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6" windowWidth="15480" windowHeight="11640" activeTab="0"/>
  </bookViews>
  <sheets>
    <sheet name="Tiedot" sheetId="1" r:id="rId1"/>
    <sheet name="Annuiteettipoisto" sheetId="2" r:id="rId2"/>
    <sheet name="Tasapoisto" sheetId="3" r:id="rId3"/>
    <sheet name="Menojäännöspoisto" sheetId="4" r:id="rId4"/>
  </sheets>
  <definedNames/>
  <calcPr fullCalcOnLoad="1"/>
</workbook>
</file>

<file path=xl/sharedStrings.xml><?xml version="1.0" encoding="utf-8"?>
<sst xmlns="http://schemas.openxmlformats.org/spreadsheetml/2006/main" count="25" uniqueCount="18">
  <si>
    <t>Vuosi</t>
  </si>
  <si>
    <t>Poisto</t>
  </si>
  <si>
    <t>Jäljellä oleva pääoma</t>
  </si>
  <si>
    <t>5*</t>
  </si>
  <si>
    <t>Poistoprosentti</t>
  </si>
  <si>
    <t>Hankintahinta</t>
  </si>
  <si>
    <t>Jäännösarvo</t>
  </si>
  <si>
    <t>Pitoaika</t>
  </si>
  <si>
    <t>vuotta</t>
  </si>
  <si>
    <t>Tasapoisto</t>
  </si>
  <si>
    <t>Annuiteetti</t>
  </si>
  <si>
    <t>Koron osuus</t>
  </si>
  <si>
    <t>Pääoman osuus</t>
  </si>
  <si>
    <t>Korko</t>
  </si>
  <si>
    <t>Laskelma liittyy Kustannuslaskentaoppaan kunnille ja kuntayhtymille</t>
  </si>
  <si>
    <t>luvun 8.2.1 esimerkkeihin</t>
  </si>
  <si>
    <t>VIHJE: Voit lisätä vuosia valitsemalla kaksi alinta riviä ja kopioimalla kaavoja alaspäin oikean alanurkan neliöstä.</t>
  </si>
  <si>
    <t>Muuta pitoaika ylhäältä vastaavaksi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</si>
</sst>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&quot;€&quot;"/>
    <numFmt numFmtId="168" formatCode="#,##0.00\ &quot;€&quot;"/>
  </numFmts>
  <fonts count="39">
    <font>
      <sz val="10"/>
      <name val="Arial"/>
      <family val="0"/>
    </font>
    <font>
      <sz val="11"/>
      <name val="Garamond"/>
      <family val="1"/>
    </font>
    <font>
      <sz val="8"/>
      <name val="Arial"/>
      <family val="0"/>
    </font>
    <font>
      <sz val="12"/>
      <name val="Garamond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wrapText="1"/>
    </xf>
    <xf numFmtId="6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wrapText="1"/>
    </xf>
    <xf numFmtId="0" fontId="3" fillId="0" borderId="0" xfId="0" applyFont="1" applyAlignment="1">
      <alignment/>
    </xf>
    <xf numFmtId="167" fontId="1" fillId="0" borderId="14" xfId="0" applyNumberFormat="1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8" fontId="1" fillId="0" borderId="13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168" fontId="1" fillId="0" borderId="13" xfId="0" applyNumberFormat="1" applyFont="1" applyBorder="1" applyAlignment="1">
      <alignment vertical="top"/>
    </xf>
    <xf numFmtId="0" fontId="0" fillId="0" borderId="14" xfId="0" applyFill="1" applyBorder="1" applyAlignment="1">
      <alignment/>
    </xf>
    <xf numFmtId="9" fontId="0" fillId="0" borderId="14" xfId="0" applyNumberForma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0" fontId="1" fillId="0" borderId="14" xfId="0" applyNumberFormat="1" applyFont="1" applyBorder="1" applyAlignment="1">
      <alignment wrapText="1"/>
    </xf>
    <xf numFmtId="0" fontId="1" fillId="0" borderId="0" xfId="0" applyFont="1" applyFill="1" applyBorder="1" applyAlignment="1">
      <alignment vertical="top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10</xdr:row>
      <xdr:rowOff>104775</xdr:rowOff>
    </xdr:from>
    <xdr:to>
      <xdr:col>7</xdr:col>
      <xdr:colOff>476250</xdr:colOff>
      <xdr:row>10</xdr:row>
      <xdr:rowOff>104775</xdr:rowOff>
    </xdr:to>
    <xdr:sp>
      <xdr:nvSpPr>
        <xdr:cNvPr id="1" name="Suora nuoliyhdysviiva 3"/>
        <xdr:cNvSpPr>
          <a:spLocks/>
        </xdr:cNvSpPr>
      </xdr:nvSpPr>
      <xdr:spPr>
        <a:xfrm flipH="1">
          <a:off x="4819650" y="1933575"/>
          <a:ext cx="14382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7" customWidth="1"/>
  </cols>
  <sheetData>
    <row r="3" ht="15">
      <c r="B3" s="18" t="s">
        <v>14</v>
      </c>
    </row>
    <row r="4" ht="15">
      <c r="B4" s="18" t="s">
        <v>15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4.00390625" style="0" customWidth="1"/>
    <col min="2" max="2" width="10.57421875" style="0" bestFit="1" customWidth="1"/>
    <col min="3" max="3" width="11.7109375" style="0" bestFit="1" customWidth="1"/>
    <col min="4" max="4" width="13.8515625" style="0" bestFit="1" customWidth="1"/>
    <col min="5" max="5" width="18.28125" style="0" bestFit="1" customWidth="1"/>
  </cols>
  <sheetData>
    <row r="1" spans="1:2" ht="14.25">
      <c r="A1" s="6" t="s">
        <v>5</v>
      </c>
      <c r="B1" s="9">
        <f>50000</f>
        <v>50000</v>
      </c>
    </row>
    <row r="2" spans="1:2" ht="14.25">
      <c r="A2" s="6" t="s">
        <v>6</v>
      </c>
      <c r="B2" s="9">
        <v>5000</v>
      </c>
    </row>
    <row r="3" spans="1:3" ht="14.25">
      <c r="A3" s="6" t="s">
        <v>7</v>
      </c>
      <c r="B3" s="7">
        <v>5</v>
      </c>
      <c r="C3" t="s">
        <v>8</v>
      </c>
    </row>
    <row r="4" spans="1:2" ht="12.75">
      <c r="A4" s="15" t="s">
        <v>13</v>
      </c>
      <c r="B4" s="16">
        <v>0.05</v>
      </c>
    </row>
    <row r="5" ht="13.5" thickBot="1">
      <c r="A5" s="13"/>
    </row>
    <row r="6" spans="1:5" ht="15" thickBot="1">
      <c r="A6" s="10" t="s">
        <v>0</v>
      </c>
      <c r="B6" s="2" t="s">
        <v>10</v>
      </c>
      <c r="C6" s="2" t="s">
        <v>11</v>
      </c>
      <c r="D6" s="2" t="s">
        <v>12</v>
      </c>
      <c r="E6" s="2" t="s">
        <v>2</v>
      </c>
    </row>
    <row r="7" spans="1:5" ht="15" thickBot="1">
      <c r="A7" s="11">
        <v>1</v>
      </c>
      <c r="B7" s="12">
        <f>PMT($B$4,$B$3,-$B$1,$B$2)</f>
        <v>10643.865915772065</v>
      </c>
      <c r="C7" s="12">
        <f>IPMT($B$4,A7,$B$3,-$B$1,$B$2)</f>
        <v>2500</v>
      </c>
      <c r="D7" s="12">
        <f>PPMT($B$4,A7,$B$3,-$B$1,$B$2)</f>
        <v>8143.865915772065</v>
      </c>
      <c r="E7" s="14">
        <f>B1-D7</f>
        <v>41856.13408422793</v>
      </c>
    </row>
    <row r="8" spans="1:5" ht="15" thickBot="1">
      <c r="A8" s="11">
        <v>2</v>
      </c>
      <c r="B8" s="12">
        <f>PMT($B$4,$B$3,-$B$1,$B$2)</f>
        <v>10643.865915772065</v>
      </c>
      <c r="C8" s="12">
        <f>IPMT($B$4,A8,$B$3,-$B$1,$B$2)</f>
        <v>2092.806704211396</v>
      </c>
      <c r="D8" s="12">
        <f>PPMT($B$4,A8,$B$3,-$B$1,$B$2)</f>
        <v>8551.059211560669</v>
      </c>
      <c r="E8" s="14">
        <f>E7-D8</f>
        <v>33305.07487266726</v>
      </c>
    </row>
    <row r="9" spans="1:5" ht="15" thickBot="1">
      <c r="A9" s="11">
        <v>3</v>
      </c>
      <c r="B9" s="12">
        <f>PMT($B$4,$B$3,-$B$1,$B$2)</f>
        <v>10643.865915772065</v>
      </c>
      <c r="C9" s="12">
        <f>IPMT($B$4,A9,$B$3,-$B$1,$B$2)</f>
        <v>1665.2537436333632</v>
      </c>
      <c r="D9" s="12">
        <f>PPMT($B$4,A9,$B$3,-$B$1,$B$2)</f>
        <v>8978.6121721387</v>
      </c>
      <c r="E9" s="14">
        <f>E8-D9</f>
        <v>24326.46270052856</v>
      </c>
    </row>
    <row r="10" spans="1:5" ht="15" thickBot="1">
      <c r="A10" s="11">
        <v>4</v>
      </c>
      <c r="B10" s="12">
        <f>PMT($B$4,$B$3,-$B$1,$B$2)</f>
        <v>10643.865915772065</v>
      </c>
      <c r="C10" s="12">
        <f>IPMT($B$4,A10,$B$3,-$B$1,$B$2)</f>
        <v>1216.323135026428</v>
      </c>
      <c r="D10" s="12">
        <f>PPMT($B$4,A10,$B$3,-$B$1,$B$2)</f>
        <v>9427.542780745636</v>
      </c>
      <c r="E10" s="14">
        <f>E9-D10</f>
        <v>14898.919919782922</v>
      </c>
    </row>
    <row r="11" spans="1:9" ht="15" thickBot="1">
      <c r="A11" s="11">
        <v>5</v>
      </c>
      <c r="B11" s="12">
        <f>PMT($B$4,$B$3,-$B$1,$B$2)</f>
        <v>10643.865915772065</v>
      </c>
      <c r="C11" s="12">
        <f>IPMT($B$4,A11,$B$3,-$B$1,$B$2)</f>
        <v>744.945995989146</v>
      </c>
      <c r="D11" s="12">
        <f>PPMT($B$4,A11,$B$3,-$B$1,$B$2)</f>
        <v>9898.919919782918</v>
      </c>
      <c r="E11" s="14">
        <f>E10-D11</f>
        <v>5000.000000000004</v>
      </c>
      <c r="I11" s="20" t="s">
        <v>16</v>
      </c>
    </row>
    <row r="12" ht="14.25">
      <c r="I12" s="20" t="s">
        <v>17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7109375" style="0" customWidth="1"/>
  </cols>
  <sheetData>
    <row r="1" spans="1:2" ht="14.25">
      <c r="A1" s="6" t="s">
        <v>5</v>
      </c>
      <c r="B1" s="9">
        <f>50000</f>
        <v>50000</v>
      </c>
    </row>
    <row r="2" spans="1:2" ht="14.25">
      <c r="A2" s="6" t="s">
        <v>6</v>
      </c>
      <c r="B2" s="9">
        <v>5000</v>
      </c>
    </row>
    <row r="3" spans="1:3" ht="14.25">
      <c r="A3" s="6" t="s">
        <v>7</v>
      </c>
      <c r="B3" s="7">
        <v>5</v>
      </c>
      <c r="C3" t="s">
        <v>8</v>
      </c>
    </row>
    <row r="6" spans="1:2" ht="14.25">
      <c r="A6" s="6" t="s">
        <v>9</v>
      </c>
      <c r="B6" s="9">
        <f>(B1-B2)/B3</f>
        <v>9000</v>
      </c>
    </row>
    <row r="15" ht="15">
      <c r="A15" s="8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11.7109375" style="0" customWidth="1"/>
    <col min="3" max="3" width="20.57421875" style="0" customWidth="1"/>
  </cols>
  <sheetData>
    <row r="2" spans="1:2" ht="14.25">
      <c r="A2" s="6" t="s">
        <v>5</v>
      </c>
      <c r="B2" s="7">
        <f>50000</f>
        <v>50000</v>
      </c>
    </row>
    <row r="3" spans="1:2" ht="14.25">
      <c r="A3" s="6" t="s">
        <v>4</v>
      </c>
      <c r="B3" s="19">
        <v>0.25</v>
      </c>
    </row>
    <row r="4" ht="13.5" thickBot="1"/>
    <row r="5" spans="1:3" ht="15" thickBot="1">
      <c r="A5" s="1" t="s">
        <v>0</v>
      </c>
      <c r="B5" s="2" t="s">
        <v>1</v>
      </c>
      <c r="C5" s="2" t="s">
        <v>2</v>
      </c>
    </row>
    <row r="6" spans="1:3" ht="15" thickBot="1">
      <c r="A6" s="3">
        <v>1</v>
      </c>
      <c r="B6" s="4">
        <f>B2*B3</f>
        <v>12500</v>
      </c>
      <c r="C6" s="4">
        <f>B2-B6</f>
        <v>37500</v>
      </c>
    </row>
    <row r="7" spans="1:3" ht="15" thickBot="1">
      <c r="A7" s="3">
        <v>2</v>
      </c>
      <c r="B7" s="4">
        <f>C6*$B$3</f>
        <v>9375</v>
      </c>
      <c r="C7" s="4">
        <f>C6-B7</f>
        <v>28125</v>
      </c>
    </row>
    <row r="8" spans="1:3" ht="15" thickBot="1">
      <c r="A8" s="3">
        <v>3</v>
      </c>
      <c r="B8" s="4">
        <f>C7*$B$3</f>
        <v>7031.25</v>
      </c>
      <c r="C8" s="4">
        <f>C7-B8</f>
        <v>21093.75</v>
      </c>
    </row>
    <row r="9" spans="1:3" ht="15" thickBot="1">
      <c r="A9" s="3">
        <v>4</v>
      </c>
      <c r="B9" s="4">
        <f>C8*$B$3</f>
        <v>5273.4375</v>
      </c>
      <c r="C9" s="4">
        <f>C8-B9</f>
        <v>15820.3125</v>
      </c>
    </row>
    <row r="10" spans="1:3" ht="15" thickBot="1">
      <c r="A10" s="5" t="s">
        <v>3</v>
      </c>
      <c r="B10" s="4">
        <f>C9-C10</f>
        <v>10820.3125</v>
      </c>
      <c r="C10" s="4">
        <v>5000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Poistotapaesimerkki</dc:title>
  <dc:subject/>
  <dc:creator>Tero</dc:creator>
  <cp:keywords/>
  <dc:description/>
  <cp:lastModifiedBy>Valkeinen Tuija</cp:lastModifiedBy>
  <dcterms:created xsi:type="dcterms:W3CDTF">2009-01-20T09:13:12Z</dcterms:created>
  <dcterms:modified xsi:type="dcterms:W3CDTF">2016-12-27T08:39:23Z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G94TWSLYV3F3-13147-9</vt:lpwstr>
  </property>
  <property fmtid="{D5CDD505-2E9C-101B-9397-08002B2CF9AE}" pid="3" name="_dlc_DocIdItemGuid">
    <vt:lpwstr>0e3a528f-a17c-4304-9a42-755d7fe06580</vt:lpwstr>
  </property>
  <property fmtid="{D5CDD505-2E9C-101B-9397-08002B2CF9AE}" pid="4" name="_dlc_DocIdUrl">
    <vt:lpwstr>http://www.kunnat.net/fi/asiantuntijapalvelut/kuntatalous/kustannuslaskenta/_layouts/DocIdRedir.aspx?ID=G94TWSLYV3F3-13147-9, G94TWSLYV3F3-13147-9</vt:lpwstr>
  </property>
</Properties>
</file>