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240" yWindow="75" windowWidth="11355" windowHeight="6660" activeTab="0"/>
  </bookViews>
  <sheets>
    <sheet name="Kuntien vosmaksatus 2016" sheetId="1" r:id="rId1"/>
    <sheet name="Muut opetuksen järjestäjät 2016" sheetId="2" r:id="rId2"/>
  </sheets>
  <definedNames>
    <definedName name="_xlnm.Print_Area" localSheetId="0">'Kuntien vosmaksatus 2016'!$A$1:$L$16</definedName>
    <definedName name="_xlnm.Print_Titles" localSheetId="0">'Kuntien vosmaksatus 2016'!$5:$13</definedName>
  </definedNames>
  <calcPr fullCalcOnLoad="1"/>
</workbook>
</file>

<file path=xl/sharedStrings.xml><?xml version="1.0" encoding="utf-8"?>
<sst xmlns="http://schemas.openxmlformats.org/spreadsheetml/2006/main" count="572" uniqueCount="538">
  <si>
    <t>Kemiönsaari</t>
  </si>
  <si>
    <t>Orivesi</t>
  </si>
  <si>
    <t>Kunta</t>
  </si>
  <si>
    <t>Akaa</t>
  </si>
  <si>
    <t>Pyhtää</t>
  </si>
  <si>
    <t>Pyhäjärvi</t>
  </si>
  <si>
    <t>kno</t>
  </si>
  <si>
    <t>Ruotsinkielinen</t>
  </si>
  <si>
    <t>nimi</t>
  </si>
  <si>
    <t>Pedersöre</t>
  </si>
  <si>
    <t>Kaikki kunnat</t>
  </si>
  <si>
    <t>Jämsä</t>
  </si>
  <si>
    <t>Sastamala</t>
  </si>
  <si>
    <t>Mänttä-Vilppula</t>
  </si>
  <si>
    <t>Raasepori</t>
  </si>
  <si>
    <t>Siikalatva</t>
  </si>
  <si>
    <t>Asukas-</t>
  </si>
  <si>
    <t>luku</t>
  </si>
  <si>
    <t>Enonkoski</t>
  </si>
  <si>
    <t>Hattula</t>
  </si>
  <si>
    <t>Helsinki</t>
  </si>
  <si>
    <t>Hämeenlinna</t>
  </si>
  <si>
    <t>Savonlinna</t>
  </si>
  <si>
    <t>Sipoo</t>
  </si>
  <si>
    <t>Vantaa</t>
  </si>
  <si>
    <t>perus-</t>
  </si>
  <si>
    <t>euroa</t>
  </si>
  <si>
    <t>valtionosuus</t>
  </si>
  <si>
    <t>Valtion-</t>
  </si>
  <si>
    <t>netto</t>
  </si>
  <si>
    <t>tasaus</t>
  </si>
  <si>
    <t>Verotuloihin</t>
  </si>
  <si>
    <t>perustuva</t>
  </si>
  <si>
    <t>valtion-</t>
  </si>
  <si>
    <t>Kunnan</t>
  </si>
  <si>
    <t>palvelujen</t>
  </si>
  <si>
    <t>Muut opetus-</t>
  </si>
  <si>
    <t>ja kulttuuri-</t>
  </si>
  <si>
    <t xml:space="preserve">toimen </t>
  </si>
  <si>
    <t>osuudet</t>
  </si>
  <si>
    <t xml:space="preserve">osuudet </t>
  </si>
  <si>
    <t>yhteensä</t>
  </si>
  <si>
    <t>Kotikunta-</t>
  </si>
  <si>
    <t>korvaus-</t>
  </si>
  <si>
    <t>tulot</t>
  </si>
  <si>
    <t>menot</t>
  </si>
  <si>
    <t>korvaus,</t>
  </si>
  <si>
    <t>Maksetaan</t>
  </si>
  <si>
    <t>kunnalle</t>
  </si>
  <si>
    <t>A</t>
  </si>
  <si>
    <t>B</t>
  </si>
  <si>
    <t>C</t>
  </si>
  <si>
    <t>(A+B+C)</t>
  </si>
  <si>
    <t>siitä:</t>
  </si>
  <si>
    <t>Vöyri</t>
  </si>
  <si>
    <t>Parainen</t>
  </si>
  <si>
    <t>osuuden</t>
  </si>
  <si>
    <t>Alajärvi</t>
  </si>
  <si>
    <t>Alavieska</t>
  </si>
  <si>
    <t>Alavus</t>
  </si>
  <si>
    <t>Asikkala</t>
  </si>
  <si>
    <t>Askola</t>
  </si>
  <si>
    <t>Aura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</si>
  <si>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</si>
  <si>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</si>
  <si>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</si>
  <si>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</si>
  <si>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</si>
  <si>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</si>
  <si>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</si>
  <si>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</si>
  <si>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</si>
  <si>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</si>
  <si>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</si>
  <si>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</si>
  <si>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</si>
  <si>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</si>
  <si>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</si>
  <si>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Hausjärvi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</si>
  <si>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</si>
  <si>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</si>
  <si>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</si>
  <si>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</si>
  <si>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</si>
  <si>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</si>
  <si>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</si>
  <si>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</si>
  <si>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</si>
  <si>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</si>
  <si>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</si>
  <si>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</si>
  <si>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</si>
  <si>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</si>
  <si>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</si>
  <si>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</si>
  <si>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</si>
  <si>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</si>
  <si>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</si>
  <si>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</si>
  <si>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</si>
  <si>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</si>
  <si>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</si>
  <si>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</si>
  <si>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</si>
  <si>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</si>
  <si>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</si>
  <si>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</si>
  <si>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</si>
  <si>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</si>
  <si>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</si>
  <si>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</si>
  <si>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</si>
  <si>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</si>
  <si>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</si>
  <si>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</si>
  <si>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</si>
  <si>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</si>
  <si>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</si>
  <si>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</si>
  <si>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</si>
  <si>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</si>
  <si>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</si>
  <si>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</si>
  <si>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</si>
  <si>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</si>
  <si>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</si>
  <si>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</si>
  <si>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</si>
  <si>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</si>
  <si>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</si>
  <si>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</si>
  <si>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</si>
  <si>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</si>
  <si>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</si>
  <si>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</si>
  <si>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</si>
  <si>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</si>
  <si>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</si>
  <si>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</si>
  <si>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</si>
  <si>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</si>
  <si>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</si>
  <si>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</si>
  <si>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</si>
  <si>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</si>
  <si>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</si>
  <si>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</si>
  <si>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</si>
  <si>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</si>
  <si>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</si>
  <si>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</si>
  <si>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</si>
  <si>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</si>
  <si>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</si>
  <si>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</si>
  <si>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</si>
  <si>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</si>
  <si>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</si>
  <si>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</si>
  <si>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</si>
  <si>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</si>
  <si>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</si>
  <si>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</si>
  <si>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</si>
  <si>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</si>
  <si>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</si>
  <si>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</si>
  <si>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</si>
  <si>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</si>
  <si>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</si>
  <si>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</si>
  <si>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</si>
  <si>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</si>
  <si>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</si>
  <si>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</si>
  <si>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</si>
  <si>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</si>
  <si>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</si>
  <si>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</si>
  <si>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</si>
  <si>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</si>
  <si>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</si>
  <si>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</si>
  <si>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</si>
  <si>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</si>
  <si>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</si>
  <si>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</si>
  <si>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</si>
  <si>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</si>
  <si>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</si>
  <si>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</si>
  <si>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</si>
  <si>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</si>
  <si>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</si>
  <si>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</si>
  <si>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</si>
  <si>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</si>
  <si>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</si>
  <si>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</si>
  <si>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</si>
  <si>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</si>
  <si>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</si>
  <si>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</si>
  <si>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</si>
  <si>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</si>
  <si>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</si>
  <si>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</si>
  <si>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</si>
  <si>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</si>
  <si>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</si>
  <si>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</si>
  <si>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</si>
  <si>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</si>
  <si>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</si>
  <si>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</si>
  <si>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</si>
  <si>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</si>
  <si>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</si>
  <si>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</si>
  <si>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</si>
  <si>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</si>
  <si>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</si>
  <si>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</si>
  <si>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</si>
  <si>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</si>
  <si>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</si>
  <si>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</si>
  <si>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</si>
  <si>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</si>
  <si>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</si>
  <si>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</si>
  <si>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</si>
  <si>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</si>
  <si>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</si>
  <si>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</si>
  <si>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</si>
  <si>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</si>
  <si>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</si>
  <si>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</si>
  <si>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</si>
  <si>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</si>
  <si>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</si>
  <si>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</si>
  <si>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</si>
  <si>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</si>
  <si>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</si>
  <si>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</si>
  <si>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</si>
  <si>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</si>
  <si>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</si>
  <si>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</si>
  <si>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</si>
  <si>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</si>
  <si>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</si>
  <si>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</si>
  <si>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</si>
  <si>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</si>
  <si>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</si>
  <si>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</si>
  <si>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</si>
  <si>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</si>
  <si>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</si>
  <si>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</si>
  <si>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</si>
  <si>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</si>
  <si>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</si>
  <si>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</si>
  <si>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</si>
  <si>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</si>
  <si>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</si>
  <si>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</si>
  <si>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</si>
  <si>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</si>
  <si>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</si>
  <si>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</si>
  <si>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</si>
  <si>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</si>
  <si>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</si>
  <si>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</si>
  <si>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</si>
  <si>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</si>
  <si>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</si>
  <si>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</si>
  <si>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</si>
  <si>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</si>
  <si>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</si>
  <si>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</si>
  <si>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</si>
  <si>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</si>
  <si>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</si>
  <si>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</si>
  <si>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</si>
  <si>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</si>
  <si>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</si>
  <si>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</si>
  <si>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</si>
  <si>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</si>
  <si>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</si>
  <si>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</si>
  <si>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</si>
  <si>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</si>
  <si>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</si>
  <si>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</si>
  <si>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</si>
  <si>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</si>
  <si>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</si>
  <si>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</si>
  <si>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</si>
  <si>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</si>
  <si>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</si>
  <si>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</si>
  <si>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</si>
  <si>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</si>
  <si>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</si>
  <si>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</si>
  <si>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</si>
  <si>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</si>
  <si>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</si>
  <si>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</si>
  <si>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</si>
  <si>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</si>
  <si>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</si>
  <si>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</si>
  <si>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</si>
  <si>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</si>
  <si>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</si>
  <si>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</si>
  <si>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</si>
  <si>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</si>
  <si>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</si>
  <si>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</si>
  <si>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</si>
  <si>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</si>
  <si>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</si>
  <si>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Kotikuntakorvaukset:</t>
  </si>
  <si>
    <t>maksetaan valtionosuusmaksatuksen yhteydessä,</t>
  </si>
  <si>
    <t>mutta kirjanpidossa erotetaan valtionosuudesta</t>
  </si>
  <si>
    <t>Laskelma kuntien valtionosuusrahoituksesta ja sen yhteydessä maksettavista muista eristä vuonna 2016</t>
  </si>
  <si>
    <t>Lähde: VM ja OKM 30.12.2015</t>
  </si>
  <si>
    <t>31.12.2014</t>
  </si>
  <si>
    <t>(VM 30.12.2015)</t>
  </si>
  <si>
    <t>(OKM 30.12.2015)</t>
  </si>
  <si>
    <t>vuonna 2016</t>
  </si>
  <si>
    <t>Laskelma muiden opetuksen järjestäjien kotikuntakorvauksista vuonna 2016</t>
  </si>
  <si>
    <t>HELSINGIN JUUTALAINEN SEURAKUN</t>
  </si>
  <si>
    <t>HOITOPEDAGOGISEN RUDOLF STEINE</t>
  </si>
  <si>
    <t>LAUTTASAAREN YKSITYISKOULUJEN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</si>
  <si>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</si>
  <si>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</si>
  <si>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</si>
  <si>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</si>
  <si>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</si>
  <si>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KANSANOPISTON SÄÄTIÖ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</si>
  <si>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</si>
  <si>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</si>
  <si>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</si>
  <si>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</si>
  <si>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</si>
  <si>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MUNKKINIEMEN YHTEISKOULUN KANN</t>
  </si>
  <si>
    <t>TÖÖLÖN YHTEISKOULU OSAKEYHTIÖ</t>
  </si>
  <si>
    <t>APOLLON YHTEISKOULUN KANNATUSY</t>
  </si>
  <si>
    <t>OY HELSINGIN YHTEISKOULU JA RE</t>
  </si>
  <si>
    <t>KOULUYHDISTYS PESTALOZZI SCHUL</t>
  </si>
  <si>
    <t>RINNEKOTI-SÄÄTIÖ</t>
  </si>
  <si>
    <t>HELSINGIN RUDOLF STEINER -KOUL</t>
  </si>
  <si>
    <t>VIIPURIN REAALIKOULU OY</t>
  </si>
  <si>
    <t>EURAJOEN KRISTILLISEN OPISTON</t>
  </si>
  <si>
    <t>BJÖRNEBORGS SVENSKA SAMSKOLAS</t>
  </si>
  <si>
    <t>TAMPEREEN STEINER-KOULUYHDISTY</t>
  </si>
  <si>
    <t>KULOSAAREN YHTEISKOULUN OSAKEY</t>
  </si>
  <si>
    <t>OULUNKYLÄN YHTEISKOULUN KANNAT</t>
  </si>
  <si>
    <t>KIRKKOPALVELUT RY</t>
  </si>
  <si>
    <t>FÖRENINGEN FÖR SVENSKA SAMSKOL</t>
  </si>
  <si>
    <t>LAHDEN RUDOLF STEINER -KOULUN</t>
  </si>
  <si>
    <t>PARENTS' ASSOCIATION OF THE IN</t>
  </si>
  <si>
    <t>ELIAS-KOULUN KOULUYHDISTYS RY</t>
  </si>
  <si>
    <t>PORIN SEUDUN STEINERKOULUYHDIS</t>
  </si>
  <si>
    <t>TURUN SEUDUN STEINERKOULUYHDIS</t>
  </si>
  <si>
    <t>JYVÄSKYLÄN SEUDUN STEINERKOULU</t>
  </si>
  <si>
    <t>OULUN STEINERKOULUN KANNATUSYH</t>
  </si>
  <si>
    <t>VAASAN STEINER-PEDAGOGIIKAN KA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</si>
  <si>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</si>
  <si>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</si>
  <si>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</si>
  <si>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</si>
  <si>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</si>
  <si>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</si>
  <si>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</si>
  <si>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</si>
  <si>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</si>
  <si>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</si>
  <si>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</si>
  <si>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</si>
  <si>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</si>
  <si>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</si>
  <si>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</si>
  <si>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</si>
  <si>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</si>
  <si>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</si>
  <si>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JOENSUUN STEINERKOULUN KANNATU</t>
  </si>
  <si>
    <t>SKOLGARANTIFÖRENINGEN R.F.</t>
  </si>
  <si>
    <t>KESKI-UUDENMAAN KR. KOULUN JA</t>
  </si>
  <si>
    <t>KYMENLAAKSON STEINERKOULUN KAN</t>
  </si>
  <si>
    <t>CONFIDO-POHJANMAAN KRISTILLINE</t>
  </si>
  <si>
    <t>LAHDEN SEUDUN KRISTILLISEN KOU</t>
  </si>
  <si>
    <t>PORVOON STEINERKOULUN KANNATUS</t>
  </si>
  <si>
    <t>TOUKO VOUTILAISEN KOULUSÄÄTIÖ</t>
  </si>
  <si>
    <t>OULUN KRISTILLINEN KASVATUS RY</t>
  </si>
  <si>
    <t>VALTERI-KOULU</t>
  </si>
  <si>
    <t>VUORELAN KOULUKOTI</t>
  </si>
  <si>
    <t>VBU-CENTER/ LAGMANSGÅRDEN</t>
  </si>
  <si>
    <t>LIMINGAN KOULUTUSKESKUS</t>
  </si>
  <si>
    <t>SIPPOLAN KOULUKOTI</t>
  </si>
  <si>
    <t>HARVIALAN KOULUKOTI</t>
  </si>
  <si>
    <t>HELSINGIN RANSKALAIS-SUOMALAIN</t>
  </si>
  <si>
    <t>SUOMALAIS-VENÄLÄINEN KOULU</t>
  </si>
  <si>
    <t>SAIRILAN KOULUKOTI</t>
  </si>
  <si>
    <t>HELSINGIN EUROOPPALAINEN KOULU</t>
  </si>
  <si>
    <t>HELSINGIN NORMAALILYSEO</t>
  </si>
  <si>
    <t>HY VIIKIN NORMAALIKOULU</t>
  </si>
  <si>
    <t>JOENSUUN NORMAALIKOULU</t>
  </si>
  <si>
    <t>SAVONLINNAN NORMAALIKOULU</t>
  </si>
  <si>
    <t>JYVÄSKYLÄN NORMAALIKOULU</t>
  </si>
  <si>
    <t>LAPIN YLIOPISTON HARJOITTELUKO</t>
  </si>
  <si>
    <t>OULUN NORMAALIKOULU</t>
  </si>
  <si>
    <t>TAMPEREEN NORMAALIKOULU</t>
  </si>
  <si>
    <t>TURUN NORMAALIKOULU</t>
  </si>
  <si>
    <t>RAUMAN NORMAALIKOULU</t>
  </si>
  <si>
    <t>VASA ÖVNINGSSKOLA</t>
  </si>
  <si>
    <t>VARSINAIS-SUOMEN ERITYISHUOLTO</t>
  </si>
  <si>
    <t>KOULUTUSKUNTAYHTYMÄ TAVASTIA</t>
  </si>
  <si>
    <t>VAALIJALAN KUNTAYHTYMÄ</t>
  </si>
  <si>
    <t>JYVÄSKYLÄN KOULUTUSKUNTAYHTYMÄ</t>
  </si>
  <si>
    <t>KOLPENEEN PALVELUKESKUKSEN KUN</t>
  </si>
  <si>
    <t>KYMENLAAKSON SAIRAANHOITO- JA</t>
  </si>
  <si>
    <t>POHJOIS-KARJALAN SAIRAANHOITO-</t>
  </si>
  <si>
    <t>Arvonlisä-</t>
  </si>
  <si>
    <t>vero</t>
  </si>
  <si>
    <t>Kotikuntakorvaukset 2016</t>
  </si>
  <si>
    <t>opetuksen</t>
  </si>
  <si>
    <t>järjestäjälle</t>
  </si>
  <si>
    <t>0116484-0</t>
  </si>
  <si>
    <t>0116540-5</t>
  </si>
  <si>
    <t>0116665-1</t>
  </si>
  <si>
    <t>0118027-7</t>
  </si>
  <si>
    <t>0119982-4</t>
  </si>
  <si>
    <t>0121133-6</t>
  </si>
  <si>
    <t>0122164-9</t>
  </si>
  <si>
    <t>0142228-0</t>
  </si>
  <si>
    <t>0149666-9</t>
  </si>
  <si>
    <t>0149757-3</t>
  </si>
  <si>
    <t>0149830-6</t>
  </si>
  <si>
    <t>0150971-4</t>
  </si>
  <si>
    <t>0160216-9</t>
  </si>
  <si>
    <t>0195035-8</t>
  </si>
  <si>
    <t>0200293-1</t>
  </si>
  <si>
    <t>0200376-6</t>
  </si>
  <si>
    <t>0200937-5</t>
  </si>
  <si>
    <t>0201310-4</t>
  </si>
  <si>
    <t>0201528-1</t>
  </si>
  <si>
    <t>0201976-8</t>
  </si>
  <si>
    <t>0202073-4</t>
  </si>
  <si>
    <t>0202581-8</t>
  </si>
  <si>
    <t>0203717-3</t>
  </si>
  <si>
    <t>0204273-0</t>
  </si>
  <si>
    <t>0206162-4</t>
  </si>
  <si>
    <t>0213552-3</t>
  </si>
  <si>
    <t>0215253-4</t>
  </si>
  <si>
    <t>0215281-7</t>
  </si>
  <si>
    <t>0218219-4</t>
  </si>
  <si>
    <t>0225476-8</t>
  </si>
  <si>
    <t>0276078-3</t>
  </si>
  <si>
    <t>0486866-7</t>
  </si>
  <si>
    <t>0514959-2</t>
  </si>
  <si>
    <t>0522560-4</t>
  </si>
  <si>
    <t>0522629-5</t>
  </si>
  <si>
    <t>0522652-7</t>
  </si>
  <si>
    <t>0566531-9</t>
  </si>
  <si>
    <t>0582163-3</t>
  </si>
  <si>
    <t>0599372-6</t>
  </si>
  <si>
    <t>0603404-1</t>
  </si>
  <si>
    <t>0711605-7</t>
  </si>
  <si>
    <t>0733447-6</t>
  </si>
  <si>
    <t>0772156-4</t>
  </si>
  <si>
    <t>0772253-2</t>
  </si>
  <si>
    <t>0774699-9</t>
  </si>
  <si>
    <t>0774963-9</t>
  </si>
  <si>
    <t>0890298-1</t>
  </si>
  <si>
    <t>1019705-4</t>
  </si>
  <si>
    <t>1040826-1</t>
  </si>
  <si>
    <t>1048676-1</t>
  </si>
  <si>
    <t>1067631-1</t>
  </si>
  <si>
    <t>1089756-0</t>
  </si>
  <si>
    <t>1089913-6</t>
  </si>
  <si>
    <t>1093121-2</t>
  </si>
  <si>
    <t>1490496-7</t>
  </si>
  <si>
    <t>1514684-6</t>
  </si>
  <si>
    <t>1554370-2</t>
  </si>
  <si>
    <t>1607151-6</t>
  </si>
  <si>
    <t>1808597-0</t>
  </si>
  <si>
    <t>1950314-2</t>
  </si>
  <si>
    <t>1969066-2</t>
  </si>
  <si>
    <t>1990534-4</t>
  </si>
  <si>
    <t>1997270-7</t>
  </si>
  <si>
    <t>2200400-2</t>
  </si>
  <si>
    <t>2718015-2</t>
  </si>
  <si>
    <t>0131930-4</t>
  </si>
  <si>
    <t>0182007-8</t>
  </si>
  <si>
    <t>0186550-8</t>
  </si>
  <si>
    <t>0212152-7</t>
  </si>
  <si>
    <t>0244691-1</t>
  </si>
  <si>
    <t>0245912-2</t>
  </si>
  <si>
    <t>0245913-0</t>
  </si>
  <si>
    <t>1569634-6</t>
  </si>
  <si>
    <t>660032-2</t>
  </si>
  <si>
    <t>830002-7</t>
  </si>
  <si>
    <t>830003-8</t>
  </si>
  <si>
    <t>831002-5</t>
  </si>
  <si>
    <t>831003-3</t>
  </si>
  <si>
    <t>832002-0</t>
  </si>
  <si>
    <t>833002-6</t>
  </si>
  <si>
    <t>834002-1</t>
  </si>
  <si>
    <t>835002-7</t>
  </si>
  <si>
    <t>836002-2</t>
  </si>
  <si>
    <t>836003-0</t>
  </si>
  <si>
    <t>838002-3</t>
  </si>
  <si>
    <t>0136167-6</t>
  </si>
  <si>
    <t>0205303-4</t>
  </si>
  <si>
    <t>0207327-0</t>
  </si>
  <si>
    <t>0208201-1</t>
  </si>
  <si>
    <t>0210574-6</t>
  </si>
  <si>
    <t>0725901-5</t>
  </si>
  <si>
    <t>1970185-1</t>
  </si>
  <si>
    <t>Opetuksen järjestäjä</t>
  </si>
  <si>
    <t>Muut kuin kunnalliset järjestäjät yhteensä</t>
  </si>
  <si>
    <t>korvausten</t>
  </si>
  <si>
    <t>siirtymä-</t>
  </si>
  <si>
    <t>järjestely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</si>
</sst>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d\.m\.yyyy"/>
    <numFmt numFmtId="166" formatCode="000"/>
    <numFmt numFmtId="167" formatCode="0.0\ %"/>
    <numFmt numFmtId="168" formatCode="#,##0.0"/>
    <numFmt numFmtId="169" formatCode="#,##0.000"/>
    <numFmt numFmtId="170" formatCode="#,##0.0000"/>
    <numFmt numFmtId="171" formatCode="#,##0.00000"/>
    <numFmt numFmtId="172" formatCode="#,##0_ ;[Red]\-#,##0\ "/>
    <numFmt numFmtId="173" formatCode="#,##0.0_ ;[Red]\-#,##0.0\ "/>
    <numFmt numFmtId="174" formatCode="#,##0.00_ ;[Red]\-#,##0.00\ 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General_)"/>
    <numFmt numFmtId="181" formatCode="00.00"/>
    <numFmt numFmtId="182" formatCode="#,##0.000000"/>
    <numFmt numFmtId="183" formatCode="#,##0.0000000"/>
    <numFmt numFmtId="184" formatCode="#\ ###\ ###\ ##0"/>
    <numFmt numFmtId="185" formatCode="0;0;"/>
    <numFmt numFmtId="186" formatCode="#,##0_ ;\-#,##0\ "/>
    <numFmt numFmtId="187" formatCode="00"/>
    <numFmt numFmtId="188" formatCode="0.0"/>
    <numFmt numFmtId="189" formatCode="0.0_)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80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172" fontId="6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0" xfId="0" applyNumberFormat="1" applyFont="1" applyAlignment="1">
      <alignment/>
    </xf>
    <xf numFmtId="0" fontId="2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172" fontId="43" fillId="0" borderId="0" xfId="0" applyNumberFormat="1" applyFont="1" applyBorder="1" applyAlignment="1">
      <alignment horizontal="center"/>
    </xf>
    <xf numFmtId="172" fontId="43" fillId="0" borderId="0" xfId="0" applyNumberFormat="1" applyFont="1" applyAlignment="1">
      <alignment horizontal="center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2 2" xfId="48"/>
    <cellStyle name="Normaali 3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L14" sqref="L14"/>
    </sheetView>
  </sheetViews>
  <sheetFormatPr defaultColWidth="9.140625" defaultRowHeight="12.75"/>
  <cols>
    <col min="1" max="1" width="14.421875" style="2" customWidth="1"/>
    <col min="2" max="2" width="9.8515625" style="2" bestFit="1" customWidth="1"/>
    <col min="3" max="3" width="13.8515625" style="2" bestFit="1" customWidth="1"/>
    <col min="4" max="4" width="11.8515625" style="2" bestFit="1" customWidth="1"/>
    <col min="5" max="5" width="15.28125" style="2" bestFit="1" customWidth="1"/>
    <col min="6" max="6" width="14.28125" style="5" customWidth="1"/>
    <col min="7" max="7" width="2.00390625" style="2" customWidth="1"/>
    <col min="8" max="10" width="14.7109375" style="2" customWidth="1"/>
    <col min="11" max="11" width="1.8515625" style="2" customWidth="1"/>
    <col min="12" max="12" width="12.7109375" style="5" bestFit="1" customWidth="1"/>
    <col min="13" max="13" width="1.57421875" style="2" customWidth="1"/>
    <col min="14" max="14" width="4.7109375" style="2" customWidth="1"/>
    <col min="15" max="15" width="14.57421875" style="2" hidden="1" customWidth="1"/>
    <col min="16" max="16" width="9.140625" style="2" customWidth="1"/>
    <col min="17" max="17" width="10.28125" style="2" bestFit="1" customWidth="1"/>
    <col min="18" max="16384" width="9.140625" style="2" customWidth="1"/>
  </cols>
  <sheetData>
    <row r="1" ht="12">
      <c r="A1" s="9">
        <v>42373</v>
      </c>
    </row>
    <row r="2" ht="18">
      <c r="A2" s="1" t="s">
        <v>337</v>
      </c>
    </row>
    <row r="3" ht="12">
      <c r="A3" s="2" t="s">
        <v>338</v>
      </c>
    </row>
    <row r="4" spans="1:10" ht="12">
      <c r="A4" s="17"/>
      <c r="H4" s="30" t="s">
        <v>334</v>
      </c>
      <c r="I4" s="30"/>
      <c r="J4" s="30"/>
    </row>
    <row r="5" spans="1:15" ht="12">
      <c r="A5" s="17" t="s">
        <v>2</v>
      </c>
      <c r="B5" s="13" t="s">
        <v>16</v>
      </c>
      <c r="C5" s="13" t="s">
        <v>34</v>
      </c>
      <c r="D5" s="20" t="s">
        <v>53</v>
      </c>
      <c r="E5" s="13" t="s">
        <v>36</v>
      </c>
      <c r="F5" s="3" t="s">
        <v>28</v>
      </c>
      <c r="G5" s="3"/>
      <c r="H5" s="29" t="s">
        <v>335</v>
      </c>
      <c r="I5" s="29"/>
      <c r="J5" s="29"/>
      <c r="L5" s="3" t="s">
        <v>47</v>
      </c>
      <c r="M5" s="13"/>
      <c r="N5" s="18" t="s">
        <v>6</v>
      </c>
      <c r="O5" s="21" t="s">
        <v>7</v>
      </c>
    </row>
    <row r="6" spans="1:15" ht="12">
      <c r="A6" s="17"/>
      <c r="B6" s="13" t="s">
        <v>17</v>
      </c>
      <c r="C6" s="13" t="s">
        <v>25</v>
      </c>
      <c r="D6" s="15" t="s">
        <v>31</v>
      </c>
      <c r="E6" s="13" t="s">
        <v>37</v>
      </c>
      <c r="F6" s="3" t="s">
        <v>40</v>
      </c>
      <c r="G6" s="3"/>
      <c r="H6" s="31" t="s">
        <v>336</v>
      </c>
      <c r="I6" s="31"/>
      <c r="J6" s="31"/>
      <c r="K6" s="14"/>
      <c r="L6" s="3" t="s">
        <v>48</v>
      </c>
      <c r="M6" s="13"/>
      <c r="N6" s="14"/>
      <c r="O6" s="2" t="s">
        <v>8</v>
      </c>
    </row>
    <row r="7" spans="1:14" ht="12">
      <c r="A7" s="17"/>
      <c r="B7" s="22" t="s">
        <v>339</v>
      </c>
      <c r="C7" s="15" t="s">
        <v>35</v>
      </c>
      <c r="D7" s="13" t="s">
        <v>32</v>
      </c>
      <c r="E7" s="15" t="s">
        <v>38</v>
      </c>
      <c r="F7" s="4" t="s">
        <v>41</v>
      </c>
      <c r="G7" s="4"/>
      <c r="H7" s="13" t="s">
        <v>42</v>
      </c>
      <c r="I7" s="13" t="s">
        <v>42</v>
      </c>
      <c r="J7" s="13" t="s">
        <v>42</v>
      </c>
      <c r="K7" s="13"/>
      <c r="L7" s="4" t="s">
        <v>342</v>
      </c>
      <c r="M7" s="15"/>
      <c r="N7" s="14"/>
    </row>
    <row r="8" spans="1:14" ht="12">
      <c r="A8" s="17"/>
      <c r="B8" s="13"/>
      <c r="C8" s="13" t="s">
        <v>27</v>
      </c>
      <c r="D8" s="13" t="s">
        <v>33</v>
      </c>
      <c r="E8" s="13" t="s">
        <v>33</v>
      </c>
      <c r="F8" s="3" t="s">
        <v>342</v>
      </c>
      <c r="G8" s="3"/>
      <c r="H8" s="13" t="s">
        <v>43</v>
      </c>
      <c r="I8" s="13" t="s">
        <v>43</v>
      </c>
      <c r="J8" s="13" t="s">
        <v>46</v>
      </c>
      <c r="K8" s="13"/>
      <c r="M8" s="13"/>
      <c r="N8" s="14"/>
    </row>
    <row r="9" spans="1:14" ht="12">
      <c r="A9" s="17"/>
      <c r="B9" s="13"/>
      <c r="C9" s="8" t="s">
        <v>340</v>
      </c>
      <c r="D9" s="8" t="s">
        <v>56</v>
      </c>
      <c r="E9" s="13" t="s">
        <v>39</v>
      </c>
      <c r="F9" s="3"/>
      <c r="G9" s="3"/>
      <c r="H9" s="15" t="s">
        <v>44</v>
      </c>
      <c r="I9" s="15" t="s">
        <v>45</v>
      </c>
      <c r="J9" s="15" t="s">
        <v>29</v>
      </c>
      <c r="K9" s="15"/>
      <c r="L9" s="7" t="s">
        <v>52</v>
      </c>
      <c r="M9" s="13"/>
      <c r="N9" s="14"/>
    </row>
    <row r="10" spans="1:14" ht="12">
      <c r="A10" s="17"/>
      <c r="D10" s="8" t="s">
        <v>30</v>
      </c>
      <c r="E10" s="2" t="s">
        <v>341</v>
      </c>
      <c r="F10" s="6"/>
      <c r="G10" s="6"/>
      <c r="H10" s="6"/>
      <c r="I10" s="6"/>
      <c r="J10" s="6"/>
      <c r="K10" s="6"/>
      <c r="L10" s="6"/>
      <c r="M10" s="8"/>
      <c r="N10" s="14"/>
    </row>
    <row r="11" spans="1:14" ht="12">
      <c r="A11" s="17"/>
      <c r="C11" s="8" t="s">
        <v>26</v>
      </c>
      <c r="D11" s="8" t="s">
        <v>26</v>
      </c>
      <c r="E11" s="8" t="s">
        <v>26</v>
      </c>
      <c r="F11" s="6" t="s">
        <v>26</v>
      </c>
      <c r="G11" s="6"/>
      <c r="H11" s="8" t="s">
        <v>26</v>
      </c>
      <c r="I11" s="8" t="s">
        <v>26</v>
      </c>
      <c r="J11" s="8" t="s">
        <v>26</v>
      </c>
      <c r="K11" s="8"/>
      <c r="L11" s="6" t="s">
        <v>26</v>
      </c>
      <c r="M11" s="8"/>
      <c r="N11" s="14"/>
    </row>
    <row r="12" spans="1:14" ht="12">
      <c r="A12" s="17"/>
      <c r="C12" s="8" t="s">
        <v>49</v>
      </c>
      <c r="E12" s="8" t="s">
        <v>50</v>
      </c>
      <c r="F12" s="11"/>
      <c r="G12" s="16"/>
      <c r="J12" s="8" t="s">
        <v>51</v>
      </c>
      <c r="K12" s="8"/>
      <c r="N12" s="14"/>
    </row>
    <row r="13" spans="1:14" ht="12">
      <c r="A13" s="17"/>
      <c r="N13" s="14"/>
    </row>
    <row r="14" spans="1:14" ht="12">
      <c r="A14" s="23" t="s">
        <v>10</v>
      </c>
      <c r="B14" s="19">
        <f>SUM(B16:B312)</f>
        <v>5442837</v>
      </c>
      <c r="C14" s="24">
        <f>SUM(C16:C312)</f>
        <v>8939393774.43244</v>
      </c>
      <c r="D14" s="24">
        <f>SUM(D16:D312)</f>
        <v>684654296.6558678</v>
      </c>
      <c r="E14" s="24">
        <f>SUM(E16:E312)</f>
        <v>-213629243</v>
      </c>
      <c r="F14" s="24">
        <f>SUM(F16:F312)</f>
        <v>8725764531.43244</v>
      </c>
      <c r="G14" s="24"/>
      <c r="H14" s="24">
        <f>SUM(H16:H312)</f>
        <v>110805433.8257999</v>
      </c>
      <c r="I14" s="24">
        <f>SUM(I16:I312)</f>
        <v>287433216.0893759</v>
      </c>
      <c r="J14" s="24">
        <f>SUM(J16:J312)</f>
        <v>-176627782.26357588</v>
      </c>
      <c r="K14" s="24"/>
      <c r="L14" s="25">
        <f>SUM(L16:L312)</f>
        <v>8549136749.168863</v>
      </c>
      <c r="M14" s="26"/>
      <c r="N14" s="2">
        <f>COUNT(N16:N312)</f>
        <v>297</v>
      </c>
    </row>
    <row r="15" spans="1:13" ht="12">
      <c r="A15" s="23"/>
      <c r="B15" s="19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6"/>
    </row>
    <row r="16" spans="1:18" ht="12">
      <c r="A16" s="2" t="s">
        <v>57</v>
      </c>
      <c r="B16" s="27">
        <v>10171</v>
      </c>
      <c r="C16" s="27">
        <v>36250751.054579824</v>
      </c>
      <c r="D16" s="27">
        <v>10286477.771428574</v>
      </c>
      <c r="E16" s="27">
        <v>630853</v>
      </c>
      <c r="F16" s="28">
        <f>C16+E16</f>
        <v>36881604.054579824</v>
      </c>
      <c r="G16" s="27"/>
      <c r="H16" s="27">
        <v>5104158.0638999995</v>
      </c>
      <c r="I16" s="27">
        <v>131267.1829</v>
      </c>
      <c r="J16" s="27">
        <f>H16-I16</f>
        <v>4972890.880999999</v>
      </c>
      <c r="K16" s="27"/>
      <c r="L16" s="28">
        <v>41854494.93557982</v>
      </c>
      <c r="M16" s="27"/>
      <c r="N16" s="2">
        <v>5</v>
      </c>
      <c r="Q16" s="10"/>
      <c r="R16" s="10"/>
    </row>
    <row r="17" spans="1:18" ht="12">
      <c r="A17" s="2" t="s">
        <v>58</v>
      </c>
      <c r="B17" s="10">
        <v>2687</v>
      </c>
      <c r="C17" s="10">
        <v>9523027.413696665</v>
      </c>
      <c r="D17" s="10">
        <v>2689267.886232559</v>
      </c>
      <c r="E17" s="27">
        <v>-670825</v>
      </c>
      <c r="F17" s="28">
        <f aca="true" t="shared" si="0" ref="F17:F80">C17+E17</f>
        <v>8852202.413696665</v>
      </c>
      <c r="G17" s="10"/>
      <c r="H17" s="10">
        <v>41502.118</v>
      </c>
      <c r="I17" s="10">
        <v>41502.118</v>
      </c>
      <c r="J17" s="27">
        <f aca="true" t="shared" si="1" ref="J17:J80">H17-I17</f>
        <v>0</v>
      </c>
      <c r="K17" s="10"/>
      <c r="L17" s="28">
        <v>8852202.413696665</v>
      </c>
      <c r="N17" s="2">
        <v>9</v>
      </c>
      <c r="Q17" s="10"/>
      <c r="R17" s="10"/>
    </row>
    <row r="18" spans="1:18" ht="12">
      <c r="A18" s="2" t="s">
        <v>59</v>
      </c>
      <c r="B18" s="10">
        <v>12103</v>
      </c>
      <c r="C18" s="10">
        <v>39986629.21850461</v>
      </c>
      <c r="D18" s="10">
        <v>11719296.739566267</v>
      </c>
      <c r="E18" s="27">
        <v>-1256521</v>
      </c>
      <c r="F18" s="28">
        <f t="shared" si="0"/>
        <v>38730108.21850461</v>
      </c>
      <c r="G18" s="10"/>
      <c r="H18" s="10">
        <v>143316.1849</v>
      </c>
      <c r="I18" s="10">
        <v>209505.36922</v>
      </c>
      <c r="J18" s="27">
        <f t="shared" si="1"/>
        <v>-66189.18432</v>
      </c>
      <c r="K18" s="10"/>
      <c r="L18" s="28">
        <v>38663919.034184605</v>
      </c>
      <c r="N18" s="2">
        <v>10</v>
      </c>
      <c r="Q18" s="10"/>
      <c r="R18" s="10"/>
    </row>
    <row r="19" spans="1:18" ht="12">
      <c r="A19" s="2" t="s">
        <v>60</v>
      </c>
      <c r="B19" s="10">
        <v>8374</v>
      </c>
      <c r="C19" s="10">
        <v>18400307.479866173</v>
      </c>
      <c r="D19" s="10">
        <v>4007164.5335903647</v>
      </c>
      <c r="E19" s="27">
        <v>-978555</v>
      </c>
      <c r="F19" s="28">
        <f t="shared" si="0"/>
        <v>17421752.479866173</v>
      </c>
      <c r="G19" s="10"/>
      <c r="H19" s="10">
        <v>621259.9309000003</v>
      </c>
      <c r="I19" s="10">
        <v>301238.4377800001</v>
      </c>
      <c r="J19" s="27">
        <f t="shared" si="1"/>
        <v>320021.4931200002</v>
      </c>
      <c r="K19" s="10"/>
      <c r="L19" s="28">
        <v>17741773.972986173</v>
      </c>
      <c r="N19" s="2">
        <v>16</v>
      </c>
      <c r="Q19" s="10"/>
      <c r="R19" s="10"/>
    </row>
    <row r="20" spans="1:18" ht="12">
      <c r="A20" s="2" t="s">
        <v>61</v>
      </c>
      <c r="B20" s="10">
        <v>5064</v>
      </c>
      <c r="C20" s="10">
        <v>7490090.980050493</v>
      </c>
      <c r="D20" s="10">
        <v>1205630.6261728392</v>
      </c>
      <c r="E20" s="27">
        <v>-432662</v>
      </c>
      <c r="F20" s="28">
        <f t="shared" si="0"/>
        <v>7057428.980050493</v>
      </c>
      <c r="G20" s="10"/>
      <c r="H20" s="10">
        <v>930584.5878000002</v>
      </c>
      <c r="I20" s="10">
        <v>306178.5286000001</v>
      </c>
      <c r="J20" s="27">
        <f t="shared" si="1"/>
        <v>624406.0592000001</v>
      </c>
      <c r="K20" s="10"/>
      <c r="L20" s="28">
        <v>7681835.039250493</v>
      </c>
      <c r="N20" s="2">
        <v>18</v>
      </c>
      <c r="Q20" s="10"/>
      <c r="R20" s="10"/>
    </row>
    <row r="21" spans="1:18" ht="12">
      <c r="A21" s="2" t="s">
        <v>62</v>
      </c>
      <c r="B21" s="10">
        <v>3982</v>
      </c>
      <c r="C21" s="10">
        <v>7008474.520506861</v>
      </c>
      <c r="D21" s="10">
        <v>1708682.3682857163</v>
      </c>
      <c r="E21" s="27">
        <v>-1006631</v>
      </c>
      <c r="F21" s="28">
        <f t="shared" si="0"/>
        <v>6001843.520506861</v>
      </c>
      <c r="G21" s="10"/>
      <c r="H21" s="10">
        <v>92375.68200000002</v>
      </c>
      <c r="I21" s="10">
        <v>271263.19836000004</v>
      </c>
      <c r="J21" s="27">
        <f t="shared" si="1"/>
        <v>-178887.51636</v>
      </c>
      <c r="K21" s="10"/>
      <c r="L21" s="28">
        <v>5822956.004146861</v>
      </c>
      <c r="N21" s="2">
        <v>19</v>
      </c>
      <c r="Q21" s="10"/>
      <c r="R21" s="10"/>
    </row>
    <row r="22" spans="1:18" ht="12">
      <c r="A22" s="2" t="s">
        <v>3</v>
      </c>
      <c r="B22" s="10">
        <v>17052</v>
      </c>
      <c r="C22" s="10">
        <v>34023931.199609205</v>
      </c>
      <c r="D22" s="10">
        <v>8208120.515047618</v>
      </c>
      <c r="E22" s="27">
        <v>-2935171</v>
      </c>
      <c r="F22" s="28">
        <f t="shared" si="0"/>
        <v>31088760.199609205</v>
      </c>
      <c r="G22" s="10"/>
      <c r="H22" s="10">
        <v>107102.24</v>
      </c>
      <c r="I22" s="10">
        <v>730397.1134600001</v>
      </c>
      <c r="J22" s="27">
        <f t="shared" si="1"/>
        <v>-623294.8734600001</v>
      </c>
      <c r="K22" s="10"/>
      <c r="L22" s="28">
        <v>30465465.326149207</v>
      </c>
      <c r="N22" s="2">
        <v>20</v>
      </c>
      <c r="Q22" s="10"/>
      <c r="R22" s="10"/>
    </row>
    <row r="23" spans="1:18" ht="12">
      <c r="A23" s="2" t="s">
        <v>18</v>
      </c>
      <c r="B23" s="10">
        <v>1503</v>
      </c>
      <c r="C23" s="10">
        <v>5640690.111682031</v>
      </c>
      <c r="D23" s="10">
        <v>1220683.8546666666</v>
      </c>
      <c r="E23" s="27">
        <v>-423408</v>
      </c>
      <c r="F23" s="28">
        <f t="shared" si="0"/>
        <v>5217282.111682031</v>
      </c>
      <c r="G23" s="10"/>
      <c r="H23" s="10">
        <v>92442.62090000001</v>
      </c>
      <c r="I23" s="10">
        <v>0</v>
      </c>
      <c r="J23" s="27">
        <f t="shared" si="1"/>
        <v>92442.62090000001</v>
      </c>
      <c r="K23" s="10"/>
      <c r="L23" s="28">
        <v>5309724.732582032</v>
      </c>
      <c r="N23" s="2">
        <v>46</v>
      </c>
      <c r="Q23" s="10"/>
      <c r="R23" s="10"/>
    </row>
    <row r="24" spans="1:18" ht="12">
      <c r="A24" s="2" t="s">
        <v>63</v>
      </c>
      <c r="B24" s="10">
        <v>1890</v>
      </c>
      <c r="C24" s="10">
        <v>8884703.540189832</v>
      </c>
      <c r="D24" s="10">
        <v>1587783.836240964</v>
      </c>
      <c r="E24" s="27">
        <v>-16737</v>
      </c>
      <c r="F24" s="28">
        <f t="shared" si="0"/>
        <v>8867966.540189832</v>
      </c>
      <c r="G24" s="10"/>
      <c r="H24" s="10">
        <v>28114.338000000003</v>
      </c>
      <c r="I24" s="10">
        <v>17471.052900000002</v>
      </c>
      <c r="J24" s="27">
        <f t="shared" si="1"/>
        <v>10643.285100000001</v>
      </c>
      <c r="K24" s="10"/>
      <c r="L24" s="28">
        <v>8878609.825289832</v>
      </c>
      <c r="N24" s="2">
        <v>47</v>
      </c>
      <c r="Q24" s="10"/>
      <c r="R24" s="10"/>
    </row>
    <row r="25" spans="1:18" ht="12">
      <c r="A25" s="2" t="s">
        <v>64</v>
      </c>
      <c r="B25" s="10">
        <v>265543</v>
      </c>
      <c r="C25" s="10">
        <v>82245525.37814076</v>
      </c>
      <c r="D25" s="10">
        <v>-162800736.14898676</v>
      </c>
      <c r="E25" s="27">
        <v>-24367225</v>
      </c>
      <c r="F25" s="28">
        <f t="shared" si="0"/>
        <v>57878300.37814076</v>
      </c>
      <c r="G25" s="10"/>
      <c r="H25" s="10">
        <v>2315684.3066000002</v>
      </c>
      <c r="I25" s="10">
        <v>16544777.838581998</v>
      </c>
      <c r="J25" s="27">
        <f t="shared" si="1"/>
        <v>-14229093.531981997</v>
      </c>
      <c r="K25" s="10"/>
      <c r="L25" s="28">
        <v>43649206.84615877</v>
      </c>
      <c r="N25" s="2">
        <v>49</v>
      </c>
      <c r="Q25" s="10"/>
      <c r="R25" s="10"/>
    </row>
    <row r="26" spans="1:18" ht="12">
      <c r="A26" s="2" t="s">
        <v>65</v>
      </c>
      <c r="B26" s="10">
        <v>12314</v>
      </c>
      <c r="C26" s="10">
        <v>25720551.062726207</v>
      </c>
      <c r="D26" s="10">
        <v>3471192.1394146327</v>
      </c>
      <c r="E26" s="27">
        <v>-1387370</v>
      </c>
      <c r="F26" s="28">
        <f t="shared" si="0"/>
        <v>24333181.062726207</v>
      </c>
      <c r="G26" s="10"/>
      <c r="H26" s="10">
        <v>337438.99490000005</v>
      </c>
      <c r="I26" s="10">
        <v>224874.54066000003</v>
      </c>
      <c r="J26" s="27">
        <f t="shared" si="1"/>
        <v>112564.45424000002</v>
      </c>
      <c r="K26" s="10"/>
      <c r="L26" s="28">
        <v>24445745.51696621</v>
      </c>
      <c r="N26" s="2">
        <v>50</v>
      </c>
      <c r="Q26" s="10"/>
      <c r="R26" s="10"/>
    </row>
    <row r="27" spans="1:18" ht="12">
      <c r="A27" s="2" t="s">
        <v>66</v>
      </c>
      <c r="B27" s="10">
        <v>5954</v>
      </c>
      <c r="C27" s="10">
        <v>9173717.450085664</v>
      </c>
      <c r="D27" s="10">
        <v>-3432384.322613565</v>
      </c>
      <c r="E27" s="27">
        <v>-610040</v>
      </c>
      <c r="F27" s="28">
        <f t="shared" si="0"/>
        <v>8563677.450085664</v>
      </c>
      <c r="G27" s="10"/>
      <c r="H27" s="10">
        <v>104491.6229</v>
      </c>
      <c r="I27" s="10">
        <v>156422.82152000003</v>
      </c>
      <c r="J27" s="27">
        <f t="shared" si="1"/>
        <v>-51931.198620000025</v>
      </c>
      <c r="K27" s="10"/>
      <c r="L27" s="28">
        <v>8511746.251465663</v>
      </c>
      <c r="N27" s="2">
        <v>51</v>
      </c>
      <c r="Q27" s="10"/>
      <c r="R27" s="10"/>
    </row>
    <row r="28" spans="1:18" ht="12">
      <c r="A28" s="2" t="s">
        <v>67</v>
      </c>
      <c r="B28" s="10">
        <v>2651</v>
      </c>
      <c r="C28" s="10">
        <v>8053963.322741198</v>
      </c>
      <c r="D28" s="10">
        <v>1905556.735534884</v>
      </c>
      <c r="E28" s="27">
        <v>-11246</v>
      </c>
      <c r="F28" s="28">
        <f t="shared" si="0"/>
        <v>8042717.322741198</v>
      </c>
      <c r="G28" s="10"/>
      <c r="H28" s="10">
        <v>45518.452000000005</v>
      </c>
      <c r="I28" s="10">
        <v>91103.8429</v>
      </c>
      <c r="J28" s="27">
        <f t="shared" si="1"/>
        <v>-45585.3909</v>
      </c>
      <c r="K28" s="10"/>
      <c r="L28" s="28">
        <v>7997131.931841198</v>
      </c>
      <c r="N28" s="2">
        <v>52</v>
      </c>
      <c r="Q28" s="10"/>
      <c r="R28" s="10"/>
    </row>
    <row r="29" spans="1:18" ht="12">
      <c r="A29" s="2" t="s">
        <v>68</v>
      </c>
      <c r="B29" s="10">
        <v>17521</v>
      </c>
      <c r="C29" s="10">
        <v>41240277.384843186</v>
      </c>
      <c r="D29" s="10">
        <v>7999185.082700006</v>
      </c>
      <c r="E29" s="27">
        <v>205977</v>
      </c>
      <c r="F29" s="28">
        <f t="shared" si="0"/>
        <v>41446254.384843186</v>
      </c>
      <c r="G29" s="10"/>
      <c r="H29" s="10">
        <v>554321.0309000001</v>
      </c>
      <c r="I29" s="10">
        <v>235169.74348000003</v>
      </c>
      <c r="J29" s="27">
        <f t="shared" si="1"/>
        <v>319151.28742000007</v>
      </c>
      <c r="K29" s="10"/>
      <c r="L29" s="28">
        <v>41765405.67226318</v>
      </c>
      <c r="N29" s="2">
        <v>61</v>
      </c>
      <c r="Q29" s="10"/>
      <c r="R29" s="10"/>
    </row>
    <row r="30" spans="1:18" ht="12">
      <c r="A30" s="2" t="s">
        <v>69</v>
      </c>
      <c r="B30" s="10">
        <v>7479</v>
      </c>
      <c r="C30" s="10">
        <v>23559488.903666545</v>
      </c>
      <c r="D30" s="10">
        <v>6655735.854380955</v>
      </c>
      <c r="E30" s="27">
        <v>64054</v>
      </c>
      <c r="F30" s="28">
        <f t="shared" si="0"/>
        <v>23623542.903666545</v>
      </c>
      <c r="G30" s="10"/>
      <c r="H30" s="10">
        <v>224914.70400000006</v>
      </c>
      <c r="I30" s="10">
        <v>83057.78712000001</v>
      </c>
      <c r="J30" s="27">
        <f t="shared" si="1"/>
        <v>141856.91688000003</v>
      </c>
      <c r="K30" s="10"/>
      <c r="L30" s="28">
        <v>23765399.820546545</v>
      </c>
      <c r="N30" s="2">
        <v>69</v>
      </c>
      <c r="Q30" s="10"/>
      <c r="R30" s="10"/>
    </row>
    <row r="31" spans="1:18" ht="12">
      <c r="A31" s="2" t="s">
        <v>70</v>
      </c>
      <c r="B31" s="10">
        <v>7175</v>
      </c>
      <c r="C31" s="10">
        <v>23004240.33678583</v>
      </c>
      <c r="D31" s="10">
        <v>6355290.020800001</v>
      </c>
      <c r="E31" s="27">
        <v>-178570</v>
      </c>
      <c r="F31" s="28">
        <f t="shared" si="0"/>
        <v>22825670.33678583</v>
      </c>
      <c r="G31" s="10"/>
      <c r="H31" s="10">
        <v>153959.47</v>
      </c>
      <c r="I31" s="10">
        <v>129928.40490000001</v>
      </c>
      <c r="J31" s="27">
        <f t="shared" si="1"/>
        <v>24031.065099999993</v>
      </c>
      <c r="K31" s="10"/>
      <c r="L31" s="28">
        <v>22849701.40188583</v>
      </c>
      <c r="N31" s="2">
        <v>71</v>
      </c>
      <c r="Q31" s="10"/>
      <c r="R31" s="10"/>
    </row>
    <row r="32" spans="1:18" ht="12">
      <c r="A32" s="2" t="s">
        <v>71</v>
      </c>
      <c r="B32" s="10">
        <v>997</v>
      </c>
      <c r="C32" s="10">
        <v>3549854.0035785274</v>
      </c>
      <c r="D32" s="10">
        <v>465598.9480519481</v>
      </c>
      <c r="E32" s="27">
        <v>-201125</v>
      </c>
      <c r="F32" s="28">
        <f t="shared" si="0"/>
        <v>3348729.0035785274</v>
      </c>
      <c r="G32" s="10"/>
      <c r="H32" s="10">
        <v>6693.89</v>
      </c>
      <c r="I32" s="10">
        <v>0</v>
      </c>
      <c r="J32" s="27">
        <f t="shared" si="1"/>
        <v>6693.89</v>
      </c>
      <c r="K32" s="10"/>
      <c r="L32" s="28">
        <v>3355422.8935785275</v>
      </c>
      <c r="N32" s="2">
        <v>72</v>
      </c>
      <c r="Q32" s="10"/>
      <c r="R32" s="10"/>
    </row>
    <row r="33" spans="1:18" ht="12">
      <c r="A33" s="2" t="s">
        <v>72</v>
      </c>
      <c r="B33" s="10">
        <v>1222</v>
      </c>
      <c r="C33" s="10">
        <v>4216108.513701035</v>
      </c>
      <c r="D33" s="10">
        <v>903225.9816744189</v>
      </c>
      <c r="E33" s="27">
        <v>-269960</v>
      </c>
      <c r="F33" s="28">
        <f t="shared" si="0"/>
        <v>3946148.5137010347</v>
      </c>
      <c r="G33" s="10"/>
      <c r="H33" s="10">
        <v>25503.720900000004</v>
      </c>
      <c r="I33" s="10">
        <v>0</v>
      </c>
      <c r="J33" s="27">
        <f t="shared" si="1"/>
        <v>25503.720900000004</v>
      </c>
      <c r="K33" s="10"/>
      <c r="L33" s="28">
        <v>3971652.234601035</v>
      </c>
      <c r="N33" s="2">
        <v>74</v>
      </c>
      <c r="Q33" s="10"/>
      <c r="R33" s="10"/>
    </row>
    <row r="34" spans="1:18" ht="12">
      <c r="A34" s="2" t="s">
        <v>73</v>
      </c>
      <c r="B34" s="10">
        <v>21061</v>
      </c>
      <c r="C34" s="10">
        <v>39714141.00979948</v>
      </c>
      <c r="D34" s="10">
        <v>3803671.6457142937</v>
      </c>
      <c r="E34" s="27">
        <v>-2735727</v>
      </c>
      <c r="F34" s="28">
        <f t="shared" si="0"/>
        <v>36978414.00979948</v>
      </c>
      <c r="G34" s="10"/>
      <c r="H34" s="10">
        <v>143316.1849</v>
      </c>
      <c r="I34" s="10">
        <v>230162.71376000004</v>
      </c>
      <c r="J34" s="27">
        <f t="shared" si="1"/>
        <v>-86846.52886000005</v>
      </c>
      <c r="K34" s="10"/>
      <c r="L34" s="28">
        <v>36891567.48093948</v>
      </c>
      <c r="N34" s="2">
        <v>75</v>
      </c>
      <c r="Q34" s="10"/>
      <c r="R34" s="10"/>
    </row>
    <row r="35" spans="1:18" ht="12">
      <c r="A35" s="2" t="s">
        <v>74</v>
      </c>
      <c r="B35" s="10">
        <v>5307</v>
      </c>
      <c r="C35" s="10">
        <v>20095401.287361644</v>
      </c>
      <c r="D35" s="10">
        <v>5541770.745581395</v>
      </c>
      <c r="E35" s="27">
        <v>-225185</v>
      </c>
      <c r="F35" s="28">
        <f t="shared" si="0"/>
        <v>19870216.287361644</v>
      </c>
      <c r="G35" s="10"/>
      <c r="H35" s="10">
        <v>265078.044</v>
      </c>
      <c r="I35" s="10">
        <v>137612.99062</v>
      </c>
      <c r="J35" s="27">
        <f t="shared" si="1"/>
        <v>127465.05338</v>
      </c>
      <c r="K35" s="10"/>
      <c r="L35" s="28">
        <v>19997681.340741646</v>
      </c>
      <c r="N35" s="2">
        <v>77</v>
      </c>
      <c r="Q35" s="10"/>
      <c r="R35" s="10"/>
    </row>
    <row r="36" spans="1:18" ht="12">
      <c r="A36" s="2" t="s">
        <v>75</v>
      </c>
      <c r="B36" s="10">
        <v>9021</v>
      </c>
      <c r="C36" s="10">
        <v>13834284.78740974</v>
      </c>
      <c r="D36" s="10">
        <v>-544567.4062132898</v>
      </c>
      <c r="E36" s="27">
        <v>-977033</v>
      </c>
      <c r="F36" s="28">
        <f t="shared" si="0"/>
        <v>12857251.78740974</v>
      </c>
      <c r="G36" s="10"/>
      <c r="H36" s="10">
        <v>87154.44780000001</v>
      </c>
      <c r="I36" s="10">
        <v>125443.4986</v>
      </c>
      <c r="J36" s="27">
        <f t="shared" si="1"/>
        <v>-38289.0508</v>
      </c>
      <c r="K36" s="10"/>
      <c r="L36" s="28">
        <v>12818962.73660974</v>
      </c>
      <c r="N36" s="2">
        <v>78</v>
      </c>
      <c r="Q36" s="10"/>
      <c r="R36" s="10"/>
    </row>
    <row r="37" spans="1:18" ht="12">
      <c r="A37" s="2" t="s">
        <v>76</v>
      </c>
      <c r="B37" s="10">
        <v>7366</v>
      </c>
      <c r="C37" s="10">
        <v>12901793.279897492</v>
      </c>
      <c r="D37" s="10">
        <v>-925578.8061153142</v>
      </c>
      <c r="E37" s="27">
        <v>-800584</v>
      </c>
      <c r="F37" s="28">
        <f t="shared" si="0"/>
        <v>12101209.279897492</v>
      </c>
      <c r="G37" s="10"/>
      <c r="H37" s="10">
        <v>194122.81000000006</v>
      </c>
      <c r="I37" s="10">
        <v>308039.4300200001</v>
      </c>
      <c r="J37" s="27">
        <f t="shared" si="1"/>
        <v>-113916.62002000003</v>
      </c>
      <c r="K37" s="10"/>
      <c r="L37" s="28">
        <v>11987292.659877492</v>
      </c>
      <c r="N37" s="2">
        <v>79</v>
      </c>
      <c r="Q37" s="10"/>
      <c r="R37" s="10"/>
    </row>
    <row r="38" spans="1:18" ht="12">
      <c r="A38" s="2" t="s">
        <v>77</v>
      </c>
      <c r="B38" s="10">
        <v>3071</v>
      </c>
      <c r="C38" s="10">
        <v>9496881.027109884</v>
      </c>
      <c r="D38" s="10">
        <v>2500168.877302326</v>
      </c>
      <c r="E38" s="27">
        <v>-594170</v>
      </c>
      <c r="F38" s="28">
        <f t="shared" si="0"/>
        <v>8902711.027109884</v>
      </c>
      <c r="G38" s="10"/>
      <c r="H38" s="10">
        <v>109846.7349</v>
      </c>
      <c r="I38" s="10">
        <v>108441.01800000001</v>
      </c>
      <c r="J38" s="27">
        <f t="shared" si="1"/>
        <v>1405.716899999985</v>
      </c>
      <c r="K38" s="10"/>
      <c r="L38" s="28">
        <v>8904116.744009884</v>
      </c>
      <c r="N38" s="2">
        <v>81</v>
      </c>
      <c r="Q38" s="10"/>
      <c r="R38" s="10"/>
    </row>
    <row r="39" spans="1:18" ht="12">
      <c r="A39" s="2" t="s">
        <v>19</v>
      </c>
      <c r="B39" s="10">
        <v>9738</v>
      </c>
      <c r="C39" s="10">
        <v>12257168.607079305</v>
      </c>
      <c r="D39" s="10">
        <v>1502700.777099998</v>
      </c>
      <c r="E39" s="27">
        <v>-2403841</v>
      </c>
      <c r="F39" s="28">
        <f t="shared" si="0"/>
        <v>9853327.607079305</v>
      </c>
      <c r="G39" s="10"/>
      <c r="H39" s="10">
        <v>139232.912</v>
      </c>
      <c r="I39" s="10">
        <v>220965.3089</v>
      </c>
      <c r="J39" s="27">
        <f t="shared" si="1"/>
        <v>-81732.39689999999</v>
      </c>
      <c r="K39" s="10"/>
      <c r="L39" s="28">
        <v>9771595.210179305</v>
      </c>
      <c r="N39" s="2">
        <v>82</v>
      </c>
      <c r="Q39" s="10"/>
      <c r="R39" s="10"/>
    </row>
    <row r="40" spans="1:18" ht="12">
      <c r="A40" s="2" t="s">
        <v>78</v>
      </c>
      <c r="B40" s="10">
        <v>8815</v>
      </c>
      <c r="C40" s="10">
        <v>14932714.927075384</v>
      </c>
      <c r="D40" s="10">
        <v>2745709.378952384</v>
      </c>
      <c r="E40" s="27">
        <v>-1552104</v>
      </c>
      <c r="F40" s="28">
        <f t="shared" si="0"/>
        <v>13380610.927075384</v>
      </c>
      <c r="G40" s="10"/>
      <c r="H40" s="10">
        <v>270500.0949</v>
      </c>
      <c r="I40" s="10">
        <v>935578.2297400001</v>
      </c>
      <c r="J40" s="27">
        <f t="shared" si="1"/>
        <v>-665078.1348400001</v>
      </c>
      <c r="K40" s="10"/>
      <c r="L40" s="28">
        <v>12715532.792235384</v>
      </c>
      <c r="N40" s="2">
        <v>86</v>
      </c>
      <c r="Q40" s="10"/>
      <c r="R40" s="10"/>
    </row>
    <row r="41" spans="1:18" ht="12">
      <c r="A41" s="2" t="s">
        <v>79</v>
      </c>
      <c r="B41" s="10">
        <v>3638</v>
      </c>
      <c r="C41" s="10">
        <v>14264080.569696657</v>
      </c>
      <c r="D41" s="10">
        <v>2480890.7206746987</v>
      </c>
      <c r="E41" s="27">
        <v>-306187</v>
      </c>
      <c r="F41" s="28">
        <f t="shared" si="0"/>
        <v>13957893.569696657</v>
      </c>
      <c r="G41" s="10"/>
      <c r="H41" s="10">
        <v>73632.79000000001</v>
      </c>
      <c r="I41" s="10">
        <v>49534.78600000001</v>
      </c>
      <c r="J41" s="27">
        <f t="shared" si="1"/>
        <v>24098.004</v>
      </c>
      <c r="K41" s="10"/>
      <c r="L41" s="28">
        <v>13981991.573696658</v>
      </c>
      <c r="N41" s="2">
        <v>90</v>
      </c>
      <c r="Q41" s="10"/>
      <c r="R41" s="10"/>
    </row>
    <row r="42" spans="1:18" ht="12">
      <c r="A42" s="2" t="s">
        <v>20</v>
      </c>
      <c r="B42" s="10">
        <v>620715</v>
      </c>
      <c r="C42" s="10">
        <v>315318529.7505878</v>
      </c>
      <c r="D42" s="10">
        <v>-265433142.5006722</v>
      </c>
      <c r="E42" s="27">
        <v>-2655010</v>
      </c>
      <c r="F42" s="28">
        <f t="shared" si="0"/>
        <v>312663519.7505878</v>
      </c>
      <c r="G42" s="10"/>
      <c r="H42" s="10">
        <v>5204499.475</v>
      </c>
      <c r="I42" s="10">
        <v>75982745.68462202</v>
      </c>
      <c r="J42" s="27">
        <f t="shared" si="1"/>
        <v>-70778246.20962203</v>
      </c>
      <c r="K42" s="10"/>
      <c r="L42" s="28">
        <v>241885273.5409658</v>
      </c>
      <c r="N42" s="2">
        <v>91</v>
      </c>
      <c r="Q42" s="10"/>
      <c r="R42" s="10"/>
    </row>
    <row r="43" spans="1:18" ht="12">
      <c r="A43" s="2" t="s">
        <v>24</v>
      </c>
      <c r="B43" s="10">
        <v>210803</v>
      </c>
      <c r="C43" s="10">
        <v>172083087.50029764</v>
      </c>
      <c r="D43" s="10">
        <v>-47370178.46778069</v>
      </c>
      <c r="E43" s="27">
        <v>14200184</v>
      </c>
      <c r="F43" s="28">
        <f t="shared" si="0"/>
        <v>186283271.50029764</v>
      </c>
      <c r="G43" s="10"/>
      <c r="H43" s="10">
        <v>2289310.38</v>
      </c>
      <c r="I43" s="10">
        <v>8842279.268941995</v>
      </c>
      <c r="J43" s="27">
        <f t="shared" si="1"/>
        <v>-6552968.888941995</v>
      </c>
      <c r="K43" s="10"/>
      <c r="L43" s="28">
        <v>179730302.61135563</v>
      </c>
      <c r="N43" s="2">
        <v>92</v>
      </c>
      <c r="Q43" s="10"/>
      <c r="R43" s="10"/>
    </row>
    <row r="44" spans="1:18" ht="12">
      <c r="A44" s="2" t="s">
        <v>80</v>
      </c>
      <c r="B44" s="10">
        <v>2326</v>
      </c>
      <c r="C44" s="10">
        <v>7621282.026104245</v>
      </c>
      <c r="D44" s="10">
        <v>1819191.805948718</v>
      </c>
      <c r="E44" s="27">
        <v>-504056</v>
      </c>
      <c r="F44" s="28">
        <f t="shared" si="0"/>
        <v>7117226.026104245</v>
      </c>
      <c r="G44" s="10"/>
      <c r="H44" s="10">
        <v>133877.80000000002</v>
      </c>
      <c r="I44" s="10">
        <v>112306.070086</v>
      </c>
      <c r="J44" s="27">
        <f t="shared" si="1"/>
        <v>21571.72991400001</v>
      </c>
      <c r="K44" s="10"/>
      <c r="L44" s="28">
        <v>7138797.756018246</v>
      </c>
      <c r="N44" s="2">
        <v>97</v>
      </c>
      <c r="Q44" s="10"/>
      <c r="R44" s="10"/>
    </row>
    <row r="45" spans="1:18" ht="12">
      <c r="A45" s="2" t="s">
        <v>81</v>
      </c>
      <c r="B45" s="10">
        <v>23996</v>
      </c>
      <c r="C45" s="10">
        <v>39309805.23868705</v>
      </c>
      <c r="D45" s="10">
        <v>5627184.753123014</v>
      </c>
      <c r="E45" s="27">
        <v>-5165781</v>
      </c>
      <c r="F45" s="28">
        <f t="shared" si="0"/>
        <v>34144024.23868705</v>
      </c>
      <c r="G45" s="10"/>
      <c r="H45" s="10">
        <v>837070.9445000002</v>
      </c>
      <c r="I45" s="10">
        <v>4222489.746664001</v>
      </c>
      <c r="J45" s="27">
        <f t="shared" si="1"/>
        <v>-3385418.8021640005</v>
      </c>
      <c r="K45" s="10"/>
      <c r="L45" s="28">
        <v>30758605.43652305</v>
      </c>
      <c r="N45" s="2">
        <v>98</v>
      </c>
      <c r="Q45" s="10"/>
      <c r="R45" s="10"/>
    </row>
    <row r="46" spans="1:18" ht="12">
      <c r="A46" s="2" t="s">
        <v>82</v>
      </c>
      <c r="B46" s="10">
        <v>1788</v>
      </c>
      <c r="C46" s="10">
        <v>4891768.560329093</v>
      </c>
      <c r="D46" s="10">
        <v>1153401.5761882362</v>
      </c>
      <c r="E46" s="27">
        <v>-504177</v>
      </c>
      <c r="F46" s="28">
        <f t="shared" si="0"/>
        <v>4387591.560329093</v>
      </c>
      <c r="G46" s="10"/>
      <c r="H46" s="10">
        <v>93714.46</v>
      </c>
      <c r="I46" s="10">
        <v>24098.004</v>
      </c>
      <c r="J46" s="27">
        <f t="shared" si="1"/>
        <v>69616.456</v>
      </c>
      <c r="K46" s="10"/>
      <c r="L46" s="28">
        <v>4457208.016329093</v>
      </c>
      <c r="N46" s="2">
        <v>99</v>
      </c>
      <c r="Q46" s="10"/>
      <c r="R46" s="10"/>
    </row>
    <row r="47" spans="1:18" ht="12">
      <c r="A47" s="2" t="s">
        <v>83</v>
      </c>
      <c r="B47" s="10">
        <v>10487</v>
      </c>
      <c r="C47" s="10">
        <v>26032747.459976994</v>
      </c>
      <c r="D47" s="10">
        <v>6841994.203753088</v>
      </c>
      <c r="E47" s="27">
        <v>-59948</v>
      </c>
      <c r="F47" s="28">
        <f t="shared" si="0"/>
        <v>25972799.459976994</v>
      </c>
      <c r="G47" s="10"/>
      <c r="H47" s="10">
        <v>334962.25560000003</v>
      </c>
      <c r="I47" s="10">
        <v>80326.68000000001</v>
      </c>
      <c r="J47" s="27">
        <f t="shared" si="1"/>
        <v>254635.57560000004</v>
      </c>
      <c r="K47" s="10"/>
      <c r="L47" s="28">
        <v>26227435.03557699</v>
      </c>
      <c r="N47" s="2">
        <v>102</v>
      </c>
      <c r="Q47" s="10"/>
      <c r="R47" s="10"/>
    </row>
    <row r="48" spans="1:18" ht="12">
      <c r="A48" s="2" t="s">
        <v>84</v>
      </c>
      <c r="B48" s="10">
        <v>2440</v>
      </c>
      <c r="C48" s="10">
        <v>6772667.676728204</v>
      </c>
      <c r="D48" s="10">
        <v>1973052.0207619048</v>
      </c>
      <c r="E48" s="27">
        <v>-557915</v>
      </c>
      <c r="F48" s="28">
        <f t="shared" si="0"/>
        <v>6214752.676728204</v>
      </c>
      <c r="G48" s="10"/>
      <c r="H48" s="10">
        <v>50873.564</v>
      </c>
      <c r="I48" s="10">
        <v>65653.67312</v>
      </c>
      <c r="J48" s="27">
        <f t="shared" si="1"/>
        <v>-14780.109120000008</v>
      </c>
      <c r="K48" s="10"/>
      <c r="L48" s="28">
        <v>6199972.567608204</v>
      </c>
      <c r="N48" s="2">
        <v>103</v>
      </c>
      <c r="Q48" s="10"/>
      <c r="R48" s="10"/>
    </row>
    <row r="49" spans="1:18" ht="12">
      <c r="A49" s="2" t="s">
        <v>85</v>
      </c>
      <c r="B49" s="10">
        <v>2490</v>
      </c>
      <c r="C49" s="10">
        <v>10622599.760760564</v>
      </c>
      <c r="D49" s="10">
        <v>2114692.7809655177</v>
      </c>
      <c r="E49" s="27">
        <v>-553522</v>
      </c>
      <c r="F49" s="28">
        <f t="shared" si="0"/>
        <v>10069077.760760564</v>
      </c>
      <c r="G49" s="10"/>
      <c r="H49" s="10">
        <v>28181.2769</v>
      </c>
      <c r="I49" s="10">
        <v>32130.672000000006</v>
      </c>
      <c r="J49" s="27">
        <f t="shared" si="1"/>
        <v>-3949.395100000005</v>
      </c>
      <c r="K49" s="10"/>
      <c r="L49" s="28">
        <v>10065128.365660565</v>
      </c>
      <c r="N49" s="2">
        <v>105</v>
      </c>
      <c r="Q49" s="10"/>
      <c r="R49" s="10"/>
    </row>
    <row r="50" spans="1:18" ht="12">
      <c r="A50" s="2" t="s">
        <v>86</v>
      </c>
      <c r="B50" s="10">
        <v>46366</v>
      </c>
      <c r="C50" s="10">
        <v>56815083.16394813</v>
      </c>
      <c r="D50" s="10">
        <v>-4880310.89075332</v>
      </c>
      <c r="E50" s="27">
        <v>-4208894</v>
      </c>
      <c r="F50" s="28">
        <f t="shared" si="0"/>
        <v>52606189.16394813</v>
      </c>
      <c r="G50" s="10"/>
      <c r="H50" s="10">
        <v>1065667.2880000004</v>
      </c>
      <c r="I50" s="10">
        <v>1114100.2597059999</v>
      </c>
      <c r="J50" s="27">
        <f t="shared" si="1"/>
        <v>-48432.97170599946</v>
      </c>
      <c r="K50" s="10"/>
      <c r="L50" s="28">
        <v>52557756.19224213</v>
      </c>
      <c r="N50" s="2">
        <v>106</v>
      </c>
      <c r="Q50" s="10"/>
      <c r="R50" s="10"/>
    </row>
    <row r="51" spans="1:18" ht="12">
      <c r="A51" s="2" t="s">
        <v>87</v>
      </c>
      <c r="B51" s="10">
        <v>10610</v>
      </c>
      <c r="C51" s="10">
        <v>23618668.904590756</v>
      </c>
      <c r="D51" s="10">
        <v>5577260.849428575</v>
      </c>
      <c r="E51" s="27">
        <v>-1352942</v>
      </c>
      <c r="F51" s="28">
        <f t="shared" si="0"/>
        <v>22265726.904590756</v>
      </c>
      <c r="G51" s="10"/>
      <c r="H51" s="10">
        <v>439520.81740000006</v>
      </c>
      <c r="I51" s="10">
        <v>386639.0864000001</v>
      </c>
      <c r="J51" s="27">
        <f t="shared" si="1"/>
        <v>52881.73099999997</v>
      </c>
      <c r="K51" s="10"/>
      <c r="L51" s="28">
        <v>22318608.635590754</v>
      </c>
      <c r="N51" s="2">
        <v>108</v>
      </c>
      <c r="Q51" s="10"/>
      <c r="R51" s="10"/>
    </row>
    <row r="52" spans="1:18" ht="12">
      <c r="A52" s="2" t="s">
        <v>21</v>
      </c>
      <c r="B52" s="10">
        <v>67976</v>
      </c>
      <c r="C52" s="10">
        <v>104969872.06721492</v>
      </c>
      <c r="D52" s="10">
        <v>3612869.8547160793</v>
      </c>
      <c r="E52" s="27">
        <v>-14107787</v>
      </c>
      <c r="F52" s="28">
        <f t="shared" si="0"/>
        <v>90862085.06721492</v>
      </c>
      <c r="G52" s="10"/>
      <c r="H52" s="10">
        <v>1342928.2117999997</v>
      </c>
      <c r="I52" s="10">
        <v>843497.0789000005</v>
      </c>
      <c r="J52" s="27">
        <f t="shared" si="1"/>
        <v>499431.13289999915</v>
      </c>
      <c r="K52" s="10"/>
      <c r="L52" s="28">
        <v>91361516.20011492</v>
      </c>
      <c r="N52" s="2">
        <v>109</v>
      </c>
      <c r="Q52" s="10"/>
      <c r="R52" s="10"/>
    </row>
    <row r="53" spans="1:18" ht="12">
      <c r="A53" s="2" t="s">
        <v>88</v>
      </c>
      <c r="B53" s="10">
        <v>19695</v>
      </c>
      <c r="C53" s="10">
        <v>43352964.071465634</v>
      </c>
      <c r="D53" s="10">
        <v>7395489.384097558</v>
      </c>
      <c r="E53" s="27">
        <v>-2895052</v>
      </c>
      <c r="F53" s="28">
        <f t="shared" si="0"/>
        <v>40457912.071465634</v>
      </c>
      <c r="G53" s="10"/>
      <c r="H53" s="10">
        <v>338710.83400000003</v>
      </c>
      <c r="I53" s="10">
        <v>359261.0763</v>
      </c>
      <c r="J53" s="27">
        <f t="shared" si="1"/>
        <v>-20550.242299999984</v>
      </c>
      <c r="K53" s="10"/>
      <c r="L53" s="28">
        <v>40437361.82916564</v>
      </c>
      <c r="N53" s="2">
        <v>111</v>
      </c>
      <c r="Q53" s="10"/>
      <c r="R53" s="10"/>
    </row>
    <row r="54" spans="1:18" ht="12">
      <c r="A54" s="2" t="s">
        <v>89</v>
      </c>
      <c r="B54" s="10">
        <v>9666</v>
      </c>
      <c r="C54" s="10">
        <v>28213920.188450307</v>
      </c>
      <c r="D54" s="10">
        <v>7172244.923294114</v>
      </c>
      <c r="E54" s="27">
        <v>-768664</v>
      </c>
      <c r="F54" s="28">
        <f t="shared" si="0"/>
        <v>27445256.188450307</v>
      </c>
      <c r="G54" s="10"/>
      <c r="H54" s="10">
        <v>119151.24200000001</v>
      </c>
      <c r="I54" s="10">
        <v>115188.45912000001</v>
      </c>
      <c r="J54" s="27">
        <f t="shared" si="1"/>
        <v>3962.782879999999</v>
      </c>
      <c r="K54" s="10"/>
      <c r="L54" s="28">
        <v>27449218.971330307</v>
      </c>
      <c r="N54" s="2">
        <v>139</v>
      </c>
      <c r="Q54" s="10"/>
      <c r="R54" s="10"/>
    </row>
    <row r="55" spans="1:18" ht="12">
      <c r="A55" s="2" t="s">
        <v>90</v>
      </c>
      <c r="B55" s="10">
        <v>22115</v>
      </c>
      <c r="C55" s="10">
        <v>50449120.38424641</v>
      </c>
      <c r="D55" s="10">
        <v>8762361.432878062</v>
      </c>
      <c r="E55" s="27">
        <v>-2035348</v>
      </c>
      <c r="F55" s="28">
        <f t="shared" si="0"/>
        <v>48413772.38424641</v>
      </c>
      <c r="G55" s="10"/>
      <c r="H55" s="10">
        <v>219827.34760000004</v>
      </c>
      <c r="I55" s="10">
        <v>399424.41630000004</v>
      </c>
      <c r="J55" s="27">
        <f t="shared" si="1"/>
        <v>-179597.0687</v>
      </c>
      <c r="K55" s="10"/>
      <c r="L55" s="28">
        <v>48234175.31554641</v>
      </c>
      <c r="N55" s="2">
        <v>140</v>
      </c>
      <c r="Q55" s="10"/>
      <c r="R55" s="10"/>
    </row>
    <row r="56" spans="1:18" ht="12">
      <c r="A56" s="2" t="s">
        <v>91</v>
      </c>
      <c r="B56" s="10">
        <v>6950</v>
      </c>
      <c r="C56" s="10">
        <v>16143934.904805863</v>
      </c>
      <c r="D56" s="10">
        <v>3922225.3840000015</v>
      </c>
      <c r="E56" s="27">
        <v>-432208</v>
      </c>
      <c r="F56" s="28">
        <f t="shared" si="0"/>
        <v>15711726.904805863</v>
      </c>
      <c r="G56" s="10"/>
      <c r="H56" s="10">
        <v>531561.8049000001</v>
      </c>
      <c r="I56" s="10">
        <v>258473.85212600004</v>
      </c>
      <c r="J56" s="27">
        <f t="shared" si="1"/>
        <v>273087.95277400006</v>
      </c>
      <c r="K56" s="10"/>
      <c r="L56" s="28">
        <v>15984814.857579863</v>
      </c>
      <c r="N56" s="2">
        <v>142</v>
      </c>
      <c r="Q56" s="10"/>
      <c r="R56" s="10"/>
    </row>
    <row r="57" spans="1:18" ht="12">
      <c r="A57" s="2" t="s">
        <v>92</v>
      </c>
      <c r="B57" s="10">
        <v>7298</v>
      </c>
      <c r="C57" s="10">
        <v>18996492.541506674</v>
      </c>
      <c r="D57" s="10">
        <v>4657436.953734939</v>
      </c>
      <c r="E57" s="27">
        <v>-254499</v>
      </c>
      <c r="F57" s="28">
        <f t="shared" si="0"/>
        <v>18741993.541506674</v>
      </c>
      <c r="G57" s="10"/>
      <c r="H57" s="10">
        <v>266483.76090000005</v>
      </c>
      <c r="I57" s="10">
        <v>127183.91000000002</v>
      </c>
      <c r="J57" s="27">
        <f t="shared" si="1"/>
        <v>139299.85090000002</v>
      </c>
      <c r="K57" s="10"/>
      <c r="L57" s="28">
        <v>18881293.392406676</v>
      </c>
      <c r="N57" s="2">
        <v>143</v>
      </c>
      <c r="Q57" s="10"/>
      <c r="R57" s="10"/>
    </row>
    <row r="58" spans="1:18" ht="12">
      <c r="A58" s="2" t="s">
        <v>93</v>
      </c>
      <c r="B58" s="10">
        <v>12181</v>
      </c>
      <c r="C58" s="10">
        <v>29438241.85509329</v>
      </c>
      <c r="D58" s="10">
        <v>6927136.088000007</v>
      </c>
      <c r="E58" s="27">
        <v>-1020618</v>
      </c>
      <c r="F58" s="28">
        <f t="shared" si="0"/>
        <v>28417623.85509329</v>
      </c>
      <c r="G58" s="10"/>
      <c r="H58" s="10">
        <v>143583.94050000003</v>
      </c>
      <c r="I58" s="10">
        <v>214043.82664</v>
      </c>
      <c r="J58" s="27">
        <f t="shared" si="1"/>
        <v>-70459.88613999999</v>
      </c>
      <c r="K58" s="10"/>
      <c r="L58" s="28">
        <v>28347163.96895329</v>
      </c>
      <c r="N58" s="2">
        <v>145</v>
      </c>
      <c r="Q58" s="10"/>
      <c r="R58" s="10"/>
    </row>
    <row r="59" spans="1:18" ht="12">
      <c r="A59" s="2" t="s">
        <v>94</v>
      </c>
      <c r="B59" s="10">
        <v>5504</v>
      </c>
      <c r="C59" s="10">
        <v>22785809.86060269</v>
      </c>
      <c r="D59" s="10">
        <v>3222660.087703705</v>
      </c>
      <c r="E59" s="27">
        <v>-233508</v>
      </c>
      <c r="F59" s="28">
        <f t="shared" si="0"/>
        <v>22552301.86060269</v>
      </c>
      <c r="G59" s="10"/>
      <c r="H59" s="10">
        <v>107102.24</v>
      </c>
      <c r="I59" s="10">
        <v>96686.54716000002</v>
      </c>
      <c r="J59" s="27">
        <f t="shared" si="1"/>
        <v>10415.692839999989</v>
      </c>
      <c r="K59" s="10"/>
      <c r="L59" s="28">
        <v>22562717.55344269</v>
      </c>
      <c r="N59" s="2">
        <v>146</v>
      </c>
      <c r="Q59" s="10"/>
      <c r="R59" s="10"/>
    </row>
    <row r="60" spans="1:18" ht="12">
      <c r="A60" s="2" t="s">
        <v>95</v>
      </c>
      <c r="B60" s="10">
        <v>6814</v>
      </c>
      <c r="C60" s="10">
        <v>24243881.460944965</v>
      </c>
      <c r="D60" s="10">
        <v>2381790.2136842147</v>
      </c>
      <c r="E60" s="27">
        <v>-493263</v>
      </c>
      <c r="F60" s="28">
        <f t="shared" si="0"/>
        <v>23750618.460944965</v>
      </c>
      <c r="G60" s="10"/>
      <c r="H60" s="10">
        <v>41569.0569</v>
      </c>
      <c r="I60" s="10">
        <v>56228.67600000001</v>
      </c>
      <c r="J60" s="27">
        <f t="shared" si="1"/>
        <v>-14659.619100000004</v>
      </c>
      <c r="K60" s="10"/>
      <c r="L60" s="28">
        <v>23735958.841844965</v>
      </c>
      <c r="N60" s="2">
        <v>148</v>
      </c>
      <c r="Q60" s="10"/>
      <c r="R60" s="10"/>
    </row>
    <row r="61" spans="1:18" ht="12">
      <c r="A61" s="2" t="s">
        <v>96</v>
      </c>
      <c r="B61" s="10">
        <v>5560</v>
      </c>
      <c r="C61" s="10">
        <v>7030372.539980553</v>
      </c>
      <c r="D61" s="10">
        <v>-656433.4445531315</v>
      </c>
      <c r="E61" s="27">
        <v>-1311990</v>
      </c>
      <c r="F61" s="28">
        <f t="shared" si="0"/>
        <v>5718382.539980553</v>
      </c>
      <c r="G61" s="10"/>
      <c r="H61" s="10">
        <v>44246.6129</v>
      </c>
      <c r="I61" s="10">
        <v>2295076.496846</v>
      </c>
      <c r="J61" s="27">
        <f t="shared" si="1"/>
        <v>-2250829.883946</v>
      </c>
      <c r="K61" s="10"/>
      <c r="L61" s="28">
        <v>3467552.6560345534</v>
      </c>
      <c r="N61" s="2">
        <v>149</v>
      </c>
      <c r="Q61" s="10"/>
      <c r="R61" s="10"/>
    </row>
    <row r="62" spans="1:18" ht="12">
      <c r="A62" s="2" t="s">
        <v>97</v>
      </c>
      <c r="B62" s="10">
        <v>2198</v>
      </c>
      <c r="C62" s="10">
        <v>8967996.70414945</v>
      </c>
      <c r="D62" s="10">
        <v>2228753.2826363645</v>
      </c>
      <c r="E62" s="27">
        <v>-514423</v>
      </c>
      <c r="F62" s="28">
        <f t="shared" si="0"/>
        <v>8453573.70414945</v>
      </c>
      <c r="G62" s="10"/>
      <c r="H62" s="10">
        <v>32197.610900000003</v>
      </c>
      <c r="I62" s="10">
        <v>41502.118</v>
      </c>
      <c r="J62" s="27">
        <f t="shared" si="1"/>
        <v>-9304.507099999999</v>
      </c>
      <c r="K62" s="10"/>
      <c r="L62" s="28">
        <v>8444269.19704945</v>
      </c>
      <c r="N62" s="2">
        <v>151</v>
      </c>
      <c r="Q62" s="10"/>
      <c r="R62" s="10"/>
    </row>
    <row r="63" spans="1:18" ht="12">
      <c r="A63" s="2" t="s">
        <v>98</v>
      </c>
      <c r="B63" s="10">
        <v>4842</v>
      </c>
      <c r="C63" s="10">
        <v>13275345.338745791</v>
      </c>
      <c r="D63" s="10">
        <v>3270159.5693333326</v>
      </c>
      <c r="E63" s="27">
        <v>-396502</v>
      </c>
      <c r="F63" s="28">
        <f t="shared" si="0"/>
        <v>12878843.338745791</v>
      </c>
      <c r="G63" s="10"/>
      <c r="H63" s="10">
        <v>176718.69600000003</v>
      </c>
      <c r="I63" s="10">
        <v>150947.2195</v>
      </c>
      <c r="J63" s="27">
        <f t="shared" si="1"/>
        <v>25771.47650000002</v>
      </c>
      <c r="K63" s="10"/>
      <c r="L63" s="28">
        <v>12904614.815245792</v>
      </c>
      <c r="N63" s="2">
        <v>152</v>
      </c>
      <c r="Q63" s="10"/>
      <c r="R63" s="10"/>
    </row>
    <row r="64" spans="1:18" ht="12">
      <c r="A64" s="2" t="s">
        <v>99</v>
      </c>
      <c r="B64" s="10">
        <v>28037</v>
      </c>
      <c r="C64" s="10">
        <v>56218385.92842201</v>
      </c>
      <c r="D64" s="10">
        <v>3637262.8208205123</v>
      </c>
      <c r="E64" s="27">
        <v>-2283890</v>
      </c>
      <c r="F64" s="28">
        <f t="shared" si="0"/>
        <v>53934495.92842201</v>
      </c>
      <c r="G64" s="10"/>
      <c r="H64" s="10">
        <v>370841.506</v>
      </c>
      <c r="I64" s="10">
        <v>1749844.4297880002</v>
      </c>
      <c r="J64" s="27">
        <f t="shared" si="1"/>
        <v>-1379002.9237880001</v>
      </c>
      <c r="K64" s="10"/>
      <c r="L64" s="28">
        <v>52555493.00463401</v>
      </c>
      <c r="N64" s="2">
        <v>153</v>
      </c>
      <c r="Q64" s="10"/>
      <c r="R64" s="10"/>
    </row>
    <row r="65" spans="1:18" ht="12">
      <c r="A65" s="2" t="s">
        <v>100</v>
      </c>
      <c r="B65" s="10">
        <v>16840</v>
      </c>
      <c r="C65" s="10">
        <v>27493541.933309652</v>
      </c>
      <c r="D65" s="10">
        <v>3777744.014536583</v>
      </c>
      <c r="E65" s="27">
        <v>-2758226</v>
      </c>
      <c r="F65" s="28">
        <f t="shared" si="0"/>
        <v>24735315.933309652</v>
      </c>
      <c r="G65" s="10"/>
      <c r="H65" s="10">
        <v>462079.22670000006</v>
      </c>
      <c r="I65" s="10">
        <v>529098.4533800001</v>
      </c>
      <c r="J65" s="27">
        <f t="shared" si="1"/>
        <v>-67019.22668000002</v>
      </c>
      <c r="K65" s="10"/>
      <c r="L65" s="28">
        <v>24668296.706629653</v>
      </c>
      <c r="N65" s="2">
        <v>165</v>
      </c>
      <c r="Q65" s="10"/>
      <c r="R65" s="10"/>
    </row>
    <row r="66" spans="1:18" ht="12">
      <c r="A66" s="2" t="s">
        <v>101</v>
      </c>
      <c r="B66" s="10">
        <v>75041</v>
      </c>
      <c r="C66" s="10">
        <v>144793162.44372457</v>
      </c>
      <c r="D66" s="10">
        <v>33607067.274926834</v>
      </c>
      <c r="E66" s="27">
        <v>-4822890</v>
      </c>
      <c r="F66" s="28">
        <f t="shared" si="0"/>
        <v>139970272.44372457</v>
      </c>
      <c r="G66" s="10"/>
      <c r="H66" s="10">
        <v>305241.384</v>
      </c>
      <c r="I66" s="10">
        <v>7132013.133168001</v>
      </c>
      <c r="J66" s="27">
        <f t="shared" si="1"/>
        <v>-6826771.749168001</v>
      </c>
      <c r="K66" s="10"/>
      <c r="L66" s="28">
        <v>133143500.69455656</v>
      </c>
      <c r="N66" s="2">
        <v>167</v>
      </c>
      <c r="Q66" s="10"/>
      <c r="R66" s="10"/>
    </row>
    <row r="67" spans="1:18" ht="12">
      <c r="A67" s="2" t="s">
        <v>102</v>
      </c>
      <c r="B67" s="10">
        <v>5516</v>
      </c>
      <c r="C67" s="10">
        <v>11017125.228688044</v>
      </c>
      <c r="D67" s="10">
        <v>2106398.251609761</v>
      </c>
      <c r="E67" s="27">
        <v>-1228562</v>
      </c>
      <c r="F67" s="28">
        <f t="shared" si="0"/>
        <v>9788563.228688044</v>
      </c>
      <c r="G67" s="10"/>
      <c r="H67" s="10">
        <v>144721.90180000005</v>
      </c>
      <c r="I67" s="10">
        <v>226146.37975999998</v>
      </c>
      <c r="J67" s="27">
        <f t="shared" si="1"/>
        <v>-81424.47795999993</v>
      </c>
      <c r="K67" s="10"/>
      <c r="L67" s="28">
        <v>9707138.750728045</v>
      </c>
      <c r="N67" s="2">
        <v>169</v>
      </c>
      <c r="Q67" s="10"/>
      <c r="R67" s="10"/>
    </row>
    <row r="68" spans="1:18" ht="12">
      <c r="A68" s="2" t="s">
        <v>103</v>
      </c>
      <c r="B68" s="10">
        <v>5178</v>
      </c>
      <c r="C68" s="10">
        <v>13202533.304410242</v>
      </c>
      <c r="D68" s="10">
        <v>2908922.0048395093</v>
      </c>
      <c r="E68" s="27">
        <v>-461143</v>
      </c>
      <c r="F68" s="28">
        <f t="shared" si="0"/>
        <v>12741390.304410242</v>
      </c>
      <c r="G68" s="10"/>
      <c r="H68" s="10">
        <v>101747.12800000001</v>
      </c>
      <c r="I68" s="10">
        <v>175674.44916000002</v>
      </c>
      <c r="J68" s="27">
        <f t="shared" si="1"/>
        <v>-73927.32116</v>
      </c>
      <c r="K68" s="10"/>
      <c r="L68" s="28">
        <v>12667462.983250242</v>
      </c>
      <c r="N68" s="2">
        <v>171</v>
      </c>
      <c r="Q68" s="10"/>
      <c r="R68" s="10"/>
    </row>
    <row r="69" spans="1:18" ht="12">
      <c r="A69" s="2" t="s">
        <v>104</v>
      </c>
      <c r="B69" s="10">
        <v>4782</v>
      </c>
      <c r="C69" s="10">
        <v>15987293.695929632</v>
      </c>
      <c r="D69" s="10">
        <v>4021036.738666668</v>
      </c>
      <c r="E69" s="27">
        <v>-183025</v>
      </c>
      <c r="F69" s="28">
        <f t="shared" si="0"/>
        <v>15804268.695929632</v>
      </c>
      <c r="G69" s="10"/>
      <c r="H69" s="10">
        <v>257045.37600000005</v>
      </c>
      <c r="I69" s="10">
        <v>342593.29020000005</v>
      </c>
      <c r="J69" s="27">
        <f t="shared" si="1"/>
        <v>-85547.9142</v>
      </c>
      <c r="K69" s="10"/>
      <c r="L69" s="28">
        <v>15718720.781729631</v>
      </c>
      <c r="N69" s="2">
        <v>172</v>
      </c>
      <c r="Q69" s="10"/>
      <c r="R69" s="10"/>
    </row>
    <row r="70" spans="1:18" ht="12">
      <c r="A70" s="2" t="s">
        <v>105</v>
      </c>
      <c r="B70" s="10">
        <v>4882</v>
      </c>
      <c r="C70" s="10">
        <v>16002124.129454957</v>
      </c>
      <c r="D70" s="10">
        <v>3948102.399813954</v>
      </c>
      <c r="E70" s="27">
        <v>-503350</v>
      </c>
      <c r="F70" s="28">
        <f t="shared" si="0"/>
        <v>15498774.129454957</v>
      </c>
      <c r="G70" s="10"/>
      <c r="H70" s="10">
        <v>1051074.6078000003</v>
      </c>
      <c r="I70" s="10">
        <v>77006.51056000001</v>
      </c>
      <c r="J70" s="27">
        <f t="shared" si="1"/>
        <v>974068.0972400004</v>
      </c>
      <c r="K70" s="10"/>
      <c r="L70" s="28">
        <v>16472842.226694956</v>
      </c>
      <c r="N70" s="2">
        <v>174</v>
      </c>
      <c r="Q70" s="10"/>
      <c r="R70" s="10"/>
    </row>
    <row r="71" spans="1:18" ht="12">
      <c r="A71" s="2" t="s">
        <v>106</v>
      </c>
      <c r="B71" s="10">
        <v>5140</v>
      </c>
      <c r="C71" s="10">
        <v>21095003.296912443</v>
      </c>
      <c r="D71" s="10">
        <v>4625908.447710845</v>
      </c>
      <c r="E71" s="27">
        <v>-402056</v>
      </c>
      <c r="F71" s="28">
        <f t="shared" si="0"/>
        <v>20692947.296912443</v>
      </c>
      <c r="G71" s="10"/>
      <c r="H71" s="10">
        <v>158042.7429</v>
      </c>
      <c r="I71" s="10">
        <v>103152.84490000001</v>
      </c>
      <c r="J71" s="27">
        <f t="shared" si="1"/>
        <v>54889.898</v>
      </c>
      <c r="K71" s="10"/>
      <c r="L71" s="28">
        <v>20747837.19491244</v>
      </c>
      <c r="N71" s="2">
        <v>176</v>
      </c>
      <c r="Q71" s="10"/>
      <c r="R71" s="10"/>
    </row>
    <row r="72" spans="1:18" ht="12">
      <c r="A72" s="2" t="s">
        <v>107</v>
      </c>
      <c r="B72" s="10">
        <v>2033</v>
      </c>
      <c r="C72" s="10">
        <v>5030475.683434999</v>
      </c>
      <c r="D72" s="10">
        <v>1012207.1900000005</v>
      </c>
      <c r="E72" s="27">
        <v>-553743</v>
      </c>
      <c r="F72" s="28">
        <f t="shared" si="0"/>
        <v>4476732.683434999</v>
      </c>
      <c r="G72" s="10"/>
      <c r="H72" s="10">
        <v>44179.674</v>
      </c>
      <c r="I72" s="10">
        <v>70312.62056000001</v>
      </c>
      <c r="J72" s="27">
        <f t="shared" si="1"/>
        <v>-26132.94656000001</v>
      </c>
      <c r="K72" s="10"/>
      <c r="L72" s="28">
        <v>4450599.736874999</v>
      </c>
      <c r="N72" s="2">
        <v>177</v>
      </c>
      <c r="Q72" s="10"/>
      <c r="R72" s="10"/>
    </row>
    <row r="73" spans="1:18" ht="12">
      <c r="A73" s="2" t="s">
        <v>108</v>
      </c>
      <c r="B73" s="10">
        <v>6616</v>
      </c>
      <c r="C73" s="10">
        <v>22032545.76158817</v>
      </c>
      <c r="D73" s="10">
        <v>5081864.872000003</v>
      </c>
      <c r="E73" s="27">
        <v>-809090</v>
      </c>
      <c r="F73" s="28">
        <f t="shared" si="0"/>
        <v>21223455.76158817</v>
      </c>
      <c r="G73" s="10"/>
      <c r="H73" s="10">
        <v>104424.68400000001</v>
      </c>
      <c r="I73" s="10">
        <v>79095.00424000001</v>
      </c>
      <c r="J73" s="27">
        <f t="shared" si="1"/>
        <v>25329.67976</v>
      </c>
      <c r="K73" s="10"/>
      <c r="L73" s="28">
        <v>21248785.441348173</v>
      </c>
      <c r="N73" s="2">
        <v>178</v>
      </c>
      <c r="Q73" s="10"/>
      <c r="R73" s="10"/>
    </row>
    <row r="74" spans="1:18" ht="12">
      <c r="A74" s="2" t="s">
        <v>109</v>
      </c>
      <c r="B74" s="10">
        <v>135780</v>
      </c>
      <c r="C74" s="10">
        <v>201264440.92997932</v>
      </c>
      <c r="D74" s="10">
        <v>40600350.486800015</v>
      </c>
      <c r="E74" s="27">
        <v>-26181022</v>
      </c>
      <c r="F74" s="28">
        <f t="shared" si="0"/>
        <v>175083418.92997932</v>
      </c>
      <c r="G74" s="10"/>
      <c r="H74" s="10">
        <v>925564.1703000001</v>
      </c>
      <c r="I74" s="10">
        <v>10130191.73761</v>
      </c>
      <c r="J74" s="27">
        <f t="shared" si="1"/>
        <v>-9204627.56731</v>
      </c>
      <c r="K74" s="10"/>
      <c r="L74" s="28">
        <v>165878791.36266932</v>
      </c>
      <c r="N74" s="2">
        <v>179</v>
      </c>
      <c r="Q74" s="10"/>
      <c r="R74" s="10"/>
    </row>
    <row r="75" spans="1:18" ht="12">
      <c r="A75" s="2" t="s">
        <v>110</v>
      </c>
      <c r="B75" s="10">
        <v>1997</v>
      </c>
      <c r="C75" s="10">
        <v>6255689.698237988</v>
      </c>
      <c r="D75" s="10">
        <v>1794839.8507906978</v>
      </c>
      <c r="E75" s="27">
        <v>-523999</v>
      </c>
      <c r="F75" s="28">
        <f t="shared" si="0"/>
        <v>5731690.698237988</v>
      </c>
      <c r="G75" s="10"/>
      <c r="H75" s="10">
        <v>101814.06690000002</v>
      </c>
      <c r="I75" s="10">
        <v>97797.7329</v>
      </c>
      <c r="J75" s="27">
        <f t="shared" si="1"/>
        <v>4016.334000000017</v>
      </c>
      <c r="K75" s="10"/>
      <c r="L75" s="28">
        <v>5735707.032237988</v>
      </c>
      <c r="N75" s="2">
        <v>181</v>
      </c>
      <c r="Q75" s="10"/>
      <c r="R75" s="10"/>
    </row>
    <row r="76" spans="1:18" ht="12">
      <c r="A76" s="2" t="s">
        <v>11</v>
      </c>
      <c r="B76" s="10">
        <v>21808</v>
      </c>
      <c r="C76" s="10">
        <v>47910746.28847337</v>
      </c>
      <c r="D76" s="10">
        <v>4089370.8967619096</v>
      </c>
      <c r="E76" s="27">
        <v>-2636127</v>
      </c>
      <c r="F76" s="28">
        <f t="shared" si="0"/>
        <v>45274619.28847337</v>
      </c>
      <c r="G76" s="10"/>
      <c r="H76" s="10">
        <v>237231.4616</v>
      </c>
      <c r="I76" s="10">
        <v>499872.92964000005</v>
      </c>
      <c r="J76" s="27">
        <f t="shared" si="1"/>
        <v>-262641.46804000007</v>
      </c>
      <c r="K76" s="10"/>
      <c r="L76" s="28">
        <v>45011977.82043337</v>
      </c>
      <c r="N76" s="2">
        <v>182</v>
      </c>
      <c r="Q76" s="10"/>
      <c r="R76" s="10"/>
    </row>
    <row r="77" spans="1:18" ht="12">
      <c r="A77" s="2" t="s">
        <v>111</v>
      </c>
      <c r="B77" s="10">
        <v>40390</v>
      </c>
      <c r="C77" s="10">
        <v>28670119.157867234</v>
      </c>
      <c r="D77" s="10">
        <v>-6063493.188564409</v>
      </c>
      <c r="E77" s="27">
        <v>-1916278</v>
      </c>
      <c r="F77" s="28">
        <f t="shared" si="0"/>
        <v>26753841.157867234</v>
      </c>
      <c r="G77" s="10"/>
      <c r="H77" s="10">
        <v>761229.1708</v>
      </c>
      <c r="I77" s="10">
        <v>1780618.9196740002</v>
      </c>
      <c r="J77" s="27">
        <f t="shared" si="1"/>
        <v>-1019389.7488740003</v>
      </c>
      <c r="K77" s="10"/>
      <c r="L77" s="28">
        <v>25734451.408993233</v>
      </c>
      <c r="N77" s="2">
        <v>186</v>
      </c>
      <c r="Q77" s="10"/>
      <c r="R77" s="10"/>
    </row>
    <row r="78" spans="1:18" ht="12">
      <c r="A78" s="2" t="s">
        <v>112</v>
      </c>
      <c r="B78" s="10">
        <v>32148</v>
      </c>
      <c r="C78" s="10">
        <v>33659459.62533465</v>
      </c>
      <c r="D78" s="10">
        <v>-3481906.9561223253</v>
      </c>
      <c r="E78" s="27">
        <v>-3318539</v>
      </c>
      <c r="F78" s="28">
        <f t="shared" si="0"/>
        <v>30340920.62533465</v>
      </c>
      <c r="G78" s="10"/>
      <c r="H78" s="10">
        <v>890421.2478000002</v>
      </c>
      <c r="I78" s="10">
        <v>2966152.357126001</v>
      </c>
      <c r="J78" s="27">
        <f t="shared" si="1"/>
        <v>-2075731.1093260006</v>
      </c>
      <c r="K78" s="10"/>
      <c r="L78" s="28">
        <v>28265189.51600865</v>
      </c>
      <c r="N78" s="2">
        <v>202</v>
      </c>
      <c r="Q78" s="10"/>
      <c r="R78" s="10"/>
    </row>
    <row r="79" spans="1:18" ht="12">
      <c r="A79" s="2" t="s">
        <v>113</v>
      </c>
      <c r="B79" s="10">
        <v>3214</v>
      </c>
      <c r="C79" s="10">
        <v>13551289.894737545</v>
      </c>
      <c r="D79" s="10">
        <v>3280494.0112195136</v>
      </c>
      <c r="E79" s="27">
        <v>-659199</v>
      </c>
      <c r="F79" s="28">
        <f t="shared" si="0"/>
        <v>12892090.894737545</v>
      </c>
      <c r="G79" s="10"/>
      <c r="H79" s="10">
        <v>44179.674</v>
      </c>
      <c r="I79" s="10">
        <v>1187496.0860000004</v>
      </c>
      <c r="J79" s="27">
        <f t="shared" si="1"/>
        <v>-1143316.4120000005</v>
      </c>
      <c r="K79" s="10"/>
      <c r="L79" s="28">
        <v>11748774.482737545</v>
      </c>
      <c r="N79" s="2">
        <v>204</v>
      </c>
      <c r="Q79" s="10"/>
      <c r="R79" s="10"/>
    </row>
    <row r="80" spans="1:18" ht="12">
      <c r="A80" s="2" t="s">
        <v>114</v>
      </c>
      <c r="B80" s="10">
        <v>37791</v>
      </c>
      <c r="C80" s="10">
        <v>78672907.24040137</v>
      </c>
      <c r="D80" s="10">
        <v>14073445.54352382</v>
      </c>
      <c r="E80" s="27">
        <v>25959006</v>
      </c>
      <c r="F80" s="28">
        <f t="shared" si="0"/>
        <v>104631913.24040137</v>
      </c>
      <c r="G80" s="10"/>
      <c r="H80" s="10">
        <v>243791.47379999998</v>
      </c>
      <c r="I80" s="10">
        <v>450820.10372000013</v>
      </c>
      <c r="J80" s="27">
        <f t="shared" si="1"/>
        <v>-207028.62992000015</v>
      </c>
      <c r="K80" s="10"/>
      <c r="L80" s="28">
        <v>104424884.61048137</v>
      </c>
      <c r="N80" s="2">
        <v>205</v>
      </c>
      <c r="Q80" s="10"/>
      <c r="R80" s="10"/>
    </row>
    <row r="81" spans="1:18" ht="12">
      <c r="A81" s="2" t="s">
        <v>115</v>
      </c>
      <c r="B81" s="10">
        <v>12632</v>
      </c>
      <c r="C81" s="10">
        <v>31846565.53111823</v>
      </c>
      <c r="D81" s="10">
        <v>8985283.350256413</v>
      </c>
      <c r="E81" s="27">
        <v>-1185923</v>
      </c>
      <c r="F81" s="28">
        <f aca="true" t="shared" si="2" ref="F81:F144">C81+E81</f>
        <v>30660642.53111823</v>
      </c>
      <c r="G81" s="10"/>
      <c r="H81" s="10">
        <v>37485.784</v>
      </c>
      <c r="I81" s="10">
        <v>52332.83202</v>
      </c>
      <c r="J81" s="27">
        <f aca="true" t="shared" si="3" ref="J81:J144">H81-I81</f>
        <v>-14847.048020000002</v>
      </c>
      <c r="K81" s="10"/>
      <c r="L81" s="28">
        <v>30645795.483098228</v>
      </c>
      <c r="N81" s="2">
        <v>208</v>
      </c>
      <c r="Q81" s="10"/>
      <c r="R81" s="10"/>
    </row>
    <row r="82" spans="1:18" ht="12">
      <c r="A82" s="2" t="s">
        <v>116</v>
      </c>
      <c r="B82" s="10">
        <v>30471</v>
      </c>
      <c r="C82" s="10">
        <v>43381275.46595722</v>
      </c>
      <c r="D82" s="10">
        <v>2852901.91512196</v>
      </c>
      <c r="E82" s="27">
        <v>-5018449</v>
      </c>
      <c r="F82" s="28">
        <f t="shared" si="2"/>
        <v>38362826.46595722</v>
      </c>
      <c r="G82" s="10"/>
      <c r="H82" s="10">
        <v>630832.1936000001</v>
      </c>
      <c r="I82" s="10">
        <v>1301379.2365700002</v>
      </c>
      <c r="J82" s="27">
        <f t="shared" si="3"/>
        <v>-670547.0429700001</v>
      </c>
      <c r="K82" s="10"/>
      <c r="L82" s="28">
        <v>37692279.422987215</v>
      </c>
      <c r="N82" s="2">
        <v>211</v>
      </c>
      <c r="Q82" s="10"/>
      <c r="R82" s="10"/>
    </row>
    <row r="83" spans="1:18" ht="12">
      <c r="A83" s="2" t="s">
        <v>117</v>
      </c>
      <c r="B83" s="10">
        <v>5693</v>
      </c>
      <c r="C83" s="10">
        <v>20305070.466797456</v>
      </c>
      <c r="D83" s="10">
        <v>4232310.374399999</v>
      </c>
      <c r="E83" s="27">
        <v>-710585</v>
      </c>
      <c r="F83" s="28">
        <f t="shared" si="2"/>
        <v>19594485.466797456</v>
      </c>
      <c r="G83" s="10"/>
      <c r="H83" s="10">
        <v>79054.84090000001</v>
      </c>
      <c r="I83" s="10">
        <v>139232.912</v>
      </c>
      <c r="J83" s="27">
        <f t="shared" si="3"/>
        <v>-60178.0711</v>
      </c>
      <c r="K83" s="10"/>
      <c r="L83" s="28">
        <v>19534307.395697456</v>
      </c>
      <c r="N83" s="2">
        <v>213</v>
      </c>
      <c r="Q83" s="10"/>
      <c r="R83" s="10"/>
    </row>
    <row r="84" spans="1:18" ht="12">
      <c r="A84" s="2" t="s">
        <v>118</v>
      </c>
      <c r="B84" s="10">
        <v>11883</v>
      </c>
      <c r="C84" s="10">
        <v>26787700.091759063</v>
      </c>
      <c r="D84" s="10">
        <v>6809558.540651167</v>
      </c>
      <c r="E84" s="27">
        <v>84699</v>
      </c>
      <c r="F84" s="28">
        <f t="shared" si="2"/>
        <v>26872399.091759063</v>
      </c>
      <c r="G84" s="10"/>
      <c r="H84" s="10">
        <v>383091.3247</v>
      </c>
      <c r="I84" s="10">
        <v>175379.91800000006</v>
      </c>
      <c r="J84" s="27">
        <f t="shared" si="3"/>
        <v>207711.40669999993</v>
      </c>
      <c r="K84" s="10"/>
      <c r="L84" s="28">
        <v>27080110.498459063</v>
      </c>
      <c r="N84" s="2">
        <v>214</v>
      </c>
      <c r="Q84" s="10"/>
      <c r="R84" s="10"/>
    </row>
    <row r="85" spans="1:18" ht="12">
      <c r="A85" s="2" t="s">
        <v>119</v>
      </c>
      <c r="B85" s="10">
        <v>1475</v>
      </c>
      <c r="C85" s="10">
        <v>6760301.448128522</v>
      </c>
      <c r="D85" s="10">
        <v>1474687.0775238099</v>
      </c>
      <c r="E85" s="27">
        <v>-345846</v>
      </c>
      <c r="F85" s="28">
        <f t="shared" si="2"/>
        <v>6414455.448128522</v>
      </c>
      <c r="G85" s="10"/>
      <c r="H85" s="10">
        <v>87020.57</v>
      </c>
      <c r="I85" s="10">
        <v>58906.232</v>
      </c>
      <c r="J85" s="27">
        <f t="shared" si="3"/>
        <v>28114.338000000003</v>
      </c>
      <c r="K85" s="10"/>
      <c r="L85" s="28">
        <v>6442569.786128523</v>
      </c>
      <c r="N85" s="2">
        <v>216</v>
      </c>
      <c r="Q85" s="10"/>
      <c r="R85" s="10"/>
    </row>
    <row r="86" spans="1:18" ht="12">
      <c r="A86" s="2" t="s">
        <v>120</v>
      </c>
      <c r="B86" s="10">
        <v>5643</v>
      </c>
      <c r="C86" s="10">
        <v>13448935.957950898</v>
      </c>
      <c r="D86" s="10">
        <v>3442172.7235121964</v>
      </c>
      <c r="E86" s="27">
        <v>-330698</v>
      </c>
      <c r="F86" s="28">
        <f t="shared" si="2"/>
        <v>13118237.957950898</v>
      </c>
      <c r="G86" s="10"/>
      <c r="H86" s="10">
        <v>30791.894000000004</v>
      </c>
      <c r="I86" s="10">
        <v>32197.610900000003</v>
      </c>
      <c r="J86" s="27">
        <f t="shared" si="3"/>
        <v>-1405.7168999999994</v>
      </c>
      <c r="K86" s="10"/>
      <c r="L86" s="28">
        <v>13116832.241050897</v>
      </c>
      <c r="N86" s="2">
        <v>217</v>
      </c>
      <c r="Q86" s="10"/>
      <c r="R86" s="10"/>
    </row>
    <row r="87" spans="1:18" ht="12">
      <c r="A87" s="2" t="s">
        <v>121</v>
      </c>
      <c r="B87" s="10">
        <v>1409</v>
      </c>
      <c r="C87" s="10">
        <v>5055381.260303838</v>
      </c>
      <c r="D87" s="10">
        <v>1366322.1588837216</v>
      </c>
      <c r="E87" s="27">
        <v>-393928</v>
      </c>
      <c r="F87" s="28">
        <f t="shared" si="2"/>
        <v>4661453.260303838</v>
      </c>
      <c r="G87" s="10"/>
      <c r="H87" s="10">
        <v>6693.89</v>
      </c>
      <c r="I87" s="10">
        <v>475962.35456000007</v>
      </c>
      <c r="J87" s="27">
        <f t="shared" si="3"/>
        <v>-469268.46456000005</v>
      </c>
      <c r="K87" s="10"/>
      <c r="L87" s="28">
        <v>4192184.795743838</v>
      </c>
      <c r="N87" s="2">
        <v>218</v>
      </c>
      <c r="Q87" s="10"/>
      <c r="R87" s="10"/>
    </row>
    <row r="88" spans="1:18" ht="12">
      <c r="A88" s="2" t="s">
        <v>122</v>
      </c>
      <c r="B88" s="10">
        <v>8977</v>
      </c>
      <c r="C88" s="10">
        <v>18480783.01490422</v>
      </c>
      <c r="D88" s="10">
        <v>3580138.977156629</v>
      </c>
      <c r="E88" s="27">
        <v>-1018254</v>
      </c>
      <c r="F88" s="28">
        <f t="shared" si="2"/>
        <v>17462529.01490422</v>
      </c>
      <c r="G88" s="10"/>
      <c r="H88" s="10">
        <v>134011.6778</v>
      </c>
      <c r="I88" s="10">
        <v>184697.81288000004</v>
      </c>
      <c r="J88" s="27">
        <f t="shared" si="3"/>
        <v>-50686.13508000004</v>
      </c>
      <c r="K88" s="10"/>
      <c r="L88" s="28">
        <v>17411842.87982422</v>
      </c>
      <c r="N88" s="2">
        <v>224</v>
      </c>
      <c r="Q88" s="10"/>
      <c r="R88" s="10"/>
    </row>
    <row r="89" spans="1:18" ht="12">
      <c r="A89" s="2" t="s">
        <v>123</v>
      </c>
      <c r="B89" s="10">
        <v>4286</v>
      </c>
      <c r="C89" s="10">
        <v>15388405.744810972</v>
      </c>
      <c r="D89" s="10">
        <v>3606918.1811282067</v>
      </c>
      <c r="E89" s="27">
        <v>-159151</v>
      </c>
      <c r="F89" s="28">
        <f t="shared" si="2"/>
        <v>15229254.744810972</v>
      </c>
      <c r="G89" s="10"/>
      <c r="H89" s="10">
        <v>125845.13200000001</v>
      </c>
      <c r="I89" s="10">
        <v>25503.720900000004</v>
      </c>
      <c r="J89" s="27">
        <f t="shared" si="3"/>
        <v>100341.41110000001</v>
      </c>
      <c r="K89" s="10"/>
      <c r="L89" s="28">
        <v>15329596.155910973</v>
      </c>
      <c r="N89" s="2">
        <v>226</v>
      </c>
      <c r="Q89" s="10"/>
      <c r="R89" s="10"/>
    </row>
    <row r="90" spans="1:18" ht="12">
      <c r="A90" s="2" t="s">
        <v>124</v>
      </c>
      <c r="B90" s="10">
        <v>2491</v>
      </c>
      <c r="C90" s="10">
        <v>8859414.879469786</v>
      </c>
      <c r="D90" s="10">
        <v>2504250.4240000006</v>
      </c>
      <c r="E90" s="27">
        <v>-591896</v>
      </c>
      <c r="F90" s="28">
        <f t="shared" si="2"/>
        <v>8267518.879469786</v>
      </c>
      <c r="G90" s="10"/>
      <c r="H90" s="10">
        <v>21420.448000000004</v>
      </c>
      <c r="I90" s="10">
        <v>32130.672000000006</v>
      </c>
      <c r="J90" s="27">
        <f t="shared" si="3"/>
        <v>-10710.224000000002</v>
      </c>
      <c r="K90" s="10"/>
      <c r="L90" s="28">
        <v>8256808.655469786</v>
      </c>
      <c r="N90" s="2">
        <v>230</v>
      </c>
      <c r="Q90" s="10"/>
      <c r="R90" s="10"/>
    </row>
    <row r="91" spans="1:18" ht="12">
      <c r="A91" s="2" t="s">
        <v>125</v>
      </c>
      <c r="B91" s="10">
        <v>1324</v>
      </c>
      <c r="C91" s="10">
        <v>2036506.522507463</v>
      </c>
      <c r="D91" s="10">
        <v>-156950.35127417464</v>
      </c>
      <c r="E91" s="27">
        <v>-223102</v>
      </c>
      <c r="F91" s="28">
        <f t="shared" si="2"/>
        <v>1813404.522507463</v>
      </c>
      <c r="G91" s="10"/>
      <c r="H91" s="10">
        <v>26775.56</v>
      </c>
      <c r="I91" s="10">
        <v>374857.8400000001</v>
      </c>
      <c r="J91" s="27">
        <f t="shared" si="3"/>
        <v>-348082.2800000001</v>
      </c>
      <c r="K91" s="10"/>
      <c r="L91" s="28">
        <v>1465322.242507463</v>
      </c>
      <c r="N91" s="2">
        <v>231</v>
      </c>
      <c r="Q91" s="10"/>
      <c r="R91" s="10"/>
    </row>
    <row r="92" spans="1:18" ht="12">
      <c r="A92" s="2" t="s">
        <v>126</v>
      </c>
      <c r="B92" s="10">
        <v>14007</v>
      </c>
      <c r="C92" s="10">
        <v>39887589.027345</v>
      </c>
      <c r="D92" s="10">
        <v>10240944.246818181</v>
      </c>
      <c r="E92" s="27">
        <v>-837799</v>
      </c>
      <c r="F92" s="28">
        <f t="shared" si="2"/>
        <v>39049790.027345</v>
      </c>
      <c r="G92" s="10"/>
      <c r="H92" s="10">
        <v>154026.4089</v>
      </c>
      <c r="I92" s="10">
        <v>176384.00150000004</v>
      </c>
      <c r="J92" s="27">
        <f t="shared" si="3"/>
        <v>-22357.592600000033</v>
      </c>
      <c r="K92" s="10"/>
      <c r="L92" s="28">
        <v>39027432.434745</v>
      </c>
      <c r="N92" s="2">
        <v>232</v>
      </c>
      <c r="Q92" s="10"/>
      <c r="R92" s="10"/>
    </row>
    <row r="93" spans="1:18" ht="12">
      <c r="A93" s="2" t="s">
        <v>127</v>
      </c>
      <c r="B93" s="10">
        <v>16908</v>
      </c>
      <c r="C93" s="10">
        <v>49404927.32549615</v>
      </c>
      <c r="D93" s="10">
        <v>11040063.436413798</v>
      </c>
      <c r="E93" s="27">
        <v>-653494</v>
      </c>
      <c r="F93" s="28">
        <f t="shared" si="2"/>
        <v>48751433.32549615</v>
      </c>
      <c r="G93" s="10"/>
      <c r="H93" s="10">
        <v>375058.6567000001</v>
      </c>
      <c r="I93" s="10">
        <v>69683.39490000001</v>
      </c>
      <c r="J93" s="27">
        <f t="shared" si="3"/>
        <v>305375.2618000001</v>
      </c>
      <c r="K93" s="10"/>
      <c r="L93" s="28">
        <v>49056808.58729615</v>
      </c>
      <c r="N93" s="2">
        <v>233</v>
      </c>
      <c r="Q93" s="10"/>
      <c r="R93" s="10"/>
    </row>
    <row r="94" spans="1:18" ht="12">
      <c r="A94" s="2" t="s">
        <v>128</v>
      </c>
      <c r="B94" s="10">
        <v>9357</v>
      </c>
      <c r="C94" s="10">
        <v>-1307416.057587469</v>
      </c>
      <c r="D94" s="10">
        <v>-12285162.003677431</v>
      </c>
      <c r="E94" s="27">
        <v>1554250</v>
      </c>
      <c r="F94" s="28">
        <f t="shared" si="2"/>
        <v>246833.942412531</v>
      </c>
      <c r="G94" s="10"/>
      <c r="H94" s="10">
        <v>3567843.3700000006</v>
      </c>
      <c r="I94" s="10">
        <v>1087762.4801120001</v>
      </c>
      <c r="J94" s="27">
        <f t="shared" si="3"/>
        <v>2480080.8898880007</v>
      </c>
      <c r="K94" s="10"/>
      <c r="L94" s="28">
        <v>2726914.8323005317</v>
      </c>
      <c r="N94" s="2">
        <v>235</v>
      </c>
      <c r="Q94" s="10"/>
      <c r="R94" s="10"/>
    </row>
    <row r="95" spans="1:18" ht="12">
      <c r="A95" s="2" t="s">
        <v>129</v>
      </c>
      <c r="B95" s="10">
        <v>4283</v>
      </c>
      <c r="C95" s="10">
        <v>9259017.431645175</v>
      </c>
      <c r="D95" s="10">
        <v>2332294.0719047617</v>
      </c>
      <c r="E95" s="27">
        <v>613825</v>
      </c>
      <c r="F95" s="28">
        <f t="shared" si="2"/>
        <v>9872842.431645175</v>
      </c>
      <c r="G95" s="10"/>
      <c r="H95" s="10">
        <v>205033.85070000004</v>
      </c>
      <c r="I95" s="10">
        <v>52279.280900000005</v>
      </c>
      <c r="J95" s="27">
        <f t="shared" si="3"/>
        <v>152754.56980000003</v>
      </c>
      <c r="K95" s="10"/>
      <c r="L95" s="28">
        <v>10025597.001445176</v>
      </c>
      <c r="N95" s="2">
        <v>236</v>
      </c>
      <c r="Q95" s="10"/>
      <c r="R95" s="10"/>
    </row>
    <row r="96" spans="1:18" ht="12">
      <c r="A96" s="2" t="s">
        <v>130</v>
      </c>
      <c r="B96" s="10">
        <v>2398</v>
      </c>
      <c r="C96" s="10">
        <v>8224446.910648686</v>
      </c>
      <c r="D96" s="10">
        <v>1709147.1985641036</v>
      </c>
      <c r="E96" s="27">
        <v>-478070</v>
      </c>
      <c r="F96" s="28">
        <f t="shared" si="2"/>
        <v>7746376.910648686</v>
      </c>
      <c r="G96" s="10"/>
      <c r="H96" s="10">
        <v>63056.44380000001</v>
      </c>
      <c r="I96" s="10">
        <v>32130.672000000006</v>
      </c>
      <c r="J96" s="27">
        <f t="shared" si="3"/>
        <v>30925.771800000002</v>
      </c>
      <c r="K96" s="10"/>
      <c r="L96" s="28">
        <v>7777302.682448686</v>
      </c>
      <c r="N96" s="2">
        <v>239</v>
      </c>
      <c r="Q96" s="10"/>
      <c r="R96" s="10"/>
    </row>
    <row r="97" spans="1:18" ht="12">
      <c r="A97" s="2" t="s">
        <v>131</v>
      </c>
      <c r="B97" s="10">
        <v>21929</v>
      </c>
      <c r="C97" s="10">
        <v>46606182.00700359</v>
      </c>
      <c r="D97" s="10">
        <v>3812691.2493494023</v>
      </c>
      <c r="E97" s="27">
        <v>340777</v>
      </c>
      <c r="F97" s="28">
        <f t="shared" si="2"/>
        <v>46946959.00700359</v>
      </c>
      <c r="G97" s="10"/>
      <c r="H97" s="10">
        <v>159515.39870000002</v>
      </c>
      <c r="I97" s="10">
        <v>290648.70380000013</v>
      </c>
      <c r="J97" s="27">
        <f t="shared" si="3"/>
        <v>-131133.3051000001</v>
      </c>
      <c r="K97" s="10"/>
      <c r="L97" s="28">
        <v>46815825.70190359</v>
      </c>
      <c r="N97" s="2">
        <v>240</v>
      </c>
      <c r="Q97" s="10"/>
      <c r="R97" s="10"/>
    </row>
    <row r="98" spans="1:18" ht="12">
      <c r="A98" s="2" t="s">
        <v>132</v>
      </c>
      <c r="B98" s="10">
        <v>8469</v>
      </c>
      <c r="C98" s="10">
        <v>14174401.145575441</v>
      </c>
      <c r="D98" s="10">
        <v>1562911.861809523</v>
      </c>
      <c r="E98" s="27">
        <v>-606748</v>
      </c>
      <c r="F98" s="28">
        <f t="shared" si="2"/>
        <v>13567653.145575441</v>
      </c>
      <c r="G98" s="10"/>
      <c r="H98" s="10">
        <v>132539.02200000003</v>
      </c>
      <c r="I98" s="10">
        <v>155499.06470000002</v>
      </c>
      <c r="J98" s="27">
        <f t="shared" si="3"/>
        <v>-22960.04269999999</v>
      </c>
      <c r="K98" s="10"/>
      <c r="L98" s="28">
        <v>13544693.102875441</v>
      </c>
      <c r="N98" s="2">
        <v>241</v>
      </c>
      <c r="Q98" s="10"/>
      <c r="R98" s="10"/>
    </row>
    <row r="99" spans="1:18" ht="12">
      <c r="A99" s="2" t="s">
        <v>133</v>
      </c>
      <c r="B99" s="10">
        <v>16889</v>
      </c>
      <c r="C99" s="10">
        <v>25447311.388336375</v>
      </c>
      <c r="D99" s="10">
        <v>3221254.330926825</v>
      </c>
      <c r="E99" s="27">
        <v>-1530117</v>
      </c>
      <c r="F99" s="28">
        <f t="shared" si="2"/>
        <v>23917194.388336375</v>
      </c>
      <c r="G99" s="10"/>
      <c r="H99" s="10">
        <v>204833.03399999999</v>
      </c>
      <c r="I99" s="10">
        <v>464691.18257800007</v>
      </c>
      <c r="J99" s="27">
        <f t="shared" si="3"/>
        <v>-259858.14857800008</v>
      </c>
      <c r="K99" s="10"/>
      <c r="L99" s="28">
        <v>23657336.239758376</v>
      </c>
      <c r="N99" s="2">
        <v>244</v>
      </c>
      <c r="Q99" s="10"/>
      <c r="R99" s="10"/>
    </row>
    <row r="100" spans="1:18" ht="12">
      <c r="A100" s="2" t="s">
        <v>134</v>
      </c>
      <c r="B100" s="10">
        <v>35317</v>
      </c>
      <c r="C100" s="10">
        <v>27856149.169681363</v>
      </c>
      <c r="D100" s="10">
        <v>-6661307.481469089</v>
      </c>
      <c r="E100" s="27">
        <v>-4360250</v>
      </c>
      <c r="F100" s="28">
        <f t="shared" si="2"/>
        <v>23495899.169681363</v>
      </c>
      <c r="G100" s="10"/>
      <c r="H100" s="10">
        <v>427070.1820000001</v>
      </c>
      <c r="I100" s="10">
        <v>1314539.42431</v>
      </c>
      <c r="J100" s="27">
        <f t="shared" si="3"/>
        <v>-887469.2423099999</v>
      </c>
      <c r="K100" s="10"/>
      <c r="L100" s="28">
        <v>22608429.927371364</v>
      </c>
      <c r="N100" s="2">
        <v>245</v>
      </c>
      <c r="Q100" s="10"/>
      <c r="R100" s="10"/>
    </row>
    <row r="101" spans="1:18" ht="12">
      <c r="A101" s="2" t="s">
        <v>135</v>
      </c>
      <c r="B101" s="10">
        <v>10177</v>
      </c>
      <c r="C101" s="10">
        <v>27700766.970892485</v>
      </c>
      <c r="D101" s="10">
        <v>5412223.79082927</v>
      </c>
      <c r="E101" s="27">
        <v>-436987</v>
      </c>
      <c r="F101" s="28">
        <f t="shared" si="2"/>
        <v>27263779.970892485</v>
      </c>
      <c r="G101" s="10"/>
      <c r="H101" s="10">
        <v>222237.14800000004</v>
      </c>
      <c r="I101" s="10">
        <v>107865.34346</v>
      </c>
      <c r="J101" s="27">
        <f t="shared" si="3"/>
        <v>114371.80454000004</v>
      </c>
      <c r="K101" s="10"/>
      <c r="L101" s="28">
        <v>27378151.775432486</v>
      </c>
      <c r="N101" s="2">
        <v>249</v>
      </c>
      <c r="Q101" s="10"/>
      <c r="R101" s="10"/>
    </row>
    <row r="102" spans="1:18" ht="12">
      <c r="A102" s="2" t="s">
        <v>136</v>
      </c>
      <c r="B102" s="10">
        <v>2080</v>
      </c>
      <c r="C102" s="10">
        <v>7048777.110421663</v>
      </c>
      <c r="D102" s="10">
        <v>1949544.854341463</v>
      </c>
      <c r="E102" s="27">
        <v>-548063</v>
      </c>
      <c r="F102" s="28">
        <f t="shared" si="2"/>
        <v>6500714.110421663</v>
      </c>
      <c r="G102" s="10"/>
      <c r="H102" s="10">
        <v>24098.004</v>
      </c>
      <c r="I102" s="10">
        <v>80326.68000000001</v>
      </c>
      <c r="J102" s="27">
        <f t="shared" si="3"/>
        <v>-56228.67600000001</v>
      </c>
      <c r="K102" s="10"/>
      <c r="L102" s="28">
        <v>6444485.434421663</v>
      </c>
      <c r="N102" s="2">
        <v>250</v>
      </c>
      <c r="Q102" s="10"/>
      <c r="R102" s="10"/>
    </row>
    <row r="103" spans="1:18" ht="12">
      <c r="A103" s="2" t="s">
        <v>137</v>
      </c>
      <c r="B103" s="10">
        <v>1766</v>
      </c>
      <c r="C103" s="10">
        <v>7095853.118434545</v>
      </c>
      <c r="D103" s="10">
        <v>1839426.5399024398</v>
      </c>
      <c r="E103" s="27">
        <v>73230</v>
      </c>
      <c r="F103" s="28">
        <f t="shared" si="2"/>
        <v>7169083.118434545</v>
      </c>
      <c r="G103" s="10"/>
      <c r="H103" s="10">
        <v>100408.35</v>
      </c>
      <c r="I103" s="10">
        <v>33469.450000000004</v>
      </c>
      <c r="J103" s="27">
        <f t="shared" si="3"/>
        <v>66938.9</v>
      </c>
      <c r="K103" s="10"/>
      <c r="L103" s="28">
        <v>7236022.018434545</v>
      </c>
      <c r="N103" s="2">
        <v>256</v>
      </c>
      <c r="Q103" s="10"/>
      <c r="R103" s="10"/>
    </row>
    <row r="104" spans="1:18" ht="12">
      <c r="A104" s="2" t="s">
        <v>138</v>
      </c>
      <c r="B104" s="10">
        <v>38220</v>
      </c>
      <c r="C104" s="10">
        <v>27503852.761603363</v>
      </c>
      <c r="D104" s="10">
        <v>-11640649.152038878</v>
      </c>
      <c r="E104" s="27">
        <v>-4002539</v>
      </c>
      <c r="F104" s="28">
        <f t="shared" si="2"/>
        <v>23501313.761603363</v>
      </c>
      <c r="G104" s="10"/>
      <c r="H104" s="10">
        <v>745833.2238000002</v>
      </c>
      <c r="I104" s="10">
        <v>1511066.6795980006</v>
      </c>
      <c r="J104" s="27">
        <f t="shared" si="3"/>
        <v>-765233.4557980004</v>
      </c>
      <c r="K104" s="10"/>
      <c r="L104" s="28">
        <v>22736080.305805363</v>
      </c>
      <c r="N104" s="2">
        <v>257</v>
      </c>
      <c r="Q104" s="10"/>
      <c r="R104" s="10"/>
    </row>
    <row r="105" spans="1:18" ht="12">
      <c r="A105" s="2" t="s">
        <v>139</v>
      </c>
      <c r="B105" s="10">
        <v>10986</v>
      </c>
      <c r="C105" s="10">
        <v>38473863.05492159</v>
      </c>
      <c r="D105" s="10">
        <v>9038032.991377786</v>
      </c>
      <c r="E105" s="27">
        <v>-1423370</v>
      </c>
      <c r="F105" s="28">
        <f t="shared" si="2"/>
        <v>37050493.05492159</v>
      </c>
      <c r="G105" s="10"/>
      <c r="H105" s="10">
        <v>187428.92</v>
      </c>
      <c r="I105" s="10">
        <v>106057.99316000001</v>
      </c>
      <c r="J105" s="27">
        <f t="shared" si="3"/>
        <v>81370.92684</v>
      </c>
      <c r="K105" s="10"/>
      <c r="L105" s="28">
        <v>37131863.98176159</v>
      </c>
      <c r="N105" s="2">
        <v>260</v>
      </c>
      <c r="Q105" s="10"/>
      <c r="R105" s="10"/>
    </row>
    <row r="106" spans="1:18" ht="12">
      <c r="A106" s="2" t="s">
        <v>140</v>
      </c>
      <c r="B106" s="10">
        <v>6470</v>
      </c>
      <c r="C106" s="10">
        <v>21480216.546828937</v>
      </c>
      <c r="D106" s="10">
        <v>2054516.600410257</v>
      </c>
      <c r="E106" s="27">
        <v>31879</v>
      </c>
      <c r="F106" s="28">
        <f t="shared" si="2"/>
        <v>21512095.546828937</v>
      </c>
      <c r="G106" s="10"/>
      <c r="H106" s="10">
        <v>128522.68800000002</v>
      </c>
      <c r="I106" s="10">
        <v>117169.85056</v>
      </c>
      <c r="J106" s="27">
        <f t="shared" si="3"/>
        <v>11352.837440000018</v>
      </c>
      <c r="K106" s="10"/>
      <c r="L106" s="28">
        <v>21523448.384268936</v>
      </c>
      <c r="N106" s="2">
        <v>261</v>
      </c>
      <c r="Q106" s="10"/>
      <c r="R106" s="10"/>
    </row>
    <row r="107" spans="1:18" ht="12">
      <c r="A107" s="2" t="s">
        <v>141</v>
      </c>
      <c r="B107" s="10">
        <v>8752</v>
      </c>
      <c r="C107" s="10">
        <v>32065253.27967813</v>
      </c>
      <c r="D107" s="10">
        <v>8271782.767903617</v>
      </c>
      <c r="E107" s="27">
        <v>-827640</v>
      </c>
      <c r="F107" s="28">
        <f t="shared" si="2"/>
        <v>31237613.27967813</v>
      </c>
      <c r="G107" s="10"/>
      <c r="H107" s="10">
        <v>270433.1560000001</v>
      </c>
      <c r="I107" s="10">
        <v>126206.60206</v>
      </c>
      <c r="J107" s="27">
        <f t="shared" si="3"/>
        <v>144226.55394000007</v>
      </c>
      <c r="K107" s="10"/>
      <c r="L107" s="28">
        <v>31381839.83361813</v>
      </c>
      <c r="N107" s="2">
        <v>263</v>
      </c>
      <c r="Q107" s="10"/>
      <c r="R107" s="10"/>
    </row>
    <row r="108" spans="1:18" ht="12">
      <c r="A108" s="2" t="s">
        <v>142</v>
      </c>
      <c r="B108" s="10">
        <v>1244</v>
      </c>
      <c r="C108" s="10">
        <v>5841861.17148626</v>
      </c>
      <c r="D108" s="10">
        <v>1264864.4729999998</v>
      </c>
      <c r="E108" s="27">
        <v>-339050</v>
      </c>
      <c r="F108" s="28">
        <f t="shared" si="2"/>
        <v>5502811.17148626</v>
      </c>
      <c r="G108" s="10"/>
      <c r="H108" s="10">
        <v>24098.004</v>
      </c>
      <c r="I108" s="10">
        <v>103085.906</v>
      </c>
      <c r="J108" s="27">
        <f t="shared" si="3"/>
        <v>-78987.902</v>
      </c>
      <c r="K108" s="10"/>
      <c r="L108" s="28">
        <v>5423823.269486261</v>
      </c>
      <c r="N108" s="2">
        <v>265</v>
      </c>
      <c r="Q108" s="10"/>
      <c r="R108" s="10"/>
    </row>
    <row r="109" spans="1:18" ht="12">
      <c r="A109" s="2" t="s">
        <v>143</v>
      </c>
      <c r="B109" s="10">
        <v>7702</v>
      </c>
      <c r="C109" s="10">
        <v>19387346.44219274</v>
      </c>
      <c r="D109" s="10">
        <v>4300236.213686749</v>
      </c>
      <c r="E109" s="27">
        <v>-876441</v>
      </c>
      <c r="F109" s="28">
        <f t="shared" si="2"/>
        <v>18510905.44219274</v>
      </c>
      <c r="G109" s="10"/>
      <c r="H109" s="10">
        <v>229064.91580000008</v>
      </c>
      <c r="I109" s="10">
        <v>111185.51290000002</v>
      </c>
      <c r="J109" s="27">
        <f t="shared" si="3"/>
        <v>117879.40290000006</v>
      </c>
      <c r="K109" s="10"/>
      <c r="L109" s="28">
        <v>18628784.84509274</v>
      </c>
      <c r="N109" s="2">
        <v>271</v>
      </c>
      <c r="Q109" s="10"/>
      <c r="R109" s="10"/>
    </row>
    <row r="110" spans="1:18" ht="12">
      <c r="A110" s="2" t="s">
        <v>144</v>
      </c>
      <c r="B110" s="10">
        <v>47278</v>
      </c>
      <c r="C110" s="10">
        <v>90282352.4756532</v>
      </c>
      <c r="D110" s="10">
        <v>11732119.527804848</v>
      </c>
      <c r="E110" s="27">
        <v>-3559623</v>
      </c>
      <c r="F110" s="28">
        <f t="shared" si="2"/>
        <v>86722729.4756532</v>
      </c>
      <c r="G110" s="10"/>
      <c r="H110" s="10">
        <v>391391.74830000015</v>
      </c>
      <c r="I110" s="10">
        <v>544936.1971200001</v>
      </c>
      <c r="J110" s="27">
        <f t="shared" si="3"/>
        <v>-153544.44882</v>
      </c>
      <c r="K110" s="10"/>
      <c r="L110" s="28">
        <v>86569185.0268332</v>
      </c>
      <c r="N110" s="2">
        <v>272</v>
      </c>
      <c r="Q110" s="10"/>
      <c r="R110" s="10"/>
    </row>
    <row r="111" spans="1:18" ht="12">
      <c r="A111" s="2" t="s">
        <v>145</v>
      </c>
      <c r="B111" s="10">
        <v>3840</v>
      </c>
      <c r="C111" s="10">
        <v>14259264.139510186</v>
      </c>
      <c r="D111" s="10">
        <v>2667911.933100002</v>
      </c>
      <c r="E111" s="27">
        <v>-321585</v>
      </c>
      <c r="F111" s="28">
        <f t="shared" si="2"/>
        <v>13937679.139510186</v>
      </c>
      <c r="G111" s="10"/>
      <c r="H111" s="10">
        <v>147332.5189</v>
      </c>
      <c r="I111" s="10">
        <v>49534.78600000001</v>
      </c>
      <c r="J111" s="27">
        <f t="shared" si="3"/>
        <v>97797.73289999999</v>
      </c>
      <c r="K111" s="10"/>
      <c r="L111" s="28">
        <v>14035476.872410186</v>
      </c>
      <c r="N111" s="2">
        <v>273</v>
      </c>
      <c r="Q111" s="10"/>
      <c r="R111" s="10"/>
    </row>
    <row r="112" spans="1:18" ht="12">
      <c r="A112" s="2" t="s">
        <v>146</v>
      </c>
      <c r="B112" s="10">
        <v>2831</v>
      </c>
      <c r="C112" s="10">
        <v>9657615.47075253</v>
      </c>
      <c r="D112" s="10">
        <v>2478465.390476191</v>
      </c>
      <c r="E112" s="27">
        <v>-227760</v>
      </c>
      <c r="F112" s="28">
        <f t="shared" si="2"/>
        <v>9429855.47075253</v>
      </c>
      <c r="G112" s="10"/>
      <c r="H112" s="10">
        <v>87087.50890000002</v>
      </c>
      <c r="I112" s="10">
        <v>82602.6026</v>
      </c>
      <c r="J112" s="27">
        <f t="shared" si="3"/>
        <v>4484.906300000017</v>
      </c>
      <c r="K112" s="10"/>
      <c r="L112" s="28">
        <v>9434340.37705253</v>
      </c>
      <c r="N112" s="2">
        <v>275</v>
      </c>
      <c r="Q112" s="10"/>
      <c r="R112" s="10"/>
    </row>
    <row r="113" spans="1:18" ht="12">
      <c r="A113" s="2" t="s">
        <v>147</v>
      </c>
      <c r="B113" s="10">
        <v>14681</v>
      </c>
      <c r="C113" s="10">
        <v>25454257.819576085</v>
      </c>
      <c r="D113" s="10">
        <v>6448416.592000002</v>
      </c>
      <c r="E113" s="27">
        <v>-1802735</v>
      </c>
      <c r="F113" s="28">
        <f t="shared" si="2"/>
        <v>23651522.819576085</v>
      </c>
      <c r="G113" s="10"/>
      <c r="H113" s="10">
        <v>336167.1558</v>
      </c>
      <c r="I113" s="10">
        <v>527005.9433660001</v>
      </c>
      <c r="J113" s="27">
        <f t="shared" si="3"/>
        <v>-190838.78756600007</v>
      </c>
      <c r="K113" s="10"/>
      <c r="L113" s="28">
        <v>23460684.032010086</v>
      </c>
      <c r="N113" s="2">
        <v>276</v>
      </c>
      <c r="Q113" s="10"/>
      <c r="R113" s="10"/>
    </row>
    <row r="114" spans="1:18" ht="12">
      <c r="A114" s="2" t="s">
        <v>148</v>
      </c>
      <c r="B114" s="10">
        <v>2219</v>
      </c>
      <c r="C114" s="10">
        <v>7435750.085388816</v>
      </c>
      <c r="D114" s="10">
        <v>1570128.1634285718</v>
      </c>
      <c r="E114" s="27">
        <v>-576639</v>
      </c>
      <c r="F114" s="28">
        <f t="shared" si="2"/>
        <v>6859111.085388816</v>
      </c>
      <c r="G114" s="10"/>
      <c r="H114" s="10">
        <v>0</v>
      </c>
      <c r="I114" s="10">
        <v>800883.7751600002</v>
      </c>
      <c r="J114" s="27">
        <f t="shared" si="3"/>
        <v>-800883.7751600002</v>
      </c>
      <c r="K114" s="10"/>
      <c r="L114" s="28">
        <v>6058227.310228815</v>
      </c>
      <c r="N114" s="2">
        <v>280</v>
      </c>
      <c r="Q114" s="10"/>
      <c r="R114" s="10"/>
    </row>
    <row r="115" spans="1:18" ht="12">
      <c r="A115" s="2" t="s">
        <v>149</v>
      </c>
      <c r="B115" s="10">
        <v>2438</v>
      </c>
      <c r="C115" s="10">
        <v>7165345.759114867</v>
      </c>
      <c r="D115" s="10">
        <v>1966447.55251282</v>
      </c>
      <c r="E115" s="27">
        <v>343225</v>
      </c>
      <c r="F115" s="28">
        <f t="shared" si="2"/>
        <v>7508570.759114867</v>
      </c>
      <c r="G115" s="10"/>
      <c r="H115" s="10">
        <v>1222371.2529000002</v>
      </c>
      <c r="I115" s="10">
        <v>45116.818600000006</v>
      </c>
      <c r="J115" s="27">
        <f t="shared" si="3"/>
        <v>1177254.4343</v>
      </c>
      <c r="K115" s="10"/>
      <c r="L115" s="28">
        <v>8685825.193414867</v>
      </c>
      <c r="N115" s="2">
        <v>284</v>
      </c>
      <c r="Q115" s="10"/>
      <c r="R115" s="10"/>
    </row>
    <row r="116" spans="1:18" ht="12">
      <c r="A116" s="2" t="s">
        <v>150</v>
      </c>
      <c r="B116" s="10">
        <v>54518</v>
      </c>
      <c r="C116" s="10">
        <v>109558369.65700245</v>
      </c>
      <c r="D116" s="10">
        <v>7373705.105268302</v>
      </c>
      <c r="E116" s="27">
        <v>-4391865</v>
      </c>
      <c r="F116" s="28">
        <f t="shared" si="2"/>
        <v>105166504.65700245</v>
      </c>
      <c r="G116" s="10"/>
      <c r="H116" s="10">
        <v>336100.2169</v>
      </c>
      <c r="I116" s="10">
        <v>1302778.25958</v>
      </c>
      <c r="J116" s="27">
        <f t="shared" si="3"/>
        <v>-966678.0426800001</v>
      </c>
      <c r="K116" s="10"/>
      <c r="L116" s="28">
        <v>104199826.61432245</v>
      </c>
      <c r="N116" s="2">
        <v>285</v>
      </c>
      <c r="Q116" s="10"/>
      <c r="R116" s="10"/>
    </row>
    <row r="117" spans="1:18" ht="12">
      <c r="A117" s="2" t="s">
        <v>151</v>
      </c>
      <c r="B117" s="10">
        <v>86453</v>
      </c>
      <c r="C117" s="10">
        <v>161606183.60515672</v>
      </c>
      <c r="D117" s="10">
        <v>15607187.746100025</v>
      </c>
      <c r="E117" s="27">
        <v>13095480</v>
      </c>
      <c r="F117" s="28">
        <f t="shared" si="2"/>
        <v>174701663.60515672</v>
      </c>
      <c r="G117" s="10"/>
      <c r="H117" s="10">
        <v>1459602.7145</v>
      </c>
      <c r="I117" s="10">
        <v>1246893.649526</v>
      </c>
      <c r="J117" s="27">
        <f t="shared" si="3"/>
        <v>212709.06497399998</v>
      </c>
      <c r="K117" s="10"/>
      <c r="L117" s="28">
        <v>174914372.67013073</v>
      </c>
      <c r="N117" s="2">
        <v>286</v>
      </c>
      <c r="Q117" s="10"/>
      <c r="R117" s="10"/>
    </row>
    <row r="118" spans="1:18" ht="12">
      <c r="A118" s="2" t="s">
        <v>152</v>
      </c>
      <c r="B118" s="10">
        <v>6845</v>
      </c>
      <c r="C118" s="10">
        <v>20310818.611167505</v>
      </c>
      <c r="D118" s="10">
        <v>4413865.933714289</v>
      </c>
      <c r="E118" s="27">
        <v>701353</v>
      </c>
      <c r="F118" s="28">
        <f t="shared" si="2"/>
        <v>21012171.611167505</v>
      </c>
      <c r="G118" s="10"/>
      <c r="H118" s="10">
        <v>650713.0469000001</v>
      </c>
      <c r="I118" s="10">
        <v>65600.122</v>
      </c>
      <c r="J118" s="27">
        <f t="shared" si="3"/>
        <v>585112.9249000001</v>
      </c>
      <c r="K118" s="10"/>
      <c r="L118" s="28">
        <v>21597284.536067504</v>
      </c>
      <c r="N118" s="2">
        <v>287</v>
      </c>
      <c r="Q118" s="10"/>
      <c r="R118" s="10"/>
    </row>
    <row r="119" spans="1:18" ht="12">
      <c r="A119" s="2" t="s">
        <v>153</v>
      </c>
      <c r="B119" s="10">
        <v>6662</v>
      </c>
      <c r="C119" s="10">
        <v>16615096.043856656</v>
      </c>
      <c r="D119" s="10">
        <v>3475213.267200004</v>
      </c>
      <c r="E119" s="27">
        <v>-145735</v>
      </c>
      <c r="F119" s="28">
        <f t="shared" si="2"/>
        <v>16469361.043856656</v>
      </c>
      <c r="G119" s="10"/>
      <c r="H119" s="10">
        <v>73766.66780000001</v>
      </c>
      <c r="I119" s="10">
        <v>414084.03540000005</v>
      </c>
      <c r="J119" s="27">
        <f t="shared" si="3"/>
        <v>-340317.36760000006</v>
      </c>
      <c r="K119" s="10"/>
      <c r="L119" s="28">
        <v>16129043.676256657</v>
      </c>
      <c r="N119" s="2">
        <v>288</v>
      </c>
      <c r="Q119" s="10"/>
      <c r="R119" s="10"/>
    </row>
    <row r="120" spans="1:18" ht="12">
      <c r="A120" s="2" t="s">
        <v>154</v>
      </c>
      <c r="B120" s="10">
        <v>8950</v>
      </c>
      <c r="C120" s="10">
        <v>33005109.08274416</v>
      </c>
      <c r="D120" s="10">
        <v>6258947.84316279</v>
      </c>
      <c r="E120" s="27">
        <v>-462723</v>
      </c>
      <c r="F120" s="28">
        <f t="shared" si="2"/>
        <v>32542386.08274416</v>
      </c>
      <c r="G120" s="10"/>
      <c r="H120" s="10">
        <v>10777.1629</v>
      </c>
      <c r="I120" s="10">
        <v>101747.12800000001</v>
      </c>
      <c r="J120" s="27">
        <f t="shared" si="3"/>
        <v>-90969.96510000002</v>
      </c>
      <c r="K120" s="10"/>
      <c r="L120" s="28">
        <v>32451416.117644157</v>
      </c>
      <c r="N120" s="2">
        <v>290</v>
      </c>
      <c r="Q120" s="10"/>
      <c r="R120" s="10"/>
    </row>
    <row r="121" spans="1:18" ht="12">
      <c r="A121" s="2" t="s">
        <v>155</v>
      </c>
      <c r="B121" s="10">
        <v>2374</v>
      </c>
      <c r="C121" s="10">
        <v>9601390.204676926</v>
      </c>
      <c r="D121" s="10">
        <v>1857745.384000001</v>
      </c>
      <c r="E121" s="27">
        <v>-294866</v>
      </c>
      <c r="F121" s="28">
        <f t="shared" si="2"/>
        <v>9306524.204676926</v>
      </c>
      <c r="G121" s="10"/>
      <c r="H121" s="10">
        <v>17404.114</v>
      </c>
      <c r="I121" s="10">
        <v>16761.50056</v>
      </c>
      <c r="J121" s="27">
        <f t="shared" si="3"/>
        <v>642.613440000001</v>
      </c>
      <c r="K121" s="10"/>
      <c r="L121" s="28">
        <v>9307166.818116926</v>
      </c>
      <c r="N121" s="2">
        <v>291</v>
      </c>
      <c r="Q121" s="10"/>
      <c r="R121" s="10"/>
    </row>
    <row r="122" spans="1:18" ht="12">
      <c r="A122" s="2" t="s">
        <v>156</v>
      </c>
      <c r="B122" s="10">
        <v>111289</v>
      </c>
      <c r="C122" s="10">
        <v>188373607.2167371</v>
      </c>
      <c r="D122" s="10">
        <v>23693923.694048762</v>
      </c>
      <c r="E122" s="27">
        <v>-6766636</v>
      </c>
      <c r="F122" s="28">
        <f t="shared" si="2"/>
        <v>181606971.2167371</v>
      </c>
      <c r="G122" s="10"/>
      <c r="H122" s="10">
        <v>859897.1094000001</v>
      </c>
      <c r="I122" s="10">
        <v>3284622.2065439997</v>
      </c>
      <c r="J122" s="27">
        <f t="shared" si="3"/>
        <v>-2424725.0971439998</v>
      </c>
      <c r="K122" s="10"/>
      <c r="L122" s="28">
        <v>179182246.11959308</v>
      </c>
      <c r="N122" s="2">
        <v>297</v>
      </c>
      <c r="Q122" s="10"/>
      <c r="R122" s="10"/>
    </row>
    <row r="123" spans="1:18" ht="12">
      <c r="A123" s="2" t="s">
        <v>157</v>
      </c>
      <c r="B123" s="10">
        <v>3727</v>
      </c>
      <c r="C123" s="10">
        <v>12920199.67303561</v>
      </c>
      <c r="D123" s="10">
        <v>3257805.152</v>
      </c>
      <c r="E123" s="27">
        <v>403172</v>
      </c>
      <c r="F123" s="28">
        <f t="shared" si="2"/>
        <v>13323371.67303561</v>
      </c>
      <c r="G123" s="10"/>
      <c r="H123" s="10">
        <v>108507.9569</v>
      </c>
      <c r="I123" s="10">
        <v>10710.224000000002</v>
      </c>
      <c r="J123" s="27">
        <f t="shared" si="3"/>
        <v>97797.7329</v>
      </c>
      <c r="K123" s="10"/>
      <c r="L123" s="28">
        <v>13421169.40593561</v>
      </c>
      <c r="N123" s="2">
        <v>300</v>
      </c>
      <c r="Q123" s="10"/>
      <c r="R123" s="10"/>
    </row>
    <row r="124" spans="1:18" ht="12">
      <c r="A124" s="2" t="s">
        <v>158</v>
      </c>
      <c r="B124" s="10">
        <v>22073</v>
      </c>
      <c r="C124" s="10">
        <v>61263709.09990284</v>
      </c>
      <c r="D124" s="10">
        <v>16671432.257186608</v>
      </c>
      <c r="E124" s="27">
        <v>-3224225</v>
      </c>
      <c r="F124" s="28">
        <f t="shared" si="2"/>
        <v>58039484.09990284</v>
      </c>
      <c r="G124" s="10"/>
      <c r="H124" s="10">
        <v>531695.6827000001</v>
      </c>
      <c r="I124" s="10">
        <v>182769.97256000002</v>
      </c>
      <c r="J124" s="27">
        <f t="shared" si="3"/>
        <v>348925.7101400001</v>
      </c>
      <c r="K124" s="10"/>
      <c r="L124" s="28">
        <v>58388409.810042836</v>
      </c>
      <c r="N124" s="2">
        <v>301</v>
      </c>
      <c r="Q124" s="10"/>
      <c r="R124" s="10"/>
    </row>
    <row r="125" spans="1:18" ht="12">
      <c r="A125" s="2" t="s">
        <v>159</v>
      </c>
      <c r="B125" s="10">
        <v>892</v>
      </c>
      <c r="C125" s="10">
        <v>2657429.4619725174</v>
      </c>
      <c r="D125" s="10">
        <v>417917.8321038961</v>
      </c>
      <c r="E125" s="27">
        <v>-207006</v>
      </c>
      <c r="F125" s="28">
        <f t="shared" si="2"/>
        <v>2450423.4619725174</v>
      </c>
      <c r="G125" s="10"/>
      <c r="H125" s="10">
        <v>0</v>
      </c>
      <c r="I125" s="10">
        <v>214204.48000000004</v>
      </c>
      <c r="J125" s="27">
        <f t="shared" si="3"/>
        <v>-214204.48000000004</v>
      </c>
      <c r="K125" s="10"/>
      <c r="L125" s="28">
        <v>2236218.9819725174</v>
      </c>
      <c r="N125" s="2">
        <v>304</v>
      </c>
      <c r="Q125" s="10"/>
      <c r="R125" s="10"/>
    </row>
    <row r="126" spans="1:18" ht="12">
      <c r="A126" s="2" t="s">
        <v>160</v>
      </c>
      <c r="B126" s="10">
        <v>15823</v>
      </c>
      <c r="C126" s="10">
        <v>48000451.90404737</v>
      </c>
      <c r="D126" s="10">
        <v>10663051.599000003</v>
      </c>
      <c r="E126" s="27">
        <v>-1701829</v>
      </c>
      <c r="F126" s="28">
        <f t="shared" si="2"/>
        <v>46298622.90404737</v>
      </c>
      <c r="G126" s="10"/>
      <c r="H126" s="10">
        <v>245063.31290000002</v>
      </c>
      <c r="I126" s="10">
        <v>116031.88926000003</v>
      </c>
      <c r="J126" s="27">
        <f t="shared" si="3"/>
        <v>129031.42364</v>
      </c>
      <c r="K126" s="10"/>
      <c r="L126" s="28">
        <v>46427654.32768737</v>
      </c>
      <c r="N126" s="2">
        <v>305</v>
      </c>
      <c r="Q126" s="10"/>
      <c r="R126" s="10"/>
    </row>
    <row r="127" spans="1:18" ht="12">
      <c r="A127" s="2" t="s">
        <v>161</v>
      </c>
      <c r="B127" s="10">
        <v>7172</v>
      </c>
      <c r="C127" s="10">
        <v>21414471.39626676</v>
      </c>
      <c r="D127" s="10">
        <v>5465127.652674157</v>
      </c>
      <c r="E127" s="27">
        <v>-834857</v>
      </c>
      <c r="F127" s="28">
        <f t="shared" si="2"/>
        <v>20579614.39626676</v>
      </c>
      <c r="G127" s="10"/>
      <c r="H127" s="10">
        <v>208849.36800000002</v>
      </c>
      <c r="I127" s="10">
        <v>104719.21516000002</v>
      </c>
      <c r="J127" s="27">
        <f t="shared" si="3"/>
        <v>104130.15284</v>
      </c>
      <c r="K127" s="10"/>
      <c r="L127" s="28">
        <v>20683744.549106758</v>
      </c>
      <c r="N127" s="2">
        <v>309</v>
      </c>
      <c r="Q127" s="10"/>
      <c r="R127" s="10"/>
    </row>
    <row r="128" spans="1:18" ht="12">
      <c r="A128" s="2" t="s">
        <v>162</v>
      </c>
      <c r="B128" s="10">
        <v>1399</v>
      </c>
      <c r="C128" s="10">
        <v>4575818.572201163</v>
      </c>
      <c r="D128" s="10">
        <v>911480.6914146346</v>
      </c>
      <c r="E128" s="27">
        <v>-390789</v>
      </c>
      <c r="F128" s="28">
        <f t="shared" si="2"/>
        <v>4185029.5722011626</v>
      </c>
      <c r="G128" s="10"/>
      <c r="H128" s="10">
        <v>6693.89</v>
      </c>
      <c r="I128" s="10">
        <v>10710.224000000002</v>
      </c>
      <c r="J128" s="27">
        <f t="shared" si="3"/>
        <v>-4016.3340000000017</v>
      </c>
      <c r="K128" s="10"/>
      <c r="L128" s="28">
        <v>4181013.238201163</v>
      </c>
      <c r="N128" s="2">
        <v>312</v>
      </c>
      <c r="Q128" s="10"/>
      <c r="R128" s="10"/>
    </row>
    <row r="129" spans="1:18" ht="12">
      <c r="A129" s="2" t="s">
        <v>163</v>
      </c>
      <c r="B129" s="10">
        <v>4647</v>
      </c>
      <c r="C129" s="10">
        <v>9552806.00419855</v>
      </c>
      <c r="D129" s="10">
        <v>2895883.2923809527</v>
      </c>
      <c r="E129" s="27">
        <v>-1179057</v>
      </c>
      <c r="F129" s="28">
        <f t="shared" si="2"/>
        <v>8373749.004198549</v>
      </c>
      <c r="G129" s="10"/>
      <c r="H129" s="10">
        <v>0</v>
      </c>
      <c r="I129" s="10">
        <v>175687.83694</v>
      </c>
      <c r="J129" s="27">
        <f t="shared" si="3"/>
        <v>-175687.83694</v>
      </c>
      <c r="K129" s="10"/>
      <c r="L129" s="28">
        <v>8198061.1672585495</v>
      </c>
      <c r="N129" s="2">
        <v>316</v>
      </c>
      <c r="Q129" s="10"/>
      <c r="R129" s="10"/>
    </row>
    <row r="130" spans="1:18" ht="12">
      <c r="A130" s="2" t="s">
        <v>164</v>
      </c>
      <c r="B130" s="10">
        <v>2696</v>
      </c>
      <c r="C130" s="10">
        <v>11351571.746419836</v>
      </c>
      <c r="D130" s="10">
        <v>3060442.872186047</v>
      </c>
      <c r="E130" s="27">
        <v>-114930</v>
      </c>
      <c r="F130" s="28">
        <f t="shared" si="2"/>
        <v>11236641.746419836</v>
      </c>
      <c r="G130" s="10"/>
      <c r="H130" s="10">
        <v>100475.2889</v>
      </c>
      <c r="I130" s="10">
        <v>30791.894000000004</v>
      </c>
      <c r="J130" s="27">
        <f t="shared" si="3"/>
        <v>69683.3949</v>
      </c>
      <c r="K130" s="10"/>
      <c r="L130" s="28">
        <v>11306325.141319836</v>
      </c>
      <c r="N130" s="2">
        <v>317</v>
      </c>
      <c r="Q130" s="10"/>
      <c r="R130" s="10"/>
    </row>
    <row r="131" spans="1:18" ht="12">
      <c r="A131" s="2" t="s">
        <v>165</v>
      </c>
      <c r="B131" s="10">
        <v>7892</v>
      </c>
      <c r="C131" s="10">
        <v>27241825.00009386</v>
      </c>
      <c r="D131" s="10">
        <v>4374708.104000003</v>
      </c>
      <c r="E131" s="27">
        <v>-451135</v>
      </c>
      <c r="F131" s="28">
        <f t="shared" si="2"/>
        <v>26790690.00009386</v>
      </c>
      <c r="G131" s="10"/>
      <c r="H131" s="10">
        <v>62922.566000000006</v>
      </c>
      <c r="I131" s="10">
        <v>127250.84890000001</v>
      </c>
      <c r="J131" s="27">
        <f t="shared" si="3"/>
        <v>-64328.282900000006</v>
      </c>
      <c r="K131" s="10"/>
      <c r="L131" s="28">
        <v>26726361.717193857</v>
      </c>
      <c r="N131" s="2">
        <v>320</v>
      </c>
      <c r="Q131" s="10"/>
      <c r="R131" s="10"/>
    </row>
    <row r="132" spans="1:18" ht="12">
      <c r="A132" s="2" t="s">
        <v>0</v>
      </c>
      <c r="B132" s="10">
        <v>6943</v>
      </c>
      <c r="C132" s="10">
        <v>23692204.59742548</v>
      </c>
      <c r="D132" s="10">
        <v>4867032.727999999</v>
      </c>
      <c r="E132" s="27">
        <v>-634086</v>
      </c>
      <c r="F132" s="28">
        <f t="shared" si="2"/>
        <v>23058118.59742548</v>
      </c>
      <c r="G132" s="10"/>
      <c r="H132" s="10">
        <v>128656.56580000001</v>
      </c>
      <c r="I132" s="10">
        <v>44246.6129</v>
      </c>
      <c r="J132" s="27">
        <f t="shared" si="3"/>
        <v>84409.9529</v>
      </c>
      <c r="K132" s="10"/>
      <c r="L132" s="28">
        <v>23142528.55032548</v>
      </c>
      <c r="N132" s="2">
        <v>322</v>
      </c>
      <c r="Q132" s="10"/>
      <c r="R132" s="10"/>
    </row>
    <row r="133" spans="1:18" ht="12">
      <c r="A133" s="2" t="s">
        <v>166</v>
      </c>
      <c r="B133" s="10">
        <v>118644</v>
      </c>
      <c r="C133" s="10">
        <v>190983019.25631392</v>
      </c>
      <c r="D133" s="10">
        <v>25759781.014225855</v>
      </c>
      <c r="E133" s="27">
        <v>-7222897</v>
      </c>
      <c r="F133" s="28">
        <f t="shared" si="2"/>
        <v>183760122.25631392</v>
      </c>
      <c r="G133" s="10"/>
      <c r="H133" s="10">
        <v>3481693.0057</v>
      </c>
      <c r="I133" s="10">
        <v>7572414.866492</v>
      </c>
      <c r="J133" s="27">
        <f t="shared" si="3"/>
        <v>-4090721.8607920003</v>
      </c>
      <c r="K133" s="10"/>
      <c r="L133" s="28">
        <v>179669400.3955219</v>
      </c>
      <c r="N133" s="2">
        <v>398</v>
      </c>
      <c r="Q133" s="10"/>
      <c r="R133" s="10"/>
    </row>
    <row r="134" spans="1:18" ht="12">
      <c r="A134" s="2" t="s">
        <v>167</v>
      </c>
      <c r="B134" s="10">
        <v>8068</v>
      </c>
      <c r="C134" s="10">
        <v>15811408.89269823</v>
      </c>
      <c r="D134" s="10">
        <v>2403589.8903132533</v>
      </c>
      <c r="E134" s="27">
        <v>-914424</v>
      </c>
      <c r="F134" s="28">
        <f t="shared" si="2"/>
        <v>14896984.89269823</v>
      </c>
      <c r="G134" s="10"/>
      <c r="H134" s="10">
        <v>80326.68000000001</v>
      </c>
      <c r="I134" s="10">
        <v>235772.19358000002</v>
      </c>
      <c r="J134" s="27">
        <f t="shared" si="3"/>
        <v>-155445.51358000003</v>
      </c>
      <c r="K134" s="10"/>
      <c r="L134" s="28">
        <v>14741539.37911823</v>
      </c>
      <c r="N134" s="2">
        <v>399</v>
      </c>
      <c r="Q134" s="10"/>
      <c r="R134" s="10"/>
    </row>
    <row r="135" spans="1:18" ht="12">
      <c r="A135" s="2" t="s">
        <v>168</v>
      </c>
      <c r="B135" s="10">
        <v>8542</v>
      </c>
      <c r="C135" s="10">
        <v>20188226.382156253</v>
      </c>
      <c r="D135" s="10">
        <v>4055848.489975309</v>
      </c>
      <c r="E135" s="27">
        <v>250196</v>
      </c>
      <c r="F135" s="28">
        <f t="shared" si="2"/>
        <v>20438422.382156253</v>
      </c>
      <c r="G135" s="10"/>
      <c r="H135" s="10">
        <v>507396.86200000014</v>
      </c>
      <c r="I135" s="10">
        <v>146047.29202000002</v>
      </c>
      <c r="J135" s="27">
        <f t="shared" si="3"/>
        <v>361349.56998000015</v>
      </c>
      <c r="K135" s="10"/>
      <c r="L135" s="28">
        <v>20799771.952136252</v>
      </c>
      <c r="N135" s="2">
        <v>400</v>
      </c>
      <c r="Q135" s="10"/>
      <c r="R135" s="10"/>
    </row>
    <row r="136" spans="1:18" ht="12">
      <c r="A136" s="2" t="s">
        <v>169</v>
      </c>
      <c r="B136" s="10">
        <v>10093</v>
      </c>
      <c r="C136" s="10">
        <v>31955941.067439195</v>
      </c>
      <c r="D136" s="10">
        <v>7964510.474461543</v>
      </c>
      <c r="E136" s="27">
        <v>-698251</v>
      </c>
      <c r="F136" s="28">
        <f t="shared" si="2"/>
        <v>31257690.067439195</v>
      </c>
      <c r="G136" s="10"/>
      <c r="H136" s="10">
        <v>215677.13580000005</v>
      </c>
      <c r="I136" s="10">
        <v>218475.18182000003</v>
      </c>
      <c r="J136" s="27">
        <f t="shared" si="3"/>
        <v>-2798.0460199999798</v>
      </c>
      <c r="K136" s="10"/>
      <c r="L136" s="28">
        <v>31254892.021419194</v>
      </c>
      <c r="N136" s="2">
        <v>402</v>
      </c>
      <c r="Q136" s="10"/>
      <c r="R136" s="10"/>
    </row>
    <row r="137" spans="1:18" ht="12">
      <c r="A137" s="2" t="s">
        <v>170</v>
      </c>
      <c r="B137" s="10">
        <v>3259</v>
      </c>
      <c r="C137" s="10">
        <v>10767195.488684809</v>
      </c>
      <c r="D137" s="10">
        <v>2573755.65704762</v>
      </c>
      <c r="E137" s="27">
        <v>-217031</v>
      </c>
      <c r="F137" s="28">
        <f t="shared" si="2"/>
        <v>10550164.488684809</v>
      </c>
      <c r="G137" s="10"/>
      <c r="H137" s="10">
        <v>21420.448000000004</v>
      </c>
      <c r="I137" s="10">
        <v>41569.0569</v>
      </c>
      <c r="J137" s="27">
        <f t="shared" si="3"/>
        <v>-20148.6089</v>
      </c>
      <c r="K137" s="10"/>
      <c r="L137" s="28">
        <v>10530015.87978481</v>
      </c>
      <c r="N137" s="2">
        <v>403</v>
      </c>
      <c r="Q137" s="10"/>
      <c r="R137" s="10"/>
    </row>
    <row r="138" spans="1:18" ht="12">
      <c r="A138" s="2" t="s">
        <v>171</v>
      </c>
      <c r="B138" s="10">
        <v>72794</v>
      </c>
      <c r="C138" s="10">
        <v>115354368.21730721</v>
      </c>
      <c r="D138" s="10">
        <v>8222491.637619076</v>
      </c>
      <c r="E138" s="27">
        <v>-7394315</v>
      </c>
      <c r="F138" s="28">
        <f t="shared" si="2"/>
        <v>107960053.21730721</v>
      </c>
      <c r="G138" s="10"/>
      <c r="H138" s="10">
        <v>537050.7947</v>
      </c>
      <c r="I138" s="10">
        <v>2892753.8532760004</v>
      </c>
      <c r="J138" s="27">
        <f t="shared" si="3"/>
        <v>-2355703.0585760004</v>
      </c>
      <c r="K138" s="10"/>
      <c r="L138" s="28">
        <v>105604350.1587312</v>
      </c>
      <c r="N138" s="2">
        <v>405</v>
      </c>
      <c r="Q138" s="10"/>
      <c r="R138" s="10"/>
    </row>
    <row r="139" spans="1:18" ht="12">
      <c r="A139" s="2" t="s">
        <v>172</v>
      </c>
      <c r="B139" s="10">
        <v>2779</v>
      </c>
      <c r="C139" s="10">
        <v>7321563.087299669</v>
      </c>
      <c r="D139" s="10">
        <v>1860475.8078048788</v>
      </c>
      <c r="E139" s="27">
        <v>-749700</v>
      </c>
      <c r="F139" s="28">
        <f t="shared" si="2"/>
        <v>6571863.087299669</v>
      </c>
      <c r="G139" s="10"/>
      <c r="H139" s="10">
        <v>26775.56</v>
      </c>
      <c r="I139" s="10">
        <v>1195260.9984000002</v>
      </c>
      <c r="J139" s="27">
        <f t="shared" si="3"/>
        <v>-1168485.4384</v>
      </c>
      <c r="K139" s="10"/>
      <c r="L139" s="28">
        <v>5403377.648899669</v>
      </c>
      <c r="N139" s="2">
        <v>407</v>
      </c>
      <c r="Q139" s="10"/>
      <c r="R139" s="10"/>
    </row>
    <row r="140" spans="1:18" ht="12">
      <c r="A140" s="2" t="s">
        <v>173</v>
      </c>
      <c r="B140" s="10">
        <v>14733</v>
      </c>
      <c r="C140" s="10">
        <v>37729908.171303034</v>
      </c>
      <c r="D140" s="10">
        <v>8424980.761142857</v>
      </c>
      <c r="E140" s="27">
        <v>-1230923</v>
      </c>
      <c r="F140" s="28">
        <f t="shared" si="2"/>
        <v>36498985.171303034</v>
      </c>
      <c r="G140" s="10"/>
      <c r="H140" s="10">
        <v>96392.016</v>
      </c>
      <c r="I140" s="10">
        <v>144320.26840000003</v>
      </c>
      <c r="J140" s="27">
        <f t="shared" si="3"/>
        <v>-47928.25240000003</v>
      </c>
      <c r="K140" s="10"/>
      <c r="L140" s="28">
        <v>36451056.91890303</v>
      </c>
      <c r="N140" s="2">
        <v>408</v>
      </c>
      <c r="Q140" s="10"/>
      <c r="R140" s="10"/>
    </row>
    <row r="141" spans="1:18" ht="12">
      <c r="A141" s="2" t="s">
        <v>174</v>
      </c>
      <c r="B141" s="10">
        <v>18709</v>
      </c>
      <c r="C141" s="10">
        <v>38958407.1709358</v>
      </c>
      <c r="D141" s="10">
        <v>9942595.39980488</v>
      </c>
      <c r="E141" s="27">
        <v>-2930708</v>
      </c>
      <c r="F141" s="28">
        <f t="shared" si="2"/>
        <v>36027699.1709358</v>
      </c>
      <c r="G141" s="10"/>
      <c r="H141" s="10">
        <v>340384.30650000006</v>
      </c>
      <c r="I141" s="10">
        <v>369712.91614600003</v>
      </c>
      <c r="J141" s="27">
        <f t="shared" si="3"/>
        <v>-29328.609645999968</v>
      </c>
      <c r="K141" s="10"/>
      <c r="L141" s="28">
        <v>35998370.5612898</v>
      </c>
      <c r="N141" s="2">
        <v>410</v>
      </c>
      <c r="Q141" s="10"/>
      <c r="R141" s="10"/>
    </row>
    <row r="142" spans="1:18" ht="12">
      <c r="A142" s="2" t="s">
        <v>175</v>
      </c>
      <c r="B142" s="10">
        <v>3116</v>
      </c>
      <c r="C142" s="10">
        <v>6936019.74049681</v>
      </c>
      <c r="D142" s="10">
        <v>1915204.9491428572</v>
      </c>
      <c r="E142" s="27">
        <v>-746597</v>
      </c>
      <c r="F142" s="28">
        <f t="shared" si="2"/>
        <v>6189422.74049681</v>
      </c>
      <c r="G142" s="10"/>
      <c r="H142" s="10">
        <v>84409.9529</v>
      </c>
      <c r="I142" s="10">
        <v>178539.43408</v>
      </c>
      <c r="J142" s="27">
        <f t="shared" si="3"/>
        <v>-94129.48118</v>
      </c>
      <c r="K142" s="10"/>
      <c r="L142" s="28">
        <v>6095293.2593168095</v>
      </c>
      <c r="N142" s="2">
        <v>416</v>
      </c>
      <c r="Q142" s="10"/>
      <c r="R142" s="10"/>
    </row>
    <row r="143" spans="1:18" ht="12">
      <c r="A143" s="2" t="s">
        <v>176</v>
      </c>
      <c r="B143" s="10">
        <v>22233</v>
      </c>
      <c r="C143" s="10">
        <v>29490394.09511454</v>
      </c>
      <c r="D143" s="10">
        <v>700738.0348292679</v>
      </c>
      <c r="E143" s="27">
        <v>-3274059</v>
      </c>
      <c r="F143" s="28">
        <f t="shared" si="2"/>
        <v>26216335.09511454</v>
      </c>
      <c r="G143" s="10"/>
      <c r="H143" s="10">
        <v>271972.75070000003</v>
      </c>
      <c r="I143" s="10">
        <v>821849.0386400003</v>
      </c>
      <c r="J143" s="27">
        <f t="shared" si="3"/>
        <v>-549876.2879400002</v>
      </c>
      <c r="K143" s="10"/>
      <c r="L143" s="28">
        <v>25666458.80717454</v>
      </c>
      <c r="N143" s="2">
        <v>418</v>
      </c>
      <c r="Q143" s="10"/>
      <c r="R143" s="10"/>
    </row>
    <row r="144" spans="1:18" ht="12">
      <c r="A144" s="2" t="s">
        <v>177</v>
      </c>
      <c r="B144" s="10">
        <v>10015</v>
      </c>
      <c r="C144" s="10">
        <v>27235829.002900094</v>
      </c>
      <c r="D144" s="10">
        <v>5329687.542400004</v>
      </c>
      <c r="E144" s="27">
        <v>-1235952</v>
      </c>
      <c r="F144" s="28">
        <f t="shared" si="2"/>
        <v>25999877.002900094</v>
      </c>
      <c r="G144" s="10"/>
      <c r="H144" s="10">
        <v>45585.3909</v>
      </c>
      <c r="I144" s="10">
        <v>289309.9258000001</v>
      </c>
      <c r="J144" s="27">
        <f t="shared" si="3"/>
        <v>-243724.5349000001</v>
      </c>
      <c r="K144" s="10"/>
      <c r="L144" s="28">
        <v>25756152.468000095</v>
      </c>
      <c r="N144" s="2">
        <v>420</v>
      </c>
      <c r="Q144" s="10"/>
      <c r="R144" s="10"/>
    </row>
    <row r="145" spans="1:18" ht="12">
      <c r="A145" s="2" t="s">
        <v>178</v>
      </c>
      <c r="B145" s="10">
        <v>817</v>
      </c>
      <c r="C145" s="10">
        <v>3267244.5814921614</v>
      </c>
      <c r="D145" s="10">
        <v>699272.3579000002</v>
      </c>
      <c r="E145" s="27">
        <v>-176029</v>
      </c>
      <c r="F145" s="28">
        <f aca="true" t="shared" si="4" ref="F145:F208">C145+E145</f>
        <v>3091215.5814921614</v>
      </c>
      <c r="G145" s="10"/>
      <c r="H145" s="10">
        <v>10710.224000000002</v>
      </c>
      <c r="I145" s="10">
        <v>6693.89</v>
      </c>
      <c r="J145" s="27">
        <f aca="true" t="shared" si="5" ref="J145:J208">H145-I145</f>
        <v>4016.3340000000017</v>
      </c>
      <c r="K145" s="10"/>
      <c r="L145" s="28">
        <v>3095231.915492161</v>
      </c>
      <c r="N145" s="2">
        <v>421</v>
      </c>
      <c r="Q145" s="10"/>
      <c r="R145" s="10"/>
    </row>
    <row r="146" spans="1:18" ht="12">
      <c r="A146" s="2" t="s">
        <v>179</v>
      </c>
      <c r="B146" s="10">
        <v>12117</v>
      </c>
      <c r="C146" s="10">
        <v>40626664.98969065</v>
      </c>
      <c r="D146" s="10">
        <v>7451101.902095244</v>
      </c>
      <c r="E146" s="27">
        <v>-864311</v>
      </c>
      <c r="F146" s="28">
        <f t="shared" si="4"/>
        <v>39762353.98969065</v>
      </c>
      <c r="G146" s="10"/>
      <c r="H146" s="10">
        <v>129928.40490000002</v>
      </c>
      <c r="I146" s="10">
        <v>141732.41052600002</v>
      </c>
      <c r="J146" s="27">
        <f t="shared" si="5"/>
        <v>-11804.005625999998</v>
      </c>
      <c r="K146" s="10"/>
      <c r="L146" s="28">
        <v>39750549.984064646</v>
      </c>
      <c r="N146" s="2">
        <v>422</v>
      </c>
      <c r="Q146" s="10"/>
      <c r="R146" s="10"/>
    </row>
    <row r="147" spans="1:18" ht="12">
      <c r="A147" s="2" t="s">
        <v>180</v>
      </c>
      <c r="B147" s="10">
        <v>19209</v>
      </c>
      <c r="C147" s="10">
        <v>23430006.7723633</v>
      </c>
      <c r="D147" s="10">
        <v>42004.460641607366</v>
      </c>
      <c r="E147" s="27">
        <v>-2302057</v>
      </c>
      <c r="F147" s="28">
        <f t="shared" si="4"/>
        <v>21127949.7723633</v>
      </c>
      <c r="G147" s="10"/>
      <c r="H147" s="10">
        <v>784992.4803000002</v>
      </c>
      <c r="I147" s="10">
        <v>1118067.05892</v>
      </c>
      <c r="J147" s="27">
        <f t="shared" si="5"/>
        <v>-333074.5786199998</v>
      </c>
      <c r="K147" s="10"/>
      <c r="L147" s="28">
        <v>20794875.193743303</v>
      </c>
      <c r="N147" s="2">
        <v>423</v>
      </c>
      <c r="Q147" s="10"/>
      <c r="R147" s="10"/>
    </row>
    <row r="148" spans="1:18" ht="12">
      <c r="A148" s="2" t="s">
        <v>181</v>
      </c>
      <c r="B148" s="10">
        <v>9740</v>
      </c>
      <c r="C148" s="10">
        <v>25774206.739639692</v>
      </c>
      <c r="D148" s="10">
        <v>6691442.387024394</v>
      </c>
      <c r="E148" s="27">
        <v>-711617</v>
      </c>
      <c r="F148" s="28">
        <f t="shared" si="4"/>
        <v>25062589.739639692</v>
      </c>
      <c r="G148" s="10"/>
      <c r="H148" s="10">
        <v>24098.004</v>
      </c>
      <c r="I148" s="10">
        <v>216489.77404600004</v>
      </c>
      <c r="J148" s="27">
        <f t="shared" si="5"/>
        <v>-192391.77004600002</v>
      </c>
      <c r="K148" s="10"/>
      <c r="L148" s="28">
        <v>24870197.969593693</v>
      </c>
      <c r="N148" s="2">
        <v>425</v>
      </c>
      <c r="Q148" s="10"/>
      <c r="R148" s="10"/>
    </row>
    <row r="149" spans="1:18" ht="12">
      <c r="A149" s="2" t="s">
        <v>182</v>
      </c>
      <c r="B149" s="10">
        <v>12335</v>
      </c>
      <c r="C149" s="10">
        <v>30519759.06254869</v>
      </c>
      <c r="D149" s="10">
        <v>8480919.201953487</v>
      </c>
      <c r="E149" s="27">
        <v>-2999248</v>
      </c>
      <c r="F149" s="28">
        <f t="shared" si="4"/>
        <v>27520511.06254869</v>
      </c>
      <c r="G149" s="10"/>
      <c r="H149" s="10">
        <v>0</v>
      </c>
      <c r="I149" s="10">
        <v>925894.848466</v>
      </c>
      <c r="J149" s="27">
        <f t="shared" si="5"/>
        <v>-925894.848466</v>
      </c>
      <c r="K149" s="10"/>
      <c r="L149" s="28">
        <v>26594616.214082688</v>
      </c>
      <c r="N149" s="2">
        <v>426</v>
      </c>
      <c r="Q149" s="10"/>
      <c r="R149" s="10"/>
    </row>
    <row r="150" spans="1:18" ht="12">
      <c r="A150" s="2" t="s">
        <v>183</v>
      </c>
      <c r="B150" s="10">
        <v>16607</v>
      </c>
      <c r="C150" s="10">
        <v>45140196.21739764</v>
      </c>
      <c r="D150" s="10">
        <v>10358667.101853663</v>
      </c>
      <c r="E150" s="27">
        <v>-1301255</v>
      </c>
      <c r="F150" s="28">
        <f t="shared" si="4"/>
        <v>43838941.21739764</v>
      </c>
      <c r="G150" s="10"/>
      <c r="H150" s="10">
        <v>906419.6449000004</v>
      </c>
      <c r="I150" s="10">
        <v>407055.4509000001</v>
      </c>
      <c r="J150" s="27">
        <f t="shared" si="5"/>
        <v>499364.1940000003</v>
      </c>
      <c r="K150" s="10"/>
      <c r="L150" s="28">
        <v>44338305.411397636</v>
      </c>
      <c r="N150" s="2">
        <v>430</v>
      </c>
      <c r="Q150" s="10"/>
      <c r="R150" s="10"/>
    </row>
    <row r="151" spans="1:18" ht="12">
      <c r="A151" s="2" t="s">
        <v>184</v>
      </c>
      <c r="B151" s="10">
        <v>8291</v>
      </c>
      <c r="C151" s="10">
        <v>17228991.46308826</v>
      </c>
      <c r="D151" s="10">
        <v>4548700.110700002</v>
      </c>
      <c r="E151" s="27">
        <v>-1312716</v>
      </c>
      <c r="F151" s="28">
        <f t="shared" si="4"/>
        <v>15916275.46308826</v>
      </c>
      <c r="G151" s="10"/>
      <c r="H151" s="10">
        <v>159448.45980000004</v>
      </c>
      <c r="I151" s="10">
        <v>300287.90540000005</v>
      </c>
      <c r="J151" s="27">
        <f t="shared" si="5"/>
        <v>-140839.4456</v>
      </c>
      <c r="K151" s="10"/>
      <c r="L151" s="28">
        <v>15775436.01748826</v>
      </c>
      <c r="N151" s="2">
        <v>433</v>
      </c>
      <c r="Q151" s="10"/>
      <c r="R151" s="10"/>
    </row>
    <row r="152" spans="1:18" ht="12">
      <c r="A152" s="2" t="s">
        <v>185</v>
      </c>
      <c r="B152" s="10">
        <v>15480</v>
      </c>
      <c r="C152" s="10">
        <v>27639396.982599292</v>
      </c>
      <c r="D152" s="10">
        <v>-796500.7888768702</v>
      </c>
      <c r="E152" s="27">
        <v>-1723450</v>
      </c>
      <c r="F152" s="28">
        <f t="shared" si="4"/>
        <v>25915946.982599292</v>
      </c>
      <c r="G152" s="10"/>
      <c r="H152" s="10">
        <v>780641.4518000003</v>
      </c>
      <c r="I152" s="10">
        <v>373826.98094000004</v>
      </c>
      <c r="J152" s="27">
        <f t="shared" si="5"/>
        <v>406814.47086000023</v>
      </c>
      <c r="K152" s="10"/>
      <c r="L152" s="28">
        <v>26322761.453459293</v>
      </c>
      <c r="N152" s="2">
        <v>434</v>
      </c>
      <c r="Q152" s="10"/>
      <c r="R152" s="10"/>
    </row>
    <row r="153" spans="1:18" ht="12">
      <c r="A153" s="2" t="s">
        <v>186</v>
      </c>
      <c r="B153" s="10">
        <v>761</v>
      </c>
      <c r="C153" s="10">
        <v>3322534.805184032</v>
      </c>
      <c r="D153" s="10">
        <v>557618.2394736842</v>
      </c>
      <c r="E153" s="27">
        <v>-210904</v>
      </c>
      <c r="F153" s="28">
        <f t="shared" si="4"/>
        <v>3111630.805184032</v>
      </c>
      <c r="G153" s="10"/>
      <c r="H153" s="10">
        <v>178124.4129</v>
      </c>
      <c r="I153" s="10">
        <v>206171.81200000003</v>
      </c>
      <c r="J153" s="27">
        <f t="shared" si="5"/>
        <v>-28047.39910000004</v>
      </c>
      <c r="K153" s="10"/>
      <c r="L153" s="28">
        <v>3083583.406084032</v>
      </c>
      <c r="N153" s="2">
        <v>435</v>
      </c>
      <c r="Q153" s="10"/>
      <c r="R153" s="10"/>
    </row>
    <row r="154" spans="1:18" ht="12">
      <c r="A154" s="2" t="s">
        <v>187</v>
      </c>
      <c r="B154" s="10">
        <v>2074</v>
      </c>
      <c r="C154" s="10">
        <v>6665658.184995077</v>
      </c>
      <c r="D154" s="10">
        <v>2116967.311902439</v>
      </c>
      <c r="E154" s="27">
        <v>-486677</v>
      </c>
      <c r="F154" s="28">
        <f t="shared" si="4"/>
        <v>6178981.184995077</v>
      </c>
      <c r="G154" s="10"/>
      <c r="H154" s="10">
        <v>45518.452000000005</v>
      </c>
      <c r="I154" s="10">
        <v>49481.23488</v>
      </c>
      <c r="J154" s="27">
        <f t="shared" si="5"/>
        <v>-3962.782879999999</v>
      </c>
      <c r="K154" s="10"/>
      <c r="L154" s="28">
        <v>6175018.402115077</v>
      </c>
      <c r="N154" s="2">
        <v>436</v>
      </c>
      <c r="Q154" s="10"/>
      <c r="R154" s="10"/>
    </row>
    <row r="155" spans="1:18" ht="12">
      <c r="A155" s="2" t="s">
        <v>188</v>
      </c>
      <c r="B155" s="10">
        <v>5107</v>
      </c>
      <c r="C155" s="10">
        <v>14921529.62800826</v>
      </c>
      <c r="D155" s="10">
        <v>3965355.743179489</v>
      </c>
      <c r="E155" s="27">
        <v>-1239532</v>
      </c>
      <c r="F155" s="28">
        <f t="shared" si="4"/>
        <v>13681997.62800826</v>
      </c>
      <c r="G155" s="10"/>
      <c r="H155" s="10">
        <v>32130.672000000006</v>
      </c>
      <c r="I155" s="10">
        <v>250351.48600000003</v>
      </c>
      <c r="J155" s="27">
        <f t="shared" si="5"/>
        <v>-218220.814</v>
      </c>
      <c r="K155" s="10"/>
      <c r="L155" s="28">
        <v>13463776.81400826</v>
      </c>
      <c r="N155" s="2">
        <v>440</v>
      </c>
      <c r="Q155" s="10"/>
      <c r="R155" s="10"/>
    </row>
    <row r="156" spans="1:18" ht="12">
      <c r="A156" s="2" t="s">
        <v>189</v>
      </c>
      <c r="B156" s="10">
        <v>4949</v>
      </c>
      <c r="C156" s="10">
        <v>12716428.674272975</v>
      </c>
      <c r="D156" s="10">
        <v>2273630.3552631605</v>
      </c>
      <c r="E156" s="27">
        <v>-781450</v>
      </c>
      <c r="F156" s="28">
        <f t="shared" si="4"/>
        <v>11934978.674272975</v>
      </c>
      <c r="G156" s="10"/>
      <c r="H156" s="10">
        <v>20081.670000000002</v>
      </c>
      <c r="I156" s="10">
        <v>43831.591720000004</v>
      </c>
      <c r="J156" s="27">
        <f t="shared" si="5"/>
        <v>-23749.921720000002</v>
      </c>
      <c r="K156" s="10"/>
      <c r="L156" s="28">
        <v>11911228.752552975</v>
      </c>
      <c r="N156" s="2">
        <v>441</v>
      </c>
      <c r="Q156" s="10"/>
      <c r="R156" s="10"/>
    </row>
    <row r="157" spans="1:18" ht="12">
      <c r="A157" s="2" t="s">
        <v>190</v>
      </c>
      <c r="B157" s="10">
        <v>3340</v>
      </c>
      <c r="C157" s="10">
        <v>5831480.166703966</v>
      </c>
      <c r="D157" s="10">
        <v>1174933.038439025</v>
      </c>
      <c r="E157" s="27">
        <v>-853736</v>
      </c>
      <c r="F157" s="28">
        <f t="shared" si="4"/>
        <v>4977744.166703966</v>
      </c>
      <c r="G157" s="10"/>
      <c r="H157" s="10">
        <v>152754.56980000006</v>
      </c>
      <c r="I157" s="10">
        <v>185875.93752</v>
      </c>
      <c r="J157" s="27">
        <f t="shared" si="5"/>
        <v>-33121.36771999995</v>
      </c>
      <c r="K157" s="10"/>
      <c r="L157" s="28">
        <v>4944622.798983967</v>
      </c>
      <c r="N157" s="2">
        <v>442</v>
      </c>
      <c r="Q157" s="10"/>
      <c r="R157" s="10"/>
    </row>
    <row r="158" spans="1:18" ht="12">
      <c r="A158" s="2" t="s">
        <v>191</v>
      </c>
      <c r="B158" s="10">
        <v>47624</v>
      </c>
      <c r="C158" s="10">
        <v>71761989.87076919</v>
      </c>
      <c r="D158" s="10">
        <v>3620401.8891000347</v>
      </c>
      <c r="E158" s="27">
        <v>-3494814</v>
      </c>
      <c r="F158" s="28">
        <f t="shared" si="4"/>
        <v>68267175.87076919</v>
      </c>
      <c r="G158" s="10"/>
      <c r="H158" s="10">
        <v>3353772.7678000005</v>
      </c>
      <c r="I158" s="10">
        <v>1271536.5361719998</v>
      </c>
      <c r="J158" s="27">
        <f t="shared" si="5"/>
        <v>2082236.2316280007</v>
      </c>
      <c r="K158" s="10"/>
      <c r="L158" s="28">
        <v>70349412.10239719</v>
      </c>
      <c r="N158" s="2">
        <v>444</v>
      </c>
      <c r="Q158" s="10"/>
      <c r="R158" s="10"/>
    </row>
    <row r="159" spans="1:18" ht="12">
      <c r="A159" s="2" t="s">
        <v>55</v>
      </c>
      <c r="B159" s="10">
        <v>15494</v>
      </c>
      <c r="C159" s="10">
        <v>32669625.862689633</v>
      </c>
      <c r="D159" s="10">
        <v>1131304.240000002</v>
      </c>
      <c r="E159" s="27">
        <v>-1059769</v>
      </c>
      <c r="F159" s="28">
        <f t="shared" si="4"/>
        <v>31609856.862689633</v>
      </c>
      <c r="G159" s="10"/>
      <c r="H159" s="10">
        <v>163531.7327</v>
      </c>
      <c r="I159" s="10">
        <v>169047.49806000004</v>
      </c>
      <c r="J159" s="27">
        <f t="shared" si="5"/>
        <v>-5515.7653600000485</v>
      </c>
      <c r="K159" s="10"/>
      <c r="L159" s="28">
        <v>31604341.09732963</v>
      </c>
      <c r="N159" s="2">
        <v>445</v>
      </c>
      <c r="Q159" s="10"/>
      <c r="R159" s="10"/>
    </row>
    <row r="160" spans="1:18" ht="12">
      <c r="A160" s="2" t="s">
        <v>192</v>
      </c>
      <c r="B160" s="10">
        <v>5573</v>
      </c>
      <c r="C160" s="10">
        <v>17039327.049837086</v>
      </c>
      <c r="D160" s="10">
        <v>2991374.969523811</v>
      </c>
      <c r="E160" s="27">
        <v>-176631</v>
      </c>
      <c r="F160" s="28">
        <f t="shared" si="4"/>
        <v>16862696.049837086</v>
      </c>
      <c r="G160" s="10"/>
      <c r="H160" s="10">
        <v>842091.3620000001</v>
      </c>
      <c r="I160" s="10">
        <v>212758.59976</v>
      </c>
      <c r="J160" s="27">
        <f t="shared" si="5"/>
        <v>629332.7622400001</v>
      </c>
      <c r="K160" s="10"/>
      <c r="L160" s="28">
        <v>17492028.812077086</v>
      </c>
      <c r="N160" s="2">
        <v>475</v>
      </c>
      <c r="Q160" s="10"/>
      <c r="R160" s="10"/>
    </row>
    <row r="161" spans="1:18" ht="12">
      <c r="A161" s="2" t="s">
        <v>193</v>
      </c>
      <c r="B161" s="10">
        <v>2070</v>
      </c>
      <c r="C161" s="10">
        <v>5434610.954282701</v>
      </c>
      <c r="D161" s="10">
        <v>1469317.6527407411</v>
      </c>
      <c r="E161" s="27">
        <v>-368607</v>
      </c>
      <c r="F161" s="28">
        <f t="shared" si="4"/>
        <v>5066003.954282701</v>
      </c>
      <c r="G161" s="10"/>
      <c r="H161" s="10">
        <v>40163.340000000004</v>
      </c>
      <c r="I161" s="10">
        <v>823348.4700000001</v>
      </c>
      <c r="J161" s="27">
        <f t="shared" si="5"/>
        <v>-783185.1300000001</v>
      </c>
      <c r="K161" s="10"/>
      <c r="L161" s="28">
        <v>4282818.824282701</v>
      </c>
      <c r="N161" s="2">
        <v>480</v>
      </c>
      <c r="Q161" s="10"/>
      <c r="R161" s="10"/>
    </row>
    <row r="162" spans="1:18" ht="12">
      <c r="A162" s="2" t="s">
        <v>194</v>
      </c>
      <c r="B162" s="10">
        <v>9767</v>
      </c>
      <c r="C162" s="10">
        <v>10405490.770634849</v>
      </c>
      <c r="D162" s="10">
        <v>-393.50132920471503</v>
      </c>
      <c r="E162" s="27">
        <v>-1857410</v>
      </c>
      <c r="F162" s="28">
        <f t="shared" si="4"/>
        <v>8548080.770634849</v>
      </c>
      <c r="G162" s="10"/>
      <c r="H162" s="10">
        <v>218220.814</v>
      </c>
      <c r="I162" s="10">
        <v>434781.5432800001</v>
      </c>
      <c r="J162" s="27">
        <f t="shared" si="5"/>
        <v>-216560.7292800001</v>
      </c>
      <c r="K162" s="10"/>
      <c r="L162" s="28">
        <v>8331520.041354848</v>
      </c>
      <c r="N162" s="2">
        <v>481</v>
      </c>
      <c r="Q162" s="10"/>
      <c r="R162" s="10"/>
    </row>
    <row r="163" spans="1:18" ht="12">
      <c r="A163" s="2" t="s">
        <v>195</v>
      </c>
      <c r="B163" s="10">
        <v>1150</v>
      </c>
      <c r="C163" s="10">
        <v>4244002.5696303975</v>
      </c>
      <c r="D163" s="10">
        <v>1464317.7399047618</v>
      </c>
      <c r="E163" s="27">
        <v>-210700</v>
      </c>
      <c r="F163" s="28">
        <f t="shared" si="4"/>
        <v>4033302.5696303975</v>
      </c>
      <c r="G163" s="10"/>
      <c r="H163" s="10">
        <v>41502.118</v>
      </c>
      <c r="I163" s="10">
        <v>30791.894000000004</v>
      </c>
      <c r="J163" s="27">
        <f t="shared" si="5"/>
        <v>10710.223999999998</v>
      </c>
      <c r="K163" s="10"/>
      <c r="L163" s="28">
        <v>4044012.793630398</v>
      </c>
      <c r="N163" s="2">
        <v>483</v>
      </c>
      <c r="Q163" s="10"/>
      <c r="R163" s="10"/>
    </row>
    <row r="164" spans="1:18" ht="12">
      <c r="A164" s="2" t="s">
        <v>196</v>
      </c>
      <c r="B164" s="10">
        <v>3246</v>
      </c>
      <c r="C164" s="10">
        <v>12364082.618240478</v>
      </c>
      <c r="D164" s="10">
        <v>2437238.6053333343</v>
      </c>
      <c r="E164" s="27">
        <v>89708</v>
      </c>
      <c r="F164" s="28">
        <f t="shared" si="4"/>
        <v>12453790.618240478</v>
      </c>
      <c r="G164" s="10"/>
      <c r="H164" s="10">
        <v>263873.1438</v>
      </c>
      <c r="I164" s="10">
        <v>160787.2378</v>
      </c>
      <c r="J164" s="27">
        <f t="shared" si="5"/>
        <v>103085.90600000002</v>
      </c>
      <c r="K164" s="10"/>
      <c r="L164" s="28">
        <v>12556876.524240477</v>
      </c>
      <c r="N164" s="2">
        <v>484</v>
      </c>
      <c r="Q164" s="10"/>
      <c r="R164" s="10"/>
    </row>
    <row r="165" spans="1:18" ht="12">
      <c r="A165" s="2" t="s">
        <v>197</v>
      </c>
      <c r="B165" s="10">
        <v>2123</v>
      </c>
      <c r="C165" s="10">
        <v>8126958.882282549</v>
      </c>
      <c r="D165" s="10">
        <v>1972519.3729</v>
      </c>
      <c r="E165" s="27">
        <v>-509851</v>
      </c>
      <c r="F165" s="28">
        <f t="shared" si="4"/>
        <v>7617107.882282549</v>
      </c>
      <c r="G165" s="10"/>
      <c r="H165" s="10">
        <v>118414.9141</v>
      </c>
      <c r="I165" s="10">
        <v>1412410.79</v>
      </c>
      <c r="J165" s="27">
        <f t="shared" si="5"/>
        <v>-1293995.8759</v>
      </c>
      <c r="K165" s="10"/>
      <c r="L165" s="28">
        <v>6323112.006382548</v>
      </c>
      <c r="N165" s="2">
        <v>489</v>
      </c>
      <c r="Q165" s="10"/>
      <c r="R165" s="10"/>
    </row>
    <row r="166" spans="1:18" ht="12">
      <c r="A166" s="2" t="s">
        <v>198</v>
      </c>
      <c r="B166" s="10">
        <v>54605</v>
      </c>
      <c r="C166" s="10">
        <v>113305018.67309657</v>
      </c>
      <c r="D166" s="10">
        <v>17789639.48210001</v>
      </c>
      <c r="E166" s="27">
        <v>-1155754</v>
      </c>
      <c r="F166" s="28">
        <f t="shared" si="4"/>
        <v>112149264.67309657</v>
      </c>
      <c r="G166" s="10"/>
      <c r="H166" s="10">
        <v>890622.0645000003</v>
      </c>
      <c r="I166" s="10">
        <v>750090.53784</v>
      </c>
      <c r="J166" s="27">
        <f t="shared" si="5"/>
        <v>140531.52666000032</v>
      </c>
      <c r="K166" s="10"/>
      <c r="L166" s="28">
        <v>112289796.19975656</v>
      </c>
      <c r="N166" s="2">
        <v>491</v>
      </c>
      <c r="Q166" s="10"/>
      <c r="R166" s="10"/>
    </row>
    <row r="167" spans="1:18" ht="12">
      <c r="A167" s="2" t="s">
        <v>199</v>
      </c>
      <c r="B167" s="10">
        <v>8986</v>
      </c>
      <c r="C167" s="10">
        <v>26073264.745778356</v>
      </c>
      <c r="D167" s="10">
        <v>6662667.603799999</v>
      </c>
      <c r="E167" s="27">
        <v>-700001</v>
      </c>
      <c r="F167" s="28">
        <f t="shared" si="4"/>
        <v>25373263.745778356</v>
      </c>
      <c r="G167" s="10"/>
      <c r="H167" s="10">
        <v>364147.6160000001</v>
      </c>
      <c r="I167" s="10">
        <v>50123.848320000005</v>
      </c>
      <c r="J167" s="27">
        <f t="shared" si="5"/>
        <v>314023.7676800001</v>
      </c>
      <c r="K167" s="10"/>
      <c r="L167" s="28">
        <v>25687287.513458356</v>
      </c>
      <c r="N167" s="2">
        <v>494</v>
      </c>
      <c r="Q167" s="10"/>
      <c r="R167" s="10"/>
    </row>
    <row r="168" spans="1:18" ht="12">
      <c r="A168" s="2" t="s">
        <v>200</v>
      </c>
      <c r="B168" s="10">
        <v>1763</v>
      </c>
      <c r="C168" s="10">
        <v>6943997.502247341</v>
      </c>
      <c r="D168" s="10">
        <v>1457504.524095239</v>
      </c>
      <c r="E168" s="27">
        <v>-495566</v>
      </c>
      <c r="F168" s="28">
        <f t="shared" si="4"/>
        <v>6448431.502247341</v>
      </c>
      <c r="G168" s="10"/>
      <c r="H168" s="10">
        <v>17404.114</v>
      </c>
      <c r="I168" s="10">
        <v>69040.78146</v>
      </c>
      <c r="J168" s="27">
        <f t="shared" si="5"/>
        <v>-51636.66746</v>
      </c>
      <c r="K168" s="10"/>
      <c r="L168" s="28">
        <v>6396794.834787341</v>
      </c>
      <c r="N168" s="2">
        <v>495</v>
      </c>
      <c r="Q168" s="10"/>
      <c r="R168" s="10"/>
    </row>
    <row r="169" spans="1:18" ht="12">
      <c r="A169" s="2" t="s">
        <v>201</v>
      </c>
      <c r="B169" s="10">
        <v>2375</v>
      </c>
      <c r="C169" s="10">
        <v>8811384.52161701</v>
      </c>
      <c r="D169" s="10">
        <v>1288707.4185060253</v>
      </c>
      <c r="E169" s="27">
        <v>40109</v>
      </c>
      <c r="F169" s="28">
        <f t="shared" si="4"/>
        <v>8851493.52161701</v>
      </c>
      <c r="G169" s="10"/>
      <c r="H169" s="10">
        <v>61650.72690000001</v>
      </c>
      <c r="I169" s="10">
        <v>41502.118</v>
      </c>
      <c r="J169" s="27">
        <f t="shared" si="5"/>
        <v>20148.608900000007</v>
      </c>
      <c r="K169" s="10"/>
      <c r="L169" s="28">
        <v>8871642.13051701</v>
      </c>
      <c r="N169" s="2">
        <v>498</v>
      </c>
      <c r="Q169" s="10"/>
      <c r="R169" s="10"/>
    </row>
    <row r="170" spans="1:18" ht="12">
      <c r="A170" s="2" t="s">
        <v>202</v>
      </c>
      <c r="B170" s="10">
        <v>19287</v>
      </c>
      <c r="C170" s="10">
        <v>32519940.44476288</v>
      </c>
      <c r="D170" s="10">
        <v>1966932.2193735028</v>
      </c>
      <c r="E170" s="27">
        <v>-2427017</v>
      </c>
      <c r="F170" s="28">
        <f t="shared" si="4"/>
        <v>30092923.44476288</v>
      </c>
      <c r="G170" s="10"/>
      <c r="H170" s="10">
        <v>518174.02490000013</v>
      </c>
      <c r="I170" s="10">
        <v>635558.0799400001</v>
      </c>
      <c r="J170" s="27">
        <f t="shared" si="5"/>
        <v>-117384.05503999995</v>
      </c>
      <c r="K170" s="10"/>
      <c r="L170" s="28">
        <v>29975539.389722884</v>
      </c>
      <c r="N170" s="2">
        <v>499</v>
      </c>
      <c r="Q170" s="10"/>
      <c r="R170" s="10"/>
    </row>
    <row r="171" spans="1:18" ht="12">
      <c r="A171" s="2" t="s">
        <v>203</v>
      </c>
      <c r="B171" s="10">
        <v>9700</v>
      </c>
      <c r="C171" s="10">
        <v>10608776.04524057</v>
      </c>
      <c r="D171" s="10">
        <v>-29981.595761279485</v>
      </c>
      <c r="E171" s="27">
        <v>-1099121</v>
      </c>
      <c r="F171" s="28">
        <f t="shared" si="4"/>
        <v>9509655.04524057</v>
      </c>
      <c r="G171" s="10"/>
      <c r="H171" s="10">
        <v>192850.97090000007</v>
      </c>
      <c r="I171" s="10">
        <v>438030.757486</v>
      </c>
      <c r="J171" s="27">
        <f t="shared" si="5"/>
        <v>-245179.78658599994</v>
      </c>
      <c r="K171" s="10"/>
      <c r="L171" s="28">
        <v>9264475.25865457</v>
      </c>
      <c r="N171" s="2">
        <v>500</v>
      </c>
      <c r="Q171" s="10"/>
      <c r="R171" s="10"/>
    </row>
    <row r="172" spans="1:18" ht="12">
      <c r="A172" s="2" t="s">
        <v>204</v>
      </c>
      <c r="B172" s="10">
        <v>7917</v>
      </c>
      <c r="C172" s="10">
        <v>17104132.860190414</v>
      </c>
      <c r="D172" s="10">
        <v>4317728.0504390225</v>
      </c>
      <c r="E172" s="27">
        <v>-256579</v>
      </c>
      <c r="F172" s="28">
        <f t="shared" si="4"/>
        <v>16847553.860190414</v>
      </c>
      <c r="G172" s="10"/>
      <c r="H172" s="10">
        <v>211660.80179999996</v>
      </c>
      <c r="I172" s="10">
        <v>121650.74052600001</v>
      </c>
      <c r="J172" s="27">
        <f t="shared" si="5"/>
        <v>90010.06127399995</v>
      </c>
      <c r="K172" s="10"/>
      <c r="L172" s="28">
        <v>16937563.921464413</v>
      </c>
      <c r="N172" s="2">
        <v>503</v>
      </c>
      <c r="Q172" s="10"/>
      <c r="R172" s="10"/>
    </row>
    <row r="173" spans="1:18" ht="12">
      <c r="A173" s="2" t="s">
        <v>205</v>
      </c>
      <c r="B173" s="10">
        <v>1985</v>
      </c>
      <c r="C173" s="10">
        <v>4792785.066320825</v>
      </c>
      <c r="D173" s="10">
        <v>1461938.0659999999</v>
      </c>
      <c r="E173" s="27">
        <v>-519336</v>
      </c>
      <c r="F173" s="28">
        <f t="shared" si="4"/>
        <v>4273449.066320825</v>
      </c>
      <c r="G173" s="10"/>
      <c r="H173" s="10">
        <v>40163.340000000004</v>
      </c>
      <c r="I173" s="10">
        <v>794323.76296</v>
      </c>
      <c r="J173" s="27">
        <f t="shared" si="5"/>
        <v>-754160.42296</v>
      </c>
      <c r="K173" s="10"/>
      <c r="L173" s="28">
        <v>3519288.6433608253</v>
      </c>
      <c r="N173" s="2">
        <v>504</v>
      </c>
      <c r="Q173" s="10"/>
      <c r="R173" s="10"/>
    </row>
    <row r="174" spans="1:18" ht="12">
      <c r="A174" s="2" t="s">
        <v>206</v>
      </c>
      <c r="B174" s="10">
        <v>20621</v>
      </c>
      <c r="C174" s="10">
        <v>32392741.707528017</v>
      </c>
      <c r="D174" s="10">
        <v>4890485.1840000115</v>
      </c>
      <c r="E174" s="27">
        <v>-3346897</v>
      </c>
      <c r="F174" s="28">
        <f t="shared" si="4"/>
        <v>29045844.707528017</v>
      </c>
      <c r="G174" s="10"/>
      <c r="H174" s="10">
        <v>751188.3358000002</v>
      </c>
      <c r="I174" s="10">
        <v>637692.0920720001</v>
      </c>
      <c r="J174" s="27">
        <f t="shared" si="5"/>
        <v>113496.24372800009</v>
      </c>
      <c r="K174" s="10"/>
      <c r="L174" s="28">
        <v>29159340.951256018</v>
      </c>
      <c r="N174" s="2">
        <v>505</v>
      </c>
      <c r="Q174" s="10"/>
      <c r="R174" s="10"/>
    </row>
    <row r="175" spans="1:18" ht="12">
      <c r="A175" s="2" t="s">
        <v>207</v>
      </c>
      <c r="B175" s="10">
        <v>6266</v>
      </c>
      <c r="C175" s="10">
        <v>19268666.116872303</v>
      </c>
      <c r="D175" s="10">
        <v>3721624.160000002</v>
      </c>
      <c r="E175" s="27">
        <v>-482720</v>
      </c>
      <c r="F175" s="28">
        <f t="shared" si="4"/>
        <v>18785946.116872303</v>
      </c>
      <c r="G175" s="10"/>
      <c r="H175" s="10">
        <v>326728.7709</v>
      </c>
      <c r="I175" s="10">
        <v>64314.89512000001</v>
      </c>
      <c r="J175" s="27">
        <f t="shared" si="5"/>
        <v>262413.87578</v>
      </c>
      <c r="K175" s="10"/>
      <c r="L175" s="28">
        <v>19048359.992652304</v>
      </c>
      <c r="N175" s="2">
        <v>507</v>
      </c>
      <c r="Q175" s="10"/>
      <c r="R175" s="10"/>
    </row>
    <row r="176" spans="1:18" ht="12">
      <c r="A176" s="2" t="s">
        <v>13</v>
      </c>
      <c r="B176" s="10">
        <v>10723</v>
      </c>
      <c r="C176" s="10">
        <v>27779321.286510162</v>
      </c>
      <c r="D176" s="10">
        <v>3959677.6411818173</v>
      </c>
      <c r="E176" s="27">
        <v>-1047586</v>
      </c>
      <c r="F176" s="28">
        <f t="shared" si="4"/>
        <v>26731735.286510162</v>
      </c>
      <c r="G176" s="10"/>
      <c r="H176" s="10">
        <v>348283.0967000001</v>
      </c>
      <c r="I176" s="10">
        <v>111814.73856000001</v>
      </c>
      <c r="J176" s="27">
        <f t="shared" si="5"/>
        <v>236468.35814000008</v>
      </c>
      <c r="K176" s="10"/>
      <c r="L176" s="28">
        <v>26968203.64465016</v>
      </c>
      <c r="N176" s="2">
        <v>508</v>
      </c>
      <c r="Q176" s="10"/>
      <c r="R176" s="10"/>
    </row>
    <row r="177" spans="1:18" ht="12">
      <c r="A177" s="2" t="s">
        <v>208</v>
      </c>
      <c r="B177" s="10">
        <v>18871</v>
      </c>
      <c r="C177" s="10">
        <v>19005871.03514476</v>
      </c>
      <c r="D177" s="10">
        <v>-3195347.3044736567</v>
      </c>
      <c r="E177" s="27">
        <v>-1598023</v>
      </c>
      <c r="F177" s="28">
        <f t="shared" si="4"/>
        <v>17407848.03514476</v>
      </c>
      <c r="G177" s="10"/>
      <c r="H177" s="10">
        <v>376196.6180000001</v>
      </c>
      <c r="I177" s="10">
        <v>581417.8976200001</v>
      </c>
      <c r="J177" s="27">
        <f t="shared" si="5"/>
        <v>-205221.27962</v>
      </c>
      <c r="K177" s="10"/>
      <c r="L177" s="28">
        <v>17202626.755524762</v>
      </c>
      <c r="N177" s="2">
        <v>529</v>
      </c>
      <c r="Q177" s="10"/>
      <c r="R177" s="10"/>
    </row>
    <row r="178" spans="1:18" ht="12">
      <c r="A178" s="2" t="s">
        <v>209</v>
      </c>
      <c r="B178" s="10">
        <v>5651</v>
      </c>
      <c r="C178" s="10">
        <v>11977401.436470155</v>
      </c>
      <c r="D178" s="10">
        <v>3134380.1861728374</v>
      </c>
      <c r="E178" s="27">
        <v>-672779</v>
      </c>
      <c r="F178" s="28">
        <f t="shared" si="4"/>
        <v>11304622.436470155</v>
      </c>
      <c r="G178" s="10"/>
      <c r="H178" s="10">
        <v>174175.01780000003</v>
      </c>
      <c r="I178" s="10">
        <v>147881.41788</v>
      </c>
      <c r="J178" s="27">
        <f t="shared" si="5"/>
        <v>26293.599920000037</v>
      </c>
      <c r="K178" s="10"/>
      <c r="L178" s="28">
        <v>11330916.036390156</v>
      </c>
      <c r="N178" s="2">
        <v>531</v>
      </c>
      <c r="Q178" s="10"/>
      <c r="R178" s="10"/>
    </row>
    <row r="179" spans="1:18" ht="12">
      <c r="A179" s="2" t="s">
        <v>210</v>
      </c>
      <c r="B179" s="10">
        <v>10945</v>
      </c>
      <c r="C179" s="10">
        <v>36394658.56923272</v>
      </c>
      <c r="D179" s="10">
        <v>10235118.197488375</v>
      </c>
      <c r="E179" s="27">
        <v>-1479988</v>
      </c>
      <c r="F179" s="28">
        <f t="shared" si="4"/>
        <v>34914670.56923272</v>
      </c>
      <c r="G179" s="10"/>
      <c r="H179" s="10">
        <v>187428.92000000004</v>
      </c>
      <c r="I179" s="10">
        <v>178124.4129</v>
      </c>
      <c r="J179" s="27">
        <f t="shared" si="5"/>
        <v>9304.507100000046</v>
      </c>
      <c r="K179" s="10"/>
      <c r="L179" s="28">
        <v>34923975.07633272</v>
      </c>
      <c r="N179" s="2">
        <v>535</v>
      </c>
      <c r="Q179" s="10"/>
      <c r="R179" s="10"/>
    </row>
    <row r="180" spans="1:18" ht="12">
      <c r="A180" s="2" t="s">
        <v>211</v>
      </c>
      <c r="B180" s="10">
        <v>32847</v>
      </c>
      <c r="C180" s="10">
        <v>43695277.49143314</v>
      </c>
      <c r="D180" s="10">
        <v>1517692.4080000035</v>
      </c>
      <c r="E180" s="27">
        <v>-3023148</v>
      </c>
      <c r="F180" s="28">
        <f t="shared" si="4"/>
        <v>40672129.49143314</v>
      </c>
      <c r="G180" s="10"/>
      <c r="H180" s="10">
        <v>514492.3854000001</v>
      </c>
      <c r="I180" s="10">
        <v>1126668.7075700003</v>
      </c>
      <c r="J180" s="27">
        <f t="shared" si="5"/>
        <v>-612176.3221700003</v>
      </c>
      <c r="K180" s="10"/>
      <c r="L180" s="28">
        <v>40059953.16926315</v>
      </c>
      <c r="N180" s="2">
        <v>536</v>
      </c>
      <c r="Q180" s="10"/>
      <c r="R180" s="10"/>
    </row>
    <row r="181" spans="1:18" ht="12">
      <c r="A181" s="2" t="s">
        <v>212</v>
      </c>
      <c r="B181" s="10">
        <v>4844</v>
      </c>
      <c r="C181" s="10">
        <v>8471853.3177055</v>
      </c>
      <c r="D181" s="10">
        <v>2020708.1703414635</v>
      </c>
      <c r="E181" s="27">
        <v>117171</v>
      </c>
      <c r="F181" s="28">
        <f t="shared" si="4"/>
        <v>8589024.3177055</v>
      </c>
      <c r="G181" s="10"/>
      <c r="H181" s="10">
        <v>49668.6638</v>
      </c>
      <c r="I181" s="10">
        <v>164786.16768600003</v>
      </c>
      <c r="J181" s="27">
        <f t="shared" si="5"/>
        <v>-115117.50388600002</v>
      </c>
      <c r="K181" s="10"/>
      <c r="L181" s="28">
        <v>8473906.813819502</v>
      </c>
      <c r="N181" s="2">
        <v>538</v>
      </c>
      <c r="Q181" s="10"/>
      <c r="R181" s="10"/>
    </row>
    <row r="182" spans="1:18" ht="12">
      <c r="A182" s="2" t="s">
        <v>213</v>
      </c>
      <c r="B182" s="10">
        <v>8082</v>
      </c>
      <c r="C182" s="10">
        <v>29723191.46478205</v>
      </c>
      <c r="D182" s="10">
        <v>6123861.308878052</v>
      </c>
      <c r="E182" s="27">
        <v>-1086807</v>
      </c>
      <c r="F182" s="28">
        <f t="shared" si="4"/>
        <v>28636384.46478205</v>
      </c>
      <c r="G182" s="10"/>
      <c r="H182" s="10">
        <v>41502.118</v>
      </c>
      <c r="I182" s="10">
        <v>131267.1829</v>
      </c>
      <c r="J182" s="27">
        <f t="shared" si="5"/>
        <v>-89765.06490000001</v>
      </c>
      <c r="K182" s="10"/>
      <c r="L182" s="28">
        <v>28546619.399882052</v>
      </c>
      <c r="N182" s="2">
        <v>541</v>
      </c>
      <c r="Q182" s="10"/>
      <c r="R182" s="10"/>
    </row>
    <row r="183" spans="1:18" ht="12">
      <c r="A183" s="2" t="s">
        <v>214</v>
      </c>
      <c r="B183" s="10">
        <v>41577</v>
      </c>
      <c r="C183" s="10">
        <v>37911504.00843754</v>
      </c>
      <c r="D183" s="10">
        <v>-6775957.407190182</v>
      </c>
      <c r="E183" s="27">
        <v>-8293039</v>
      </c>
      <c r="F183" s="28">
        <f t="shared" si="4"/>
        <v>29618465.008437537</v>
      </c>
      <c r="G183" s="10"/>
      <c r="H183" s="10">
        <v>373652.93980000005</v>
      </c>
      <c r="I183" s="10">
        <v>1144744.8881259998</v>
      </c>
      <c r="J183" s="27">
        <f t="shared" si="5"/>
        <v>-771091.9483259998</v>
      </c>
      <c r="K183" s="10"/>
      <c r="L183" s="28">
        <v>28847373.060111538</v>
      </c>
      <c r="N183" s="2">
        <v>543</v>
      </c>
      <c r="Q183" s="10"/>
      <c r="R183" s="10"/>
    </row>
    <row r="184" spans="1:18" ht="12">
      <c r="A184" s="2" t="s">
        <v>215</v>
      </c>
      <c r="B184" s="10">
        <v>9389</v>
      </c>
      <c r="C184" s="10">
        <v>27855373.05320208</v>
      </c>
      <c r="D184" s="10">
        <v>5768640.093756098</v>
      </c>
      <c r="E184" s="27">
        <v>-108037</v>
      </c>
      <c r="F184" s="28">
        <f t="shared" si="4"/>
        <v>27747336.05320208</v>
      </c>
      <c r="G184" s="10"/>
      <c r="H184" s="10">
        <v>223575.92600000004</v>
      </c>
      <c r="I184" s="10">
        <v>204899.9729</v>
      </c>
      <c r="J184" s="27">
        <f t="shared" si="5"/>
        <v>18675.953100000042</v>
      </c>
      <c r="K184" s="10"/>
      <c r="L184" s="28">
        <v>27766012.00630208</v>
      </c>
      <c r="N184" s="2">
        <v>545</v>
      </c>
      <c r="Q184" s="10"/>
      <c r="R184" s="10"/>
    </row>
    <row r="185" spans="1:18" ht="12">
      <c r="A185" s="2" t="s">
        <v>216</v>
      </c>
      <c r="B185" s="10">
        <v>16288</v>
      </c>
      <c r="C185" s="10">
        <v>35387286.550450444</v>
      </c>
      <c r="D185" s="10">
        <v>9443258.728097565</v>
      </c>
      <c r="E185" s="27">
        <v>-2276906</v>
      </c>
      <c r="F185" s="28">
        <f t="shared" si="4"/>
        <v>33110380.550450444</v>
      </c>
      <c r="G185" s="10"/>
      <c r="H185" s="10">
        <v>936006.6387000001</v>
      </c>
      <c r="I185" s="10">
        <v>1055345.3096200004</v>
      </c>
      <c r="J185" s="27">
        <f t="shared" si="5"/>
        <v>-119338.6709200003</v>
      </c>
      <c r="K185" s="10"/>
      <c r="L185" s="28">
        <v>32991041.879530445</v>
      </c>
      <c r="N185" s="2">
        <v>560</v>
      </c>
      <c r="Q185" s="10"/>
      <c r="R185" s="10"/>
    </row>
    <row r="186" spans="1:18" ht="12">
      <c r="A186" s="2" t="s">
        <v>217</v>
      </c>
      <c r="B186" s="10">
        <v>1417</v>
      </c>
      <c r="C186" s="10">
        <v>4179116.5616882327</v>
      </c>
      <c r="D186" s="10">
        <v>1097756.4394871802</v>
      </c>
      <c r="E186" s="27">
        <v>-356975</v>
      </c>
      <c r="F186" s="28">
        <f t="shared" si="4"/>
        <v>3822141.5616882327</v>
      </c>
      <c r="G186" s="10"/>
      <c r="H186" s="10">
        <v>13387.78</v>
      </c>
      <c r="I186" s="10">
        <v>611821.5460000001</v>
      </c>
      <c r="J186" s="27">
        <f t="shared" si="5"/>
        <v>-598433.7660000001</v>
      </c>
      <c r="K186" s="10"/>
      <c r="L186" s="28">
        <v>3223707.7956882324</v>
      </c>
      <c r="N186" s="2">
        <v>561</v>
      </c>
      <c r="Q186" s="10"/>
      <c r="R186" s="10"/>
    </row>
    <row r="187" spans="1:18" ht="12">
      <c r="A187" s="2" t="s">
        <v>1</v>
      </c>
      <c r="B187" s="10">
        <v>9579</v>
      </c>
      <c r="C187" s="10">
        <v>25974305.27143109</v>
      </c>
      <c r="D187" s="10">
        <v>6229941.851906979</v>
      </c>
      <c r="E187" s="27">
        <v>-991013</v>
      </c>
      <c r="F187" s="28">
        <f t="shared" si="4"/>
        <v>24983292.27143109</v>
      </c>
      <c r="G187" s="10"/>
      <c r="H187" s="10">
        <v>242385.7569</v>
      </c>
      <c r="I187" s="10">
        <v>337572.87270000007</v>
      </c>
      <c r="J187" s="27">
        <f t="shared" si="5"/>
        <v>-95187.11580000006</v>
      </c>
      <c r="K187" s="10"/>
      <c r="L187" s="28">
        <v>24888105.155631088</v>
      </c>
      <c r="N187" s="2">
        <v>562</v>
      </c>
      <c r="Q187" s="10"/>
      <c r="R187" s="10"/>
    </row>
    <row r="188" spans="1:18" ht="12">
      <c r="A188" s="2" t="s">
        <v>218</v>
      </c>
      <c r="B188" s="10">
        <v>7725</v>
      </c>
      <c r="C188" s="10">
        <v>25078971.28101646</v>
      </c>
      <c r="D188" s="10">
        <v>5646684.249302326</v>
      </c>
      <c r="E188" s="27">
        <v>-751707</v>
      </c>
      <c r="F188" s="28">
        <f t="shared" si="4"/>
        <v>24327264.28101646</v>
      </c>
      <c r="G188" s="10"/>
      <c r="H188" s="10">
        <v>244996.374</v>
      </c>
      <c r="I188" s="10">
        <v>133355.67658000003</v>
      </c>
      <c r="J188" s="27">
        <f t="shared" si="5"/>
        <v>111640.69741999998</v>
      </c>
      <c r="K188" s="10"/>
      <c r="L188" s="28">
        <v>24438904.978436463</v>
      </c>
      <c r="N188" s="2">
        <v>563</v>
      </c>
      <c r="Q188" s="10"/>
      <c r="R188" s="10"/>
    </row>
    <row r="189" spans="1:18" ht="12">
      <c r="A189" s="2" t="s">
        <v>219</v>
      </c>
      <c r="B189" s="10">
        <v>196291</v>
      </c>
      <c r="C189" s="10">
        <v>284289903.4104508</v>
      </c>
      <c r="D189" s="10">
        <v>28733193.8425001</v>
      </c>
      <c r="E189" s="27">
        <v>-13103445</v>
      </c>
      <c r="F189" s="28">
        <f t="shared" si="4"/>
        <v>271186458.4104508</v>
      </c>
      <c r="G189" s="10"/>
      <c r="H189" s="10">
        <v>890488.1867000003</v>
      </c>
      <c r="I189" s="10">
        <v>10989655.082938</v>
      </c>
      <c r="J189" s="27">
        <f t="shared" si="5"/>
        <v>-10099166.896238001</v>
      </c>
      <c r="K189" s="10"/>
      <c r="L189" s="28">
        <v>261087291.5142128</v>
      </c>
      <c r="N189" s="2">
        <v>564</v>
      </c>
      <c r="Q189" s="10"/>
      <c r="R189" s="10"/>
    </row>
    <row r="190" spans="1:18" ht="12">
      <c r="A190" s="2" t="s">
        <v>220</v>
      </c>
      <c r="B190" s="10">
        <v>3197</v>
      </c>
      <c r="C190" s="10">
        <v>10258470.109603737</v>
      </c>
      <c r="D190" s="10">
        <v>2425571.9460000005</v>
      </c>
      <c r="E190" s="27">
        <v>-386900</v>
      </c>
      <c r="F190" s="28">
        <f t="shared" si="4"/>
        <v>9871570.109603737</v>
      </c>
      <c r="G190" s="10"/>
      <c r="H190" s="10">
        <v>24164.942900000002</v>
      </c>
      <c r="I190" s="10">
        <v>69616.456</v>
      </c>
      <c r="J190" s="27">
        <f t="shared" si="5"/>
        <v>-45451.513100000004</v>
      </c>
      <c r="K190" s="10"/>
      <c r="L190" s="28">
        <v>9826118.596503736</v>
      </c>
      <c r="N190" s="2">
        <v>576</v>
      </c>
      <c r="Q190" s="10"/>
      <c r="R190" s="10"/>
    </row>
    <row r="191" spans="1:18" ht="12">
      <c r="A191" s="2" t="s">
        <v>221</v>
      </c>
      <c r="B191" s="10">
        <v>10628</v>
      </c>
      <c r="C191" s="10">
        <v>14780614.745853119</v>
      </c>
      <c r="D191" s="10">
        <v>1793850.7951604947</v>
      </c>
      <c r="E191" s="27">
        <v>-536500</v>
      </c>
      <c r="F191" s="28">
        <f t="shared" si="4"/>
        <v>14244114.745853119</v>
      </c>
      <c r="G191" s="10"/>
      <c r="H191" s="10">
        <v>214204.48</v>
      </c>
      <c r="I191" s="10">
        <v>310542.9448800001</v>
      </c>
      <c r="J191" s="27">
        <f t="shared" si="5"/>
        <v>-96338.46488000007</v>
      </c>
      <c r="K191" s="10"/>
      <c r="L191" s="28">
        <v>14147776.280973118</v>
      </c>
      <c r="N191" s="2">
        <v>577</v>
      </c>
      <c r="Q191" s="10"/>
      <c r="R191" s="10"/>
    </row>
    <row r="192" spans="1:18" ht="12">
      <c r="A192" s="2" t="s">
        <v>222</v>
      </c>
      <c r="B192" s="10">
        <v>3564</v>
      </c>
      <c r="C192" s="10">
        <v>12720322.267929666</v>
      </c>
      <c r="D192" s="10">
        <v>3402290.9392727283</v>
      </c>
      <c r="E192" s="27">
        <v>-47743</v>
      </c>
      <c r="F192" s="28">
        <f t="shared" si="4"/>
        <v>12672579.267929666</v>
      </c>
      <c r="G192" s="10"/>
      <c r="H192" s="10">
        <v>80393.6189</v>
      </c>
      <c r="I192" s="10">
        <v>61717.6658</v>
      </c>
      <c r="J192" s="27">
        <f t="shared" si="5"/>
        <v>18675.9531</v>
      </c>
      <c r="K192" s="10"/>
      <c r="L192" s="28">
        <v>12691255.221029665</v>
      </c>
      <c r="N192" s="2">
        <v>578</v>
      </c>
      <c r="Q192" s="10"/>
      <c r="R192" s="10"/>
    </row>
    <row r="193" spans="1:18" ht="12">
      <c r="A193" s="2" t="s">
        <v>223</v>
      </c>
      <c r="B193" s="10">
        <v>5373</v>
      </c>
      <c r="C193" s="10">
        <v>18807762.479655385</v>
      </c>
      <c r="D193" s="10">
        <v>4148295.975589743</v>
      </c>
      <c r="E193" s="27">
        <v>-596885</v>
      </c>
      <c r="F193" s="28">
        <f t="shared" si="4"/>
        <v>18210877.479655385</v>
      </c>
      <c r="G193" s="10"/>
      <c r="H193" s="10">
        <v>135216.57800000004</v>
      </c>
      <c r="I193" s="10">
        <v>184751.364</v>
      </c>
      <c r="J193" s="27">
        <f t="shared" si="5"/>
        <v>-49534.785999999964</v>
      </c>
      <c r="K193" s="10"/>
      <c r="L193" s="28">
        <v>18161342.693655387</v>
      </c>
      <c r="N193" s="2">
        <v>580</v>
      </c>
      <c r="Q193" s="10"/>
      <c r="R193" s="10"/>
    </row>
    <row r="194" spans="1:18" ht="12">
      <c r="A194" s="2" t="s">
        <v>224</v>
      </c>
      <c r="B194" s="10">
        <v>6808</v>
      </c>
      <c r="C194" s="10">
        <v>19132529.826612066</v>
      </c>
      <c r="D194" s="10">
        <v>4486548.844000001</v>
      </c>
      <c r="E194" s="27">
        <v>-872742</v>
      </c>
      <c r="F194" s="28">
        <f t="shared" si="4"/>
        <v>18259787.826612066</v>
      </c>
      <c r="G194" s="10"/>
      <c r="H194" s="10">
        <v>154093.34780000002</v>
      </c>
      <c r="I194" s="10">
        <v>143302.79712</v>
      </c>
      <c r="J194" s="27">
        <f t="shared" si="5"/>
        <v>10790.550680000015</v>
      </c>
      <c r="K194" s="10"/>
      <c r="L194" s="28">
        <v>18270578.377292067</v>
      </c>
      <c r="N194" s="2">
        <v>581</v>
      </c>
      <c r="Q194" s="10"/>
      <c r="R194" s="10"/>
    </row>
    <row r="195" spans="1:18" ht="12">
      <c r="A195" s="2" t="s">
        <v>225</v>
      </c>
      <c r="B195" s="10">
        <v>947</v>
      </c>
      <c r="C195" s="10">
        <v>4259284.342678452</v>
      </c>
      <c r="D195" s="10">
        <v>531091.3464615385</v>
      </c>
      <c r="E195" s="27">
        <v>-262270</v>
      </c>
      <c r="F195" s="28">
        <f t="shared" si="4"/>
        <v>3997014.342678452</v>
      </c>
      <c r="G195" s="10"/>
      <c r="H195" s="10">
        <v>72360.95090000001</v>
      </c>
      <c r="I195" s="10">
        <v>0</v>
      </c>
      <c r="J195" s="27">
        <f t="shared" si="5"/>
        <v>72360.95090000001</v>
      </c>
      <c r="K195" s="10"/>
      <c r="L195" s="28">
        <v>4069375.2935784515</v>
      </c>
      <c r="N195" s="2">
        <v>583</v>
      </c>
      <c r="Q195" s="10"/>
      <c r="R195" s="10"/>
    </row>
    <row r="196" spans="1:18" ht="12">
      <c r="A196" s="2" t="s">
        <v>226</v>
      </c>
      <c r="B196" s="10">
        <v>2893</v>
      </c>
      <c r="C196" s="10">
        <v>11654418.24905195</v>
      </c>
      <c r="D196" s="10">
        <v>3358630.9794285726</v>
      </c>
      <c r="E196" s="27">
        <v>90571</v>
      </c>
      <c r="F196" s="28">
        <f t="shared" si="4"/>
        <v>11744989.24905195</v>
      </c>
      <c r="G196" s="10"/>
      <c r="H196" s="10">
        <v>28181.2769</v>
      </c>
      <c r="I196" s="10">
        <v>40859.50456</v>
      </c>
      <c r="J196" s="27">
        <f t="shared" si="5"/>
        <v>-12678.22766</v>
      </c>
      <c r="K196" s="10"/>
      <c r="L196" s="28">
        <v>11732311.02139195</v>
      </c>
      <c r="N196" s="2">
        <v>584</v>
      </c>
      <c r="Q196" s="10"/>
      <c r="R196" s="10"/>
    </row>
    <row r="197" spans="1:18" ht="12">
      <c r="A197" s="2" t="s">
        <v>227</v>
      </c>
      <c r="B197" s="10">
        <v>1832</v>
      </c>
      <c r="C197" s="10">
        <v>6625459.507699842</v>
      </c>
      <c r="D197" s="10">
        <v>1712986.6410476197</v>
      </c>
      <c r="E197" s="27">
        <v>-315331</v>
      </c>
      <c r="F197" s="28">
        <f t="shared" si="4"/>
        <v>6310128.507699842</v>
      </c>
      <c r="G197" s="10"/>
      <c r="H197" s="10">
        <v>24098.004</v>
      </c>
      <c r="I197" s="10">
        <v>81665.45800000001</v>
      </c>
      <c r="J197" s="27">
        <f t="shared" si="5"/>
        <v>-57567.45400000001</v>
      </c>
      <c r="K197" s="10"/>
      <c r="L197" s="28">
        <v>6252561.053699842</v>
      </c>
      <c r="N197" s="2">
        <v>588</v>
      </c>
      <c r="Q197" s="10"/>
      <c r="R197" s="10"/>
    </row>
    <row r="198" spans="1:18" ht="12">
      <c r="A198" s="2" t="s">
        <v>228</v>
      </c>
      <c r="B198" s="10">
        <v>4081</v>
      </c>
      <c r="C198" s="10">
        <v>11229218.290598001</v>
      </c>
      <c r="D198" s="10">
        <v>3211451.1653647064</v>
      </c>
      <c r="E198" s="27">
        <v>-370496</v>
      </c>
      <c r="F198" s="28">
        <f t="shared" si="4"/>
        <v>10858722.290598001</v>
      </c>
      <c r="G198" s="10"/>
      <c r="H198" s="10">
        <v>81732.3969</v>
      </c>
      <c r="I198" s="10">
        <v>34540.4724</v>
      </c>
      <c r="J198" s="27">
        <f t="shared" si="5"/>
        <v>47191.92450000001</v>
      </c>
      <c r="K198" s="10"/>
      <c r="L198" s="28">
        <v>10905914.215098001</v>
      </c>
      <c r="N198" s="2">
        <v>592</v>
      </c>
      <c r="Q198" s="10"/>
      <c r="R198" s="10"/>
    </row>
    <row r="199" spans="1:18" ht="12">
      <c r="A199" s="2" t="s">
        <v>229</v>
      </c>
      <c r="B199" s="10">
        <v>19051</v>
      </c>
      <c r="C199" s="10">
        <v>52096662.82236647</v>
      </c>
      <c r="D199" s="10">
        <v>9094843.3417561</v>
      </c>
      <c r="E199" s="27">
        <v>-2468388</v>
      </c>
      <c r="F199" s="28">
        <f t="shared" si="4"/>
        <v>49628274.82236647</v>
      </c>
      <c r="G199" s="10"/>
      <c r="H199" s="10">
        <v>180801.96890000004</v>
      </c>
      <c r="I199" s="10">
        <v>325805.01408</v>
      </c>
      <c r="J199" s="27">
        <f t="shared" si="5"/>
        <v>-145003.04517999996</v>
      </c>
      <c r="K199" s="10"/>
      <c r="L199" s="28">
        <v>49483271.77718647</v>
      </c>
      <c r="N199" s="2">
        <v>593</v>
      </c>
      <c r="Q199" s="10"/>
      <c r="R199" s="10"/>
    </row>
    <row r="200" spans="1:18" ht="12">
      <c r="A200" s="2" t="s">
        <v>230</v>
      </c>
      <c r="B200" s="10">
        <v>4787</v>
      </c>
      <c r="C200" s="10">
        <v>19718124.85345889</v>
      </c>
      <c r="D200" s="10">
        <v>4713674.3053493975</v>
      </c>
      <c r="E200" s="27">
        <v>-121746</v>
      </c>
      <c r="F200" s="28">
        <f t="shared" si="4"/>
        <v>19596378.85345889</v>
      </c>
      <c r="G200" s="10"/>
      <c r="H200" s="10">
        <v>224981.64290000004</v>
      </c>
      <c r="I200" s="10">
        <v>72294.01200000002</v>
      </c>
      <c r="J200" s="27">
        <f t="shared" si="5"/>
        <v>152687.63090000002</v>
      </c>
      <c r="K200" s="10"/>
      <c r="L200" s="28">
        <v>19749066.484358888</v>
      </c>
      <c r="N200" s="2">
        <v>595</v>
      </c>
      <c r="Q200" s="10"/>
      <c r="R200" s="10"/>
    </row>
    <row r="201" spans="1:18" ht="12">
      <c r="A201" s="2" t="s">
        <v>231</v>
      </c>
      <c r="B201" s="10">
        <v>19577</v>
      </c>
      <c r="C201" s="10">
        <v>38775145.94805154</v>
      </c>
      <c r="D201" s="10">
        <v>1975058.5108705976</v>
      </c>
      <c r="E201" s="27">
        <v>734292</v>
      </c>
      <c r="F201" s="28">
        <f t="shared" si="4"/>
        <v>39509437.94805154</v>
      </c>
      <c r="G201" s="10"/>
      <c r="H201" s="10">
        <v>848852.1909</v>
      </c>
      <c r="I201" s="10">
        <v>191498.80512000003</v>
      </c>
      <c r="J201" s="27">
        <f t="shared" si="5"/>
        <v>657353.38578</v>
      </c>
      <c r="K201" s="10"/>
      <c r="L201" s="28">
        <v>40166791.33383154</v>
      </c>
      <c r="N201" s="2">
        <v>598</v>
      </c>
      <c r="Q201" s="10"/>
      <c r="R201" s="10"/>
    </row>
    <row r="202" spans="1:18" ht="12">
      <c r="A202" s="2" t="s">
        <v>9</v>
      </c>
      <c r="B202" s="10">
        <v>11060</v>
      </c>
      <c r="C202" s="10">
        <v>26110967.460864373</v>
      </c>
      <c r="D202" s="10">
        <v>6128410.411121955</v>
      </c>
      <c r="E202" s="27">
        <v>-898223</v>
      </c>
      <c r="F202" s="28">
        <f t="shared" si="4"/>
        <v>25212744.460864373</v>
      </c>
      <c r="G202" s="10"/>
      <c r="H202" s="10">
        <v>87020.57</v>
      </c>
      <c r="I202" s="10">
        <v>469335.40346000006</v>
      </c>
      <c r="J202" s="27">
        <f t="shared" si="5"/>
        <v>-382314.83346000005</v>
      </c>
      <c r="K202" s="10"/>
      <c r="L202" s="28">
        <v>24830429.627404373</v>
      </c>
      <c r="N202" s="2">
        <v>599</v>
      </c>
      <c r="Q202" s="10"/>
      <c r="R202" s="10"/>
    </row>
    <row r="203" spans="1:18" ht="12">
      <c r="A203" s="2" t="s">
        <v>232</v>
      </c>
      <c r="B203" s="10">
        <v>4261</v>
      </c>
      <c r="C203" s="10">
        <v>16909296.428178027</v>
      </c>
      <c r="D203" s="10">
        <v>4047810.9200952398</v>
      </c>
      <c r="E203" s="27">
        <v>368050</v>
      </c>
      <c r="F203" s="28">
        <f t="shared" si="4"/>
        <v>17277346.428178027</v>
      </c>
      <c r="G203" s="10"/>
      <c r="H203" s="10">
        <v>4806748.5312</v>
      </c>
      <c r="I203" s="10">
        <v>44179.674</v>
      </c>
      <c r="J203" s="27">
        <f t="shared" si="5"/>
        <v>4762568.8572</v>
      </c>
      <c r="K203" s="10"/>
      <c r="L203" s="28">
        <v>22039915.285378028</v>
      </c>
      <c r="N203" s="2">
        <v>601</v>
      </c>
      <c r="Q203" s="10"/>
      <c r="R203" s="10"/>
    </row>
    <row r="204" spans="1:18" ht="12">
      <c r="A204" s="2" t="s">
        <v>233</v>
      </c>
      <c r="B204" s="10">
        <v>18689</v>
      </c>
      <c r="C204" s="10">
        <v>14347295.58554939</v>
      </c>
      <c r="D204" s="10">
        <v>-2924745.1269726437</v>
      </c>
      <c r="E204" s="27">
        <v>-2736271</v>
      </c>
      <c r="F204" s="28">
        <f t="shared" si="4"/>
        <v>11611024.58554939</v>
      </c>
      <c r="G204" s="10"/>
      <c r="H204" s="10">
        <v>191512.19290000005</v>
      </c>
      <c r="I204" s="10">
        <v>1081384.5417200003</v>
      </c>
      <c r="J204" s="27">
        <f t="shared" si="5"/>
        <v>-889872.3488200003</v>
      </c>
      <c r="K204" s="10"/>
      <c r="L204" s="28">
        <v>10721152.236729389</v>
      </c>
      <c r="N204" s="2">
        <v>604</v>
      </c>
      <c r="Q204" s="10"/>
      <c r="R204" s="10"/>
    </row>
    <row r="205" spans="1:18" ht="12">
      <c r="A205" s="2" t="s">
        <v>234</v>
      </c>
      <c r="B205" s="10">
        <v>4609</v>
      </c>
      <c r="C205" s="10">
        <v>15551191.815545823</v>
      </c>
      <c r="D205" s="10">
        <v>4770677.457473684</v>
      </c>
      <c r="E205" s="27">
        <v>-528830</v>
      </c>
      <c r="F205" s="28">
        <f t="shared" si="4"/>
        <v>15022361.815545823</v>
      </c>
      <c r="G205" s="10"/>
      <c r="H205" s="10">
        <v>21487.3869</v>
      </c>
      <c r="I205" s="10">
        <v>60191.458880000006</v>
      </c>
      <c r="J205" s="27">
        <f t="shared" si="5"/>
        <v>-38704.07198000001</v>
      </c>
      <c r="K205" s="10"/>
      <c r="L205" s="28">
        <v>14983657.743565824</v>
      </c>
      <c r="N205" s="2">
        <v>607</v>
      </c>
      <c r="Q205" s="10"/>
      <c r="R205" s="10"/>
    </row>
    <row r="206" spans="1:18" ht="12">
      <c r="A206" s="2" t="s">
        <v>235</v>
      </c>
      <c r="B206" s="10">
        <v>2275</v>
      </c>
      <c r="C206" s="10">
        <v>7833419.419766662</v>
      </c>
      <c r="D206" s="10">
        <v>2013829.338439025</v>
      </c>
      <c r="E206" s="27">
        <v>198057</v>
      </c>
      <c r="F206" s="28">
        <f t="shared" si="4"/>
        <v>8031476.419766662</v>
      </c>
      <c r="G206" s="10"/>
      <c r="H206" s="10">
        <v>61650.72690000001</v>
      </c>
      <c r="I206" s="10">
        <v>119218.1809</v>
      </c>
      <c r="J206" s="27">
        <f t="shared" si="5"/>
        <v>-57567.454</v>
      </c>
      <c r="K206" s="10"/>
      <c r="L206" s="28">
        <v>7973908.965766662</v>
      </c>
      <c r="N206" s="2">
        <v>608</v>
      </c>
      <c r="Q206" s="10"/>
      <c r="R206" s="10"/>
    </row>
    <row r="207" spans="1:18" ht="12">
      <c r="A207" s="2" t="s">
        <v>236</v>
      </c>
      <c r="B207" s="10">
        <v>85418</v>
      </c>
      <c r="C207" s="10">
        <v>150496597.48274788</v>
      </c>
      <c r="D207" s="10">
        <v>18386828.777593132</v>
      </c>
      <c r="E207" s="27">
        <v>-7360538</v>
      </c>
      <c r="F207" s="28">
        <f t="shared" si="4"/>
        <v>143136059.48274788</v>
      </c>
      <c r="G207" s="10"/>
      <c r="H207" s="10">
        <v>1620456.8912000002</v>
      </c>
      <c r="I207" s="10">
        <v>4111403.303336</v>
      </c>
      <c r="J207" s="27">
        <f t="shared" si="5"/>
        <v>-2490946.4121359996</v>
      </c>
      <c r="K207" s="10"/>
      <c r="L207" s="28">
        <v>140645113.0706119</v>
      </c>
      <c r="N207" s="2">
        <v>609</v>
      </c>
      <c r="Q207" s="10"/>
      <c r="R207" s="10"/>
    </row>
    <row r="208" spans="1:18" ht="12">
      <c r="A208" s="2" t="s">
        <v>237</v>
      </c>
      <c r="B208" s="10">
        <v>5148</v>
      </c>
      <c r="C208" s="10">
        <v>7332490.096629797</v>
      </c>
      <c r="D208" s="10">
        <v>1289478.2542000017</v>
      </c>
      <c r="E208" s="27">
        <v>-1209676</v>
      </c>
      <c r="F208" s="28">
        <f t="shared" si="4"/>
        <v>6122814.096629797</v>
      </c>
      <c r="G208" s="10"/>
      <c r="H208" s="10">
        <v>187629.7367</v>
      </c>
      <c r="I208" s="10">
        <v>193962.15664000003</v>
      </c>
      <c r="J208" s="27">
        <f t="shared" si="5"/>
        <v>-6332.419940000022</v>
      </c>
      <c r="K208" s="10"/>
      <c r="L208" s="28">
        <v>6116481.676689796</v>
      </c>
      <c r="N208" s="2">
        <v>611</v>
      </c>
      <c r="Q208" s="10"/>
      <c r="R208" s="10"/>
    </row>
    <row r="209" spans="1:18" ht="12">
      <c r="A209" s="2" t="s">
        <v>238</v>
      </c>
      <c r="B209" s="10">
        <v>3633</v>
      </c>
      <c r="C209" s="10">
        <v>16068227.74393075</v>
      </c>
      <c r="D209" s="10">
        <v>3647812.846</v>
      </c>
      <c r="E209" s="27">
        <v>-114778</v>
      </c>
      <c r="F209" s="28">
        <f aca="true" t="shared" si="6" ref="F209:F272">C209+E209</f>
        <v>15953449.74393075</v>
      </c>
      <c r="G209" s="10"/>
      <c r="H209" s="10">
        <v>17404.114</v>
      </c>
      <c r="I209" s="10">
        <v>107169.1789</v>
      </c>
      <c r="J209" s="27">
        <f aca="true" t="shared" si="7" ref="J209:J272">H209-I209</f>
        <v>-89765.0649</v>
      </c>
      <c r="K209" s="10"/>
      <c r="L209" s="28">
        <v>15863684.67903075</v>
      </c>
      <c r="N209" s="2">
        <v>614</v>
      </c>
      <c r="Q209" s="10"/>
      <c r="R209" s="10"/>
    </row>
    <row r="210" spans="1:18" ht="12">
      <c r="A210" s="2" t="s">
        <v>239</v>
      </c>
      <c r="B210" s="10">
        <v>8399</v>
      </c>
      <c r="C210" s="10">
        <v>38925838.199318305</v>
      </c>
      <c r="D210" s="10">
        <v>8576555.86185366</v>
      </c>
      <c r="E210" s="27">
        <v>-608007</v>
      </c>
      <c r="F210" s="28">
        <f t="shared" si="6"/>
        <v>38317831.199318305</v>
      </c>
      <c r="G210" s="10"/>
      <c r="H210" s="10">
        <v>62989.50490000001</v>
      </c>
      <c r="I210" s="10">
        <v>82428.56146000001</v>
      </c>
      <c r="J210" s="27">
        <f t="shared" si="7"/>
        <v>-19439.056560000005</v>
      </c>
      <c r="K210" s="10"/>
      <c r="L210" s="28">
        <v>38298392.1427583</v>
      </c>
      <c r="N210" s="2">
        <v>615</v>
      </c>
      <c r="Q210" s="10"/>
      <c r="R210" s="10"/>
    </row>
    <row r="211" spans="1:18" ht="12">
      <c r="A211" s="2" t="s">
        <v>240</v>
      </c>
      <c r="B211" s="10">
        <v>2013</v>
      </c>
      <c r="C211" s="10">
        <v>3986250.4477069676</v>
      </c>
      <c r="D211" s="10">
        <v>996462.9976190478</v>
      </c>
      <c r="E211" s="27">
        <v>-508913</v>
      </c>
      <c r="F211" s="28">
        <f t="shared" si="6"/>
        <v>3477337.4477069676</v>
      </c>
      <c r="G211" s="10"/>
      <c r="H211" s="10">
        <v>8166.5458</v>
      </c>
      <c r="I211" s="10">
        <v>979985.4960000002</v>
      </c>
      <c r="J211" s="27">
        <f t="shared" si="7"/>
        <v>-971818.9502000002</v>
      </c>
      <c r="K211" s="10"/>
      <c r="L211" s="28">
        <v>2505518.4975069673</v>
      </c>
      <c r="N211" s="2">
        <v>616</v>
      </c>
      <c r="Q211" s="10"/>
      <c r="R211" s="10"/>
    </row>
    <row r="212" spans="1:18" ht="12">
      <c r="A212" s="2" t="s">
        <v>241</v>
      </c>
      <c r="B212" s="10">
        <v>3117</v>
      </c>
      <c r="C212" s="10">
        <v>11173351.682372805</v>
      </c>
      <c r="D212" s="10">
        <v>3012451.5777560985</v>
      </c>
      <c r="E212" s="27">
        <v>84243</v>
      </c>
      <c r="F212" s="28">
        <f t="shared" si="6"/>
        <v>11257594.682372805</v>
      </c>
      <c r="G212" s="10"/>
      <c r="H212" s="10">
        <v>302831.5836</v>
      </c>
      <c r="I212" s="10">
        <v>100461.90112000001</v>
      </c>
      <c r="J212" s="27">
        <f t="shared" si="7"/>
        <v>202369.68248000002</v>
      </c>
      <c r="K212" s="10"/>
      <c r="L212" s="28">
        <v>11459964.364852805</v>
      </c>
      <c r="N212" s="2">
        <v>619</v>
      </c>
      <c r="Q212" s="10"/>
      <c r="R212" s="10"/>
    </row>
    <row r="213" spans="1:18" ht="12">
      <c r="A213" s="2" t="s">
        <v>242</v>
      </c>
      <c r="B213" s="10">
        <v>2824</v>
      </c>
      <c r="C213" s="10">
        <v>14174221.1179079</v>
      </c>
      <c r="D213" s="10">
        <v>2221660.750380952</v>
      </c>
      <c r="E213" s="27">
        <v>-53899</v>
      </c>
      <c r="F213" s="28">
        <f t="shared" si="6"/>
        <v>14120322.1179079</v>
      </c>
      <c r="G213" s="10"/>
      <c r="H213" s="10">
        <v>0</v>
      </c>
      <c r="I213" s="10">
        <v>24098.004</v>
      </c>
      <c r="J213" s="27">
        <f t="shared" si="7"/>
        <v>-24098.004</v>
      </c>
      <c r="K213" s="10"/>
      <c r="L213" s="28">
        <v>14096224.1139079</v>
      </c>
      <c r="N213" s="2">
        <v>620</v>
      </c>
      <c r="Q213" s="10"/>
      <c r="R213" s="10"/>
    </row>
    <row r="214" spans="1:18" ht="12">
      <c r="A214" s="2" t="s">
        <v>243</v>
      </c>
      <c r="B214" s="10">
        <v>2306</v>
      </c>
      <c r="C214" s="10">
        <v>8537667.653688341</v>
      </c>
      <c r="D214" s="10">
        <v>1163376.6689756096</v>
      </c>
      <c r="E214" s="27">
        <v>-463827</v>
      </c>
      <c r="F214" s="28">
        <f t="shared" si="6"/>
        <v>8073840.653688341</v>
      </c>
      <c r="G214" s="10"/>
      <c r="H214" s="10">
        <v>17404.114</v>
      </c>
      <c r="I214" s="10">
        <v>161590.50460000001</v>
      </c>
      <c r="J214" s="27">
        <f t="shared" si="7"/>
        <v>-144186.3906</v>
      </c>
      <c r="K214" s="10"/>
      <c r="L214" s="28">
        <v>7929654.263088342</v>
      </c>
      <c r="N214" s="2">
        <v>623</v>
      </c>
      <c r="Q214" s="10"/>
      <c r="R214" s="10"/>
    </row>
    <row r="215" spans="1:18" ht="12">
      <c r="A215" s="2" t="s">
        <v>4</v>
      </c>
      <c r="B215" s="10">
        <v>5354</v>
      </c>
      <c r="C215" s="10">
        <v>10286977.497796107</v>
      </c>
      <c r="D215" s="10">
        <v>1359488.2160000037</v>
      </c>
      <c r="E215" s="27">
        <v>-1044148</v>
      </c>
      <c r="F215" s="28">
        <f t="shared" si="6"/>
        <v>9242829.497796107</v>
      </c>
      <c r="G215" s="10"/>
      <c r="H215" s="10">
        <v>170091.74490000002</v>
      </c>
      <c r="I215" s="10">
        <v>263043.10144</v>
      </c>
      <c r="J215" s="27">
        <f t="shared" si="7"/>
        <v>-92951.35653999998</v>
      </c>
      <c r="K215" s="10"/>
      <c r="L215" s="28">
        <v>9149878.141256107</v>
      </c>
      <c r="N215" s="2">
        <v>624</v>
      </c>
      <c r="Q215" s="10"/>
      <c r="R215" s="10"/>
    </row>
    <row r="216" spans="1:18" ht="12">
      <c r="A216" s="2" t="s">
        <v>244</v>
      </c>
      <c r="B216" s="10">
        <v>3290</v>
      </c>
      <c r="C216" s="10">
        <v>10108298.470151426</v>
      </c>
      <c r="D216" s="10">
        <v>2318699.184592594</v>
      </c>
      <c r="E216" s="27">
        <v>-84427</v>
      </c>
      <c r="F216" s="28">
        <f t="shared" si="6"/>
        <v>10023871.470151426</v>
      </c>
      <c r="G216" s="10"/>
      <c r="H216" s="10">
        <v>232947.37200000003</v>
      </c>
      <c r="I216" s="10">
        <v>69683.39490000001</v>
      </c>
      <c r="J216" s="27">
        <f t="shared" si="7"/>
        <v>163263.97710000002</v>
      </c>
      <c r="K216" s="10"/>
      <c r="L216" s="28">
        <v>10187135.447251426</v>
      </c>
      <c r="N216" s="2">
        <v>625</v>
      </c>
      <c r="Q216" s="10"/>
      <c r="R216" s="10"/>
    </row>
    <row r="217" spans="1:18" ht="12">
      <c r="A217" s="2" t="s">
        <v>5</v>
      </c>
      <c r="B217" s="10">
        <v>5562</v>
      </c>
      <c r="C217" s="10">
        <v>15864779.814394427</v>
      </c>
      <c r="D217" s="10">
        <v>-256405.73704237182</v>
      </c>
      <c r="E217" s="27">
        <v>-681299</v>
      </c>
      <c r="F217" s="28">
        <f t="shared" si="6"/>
        <v>15183480.814394427</v>
      </c>
      <c r="G217" s="10"/>
      <c r="H217" s="10">
        <v>17471.0529</v>
      </c>
      <c r="I217" s="10">
        <v>104491.6229</v>
      </c>
      <c r="J217" s="27">
        <f t="shared" si="7"/>
        <v>-87020.57</v>
      </c>
      <c r="K217" s="10"/>
      <c r="L217" s="28">
        <v>15096460.244394427</v>
      </c>
      <c r="N217" s="2">
        <v>626</v>
      </c>
      <c r="Q217" s="10"/>
      <c r="R217" s="10"/>
    </row>
    <row r="218" spans="1:18" ht="12">
      <c r="A218" s="2" t="s">
        <v>245</v>
      </c>
      <c r="B218" s="10">
        <v>1562</v>
      </c>
      <c r="C218" s="10">
        <v>5841880.750482497</v>
      </c>
      <c r="D218" s="10">
        <v>1130133.1679999998</v>
      </c>
      <c r="E218" s="27">
        <v>-313116</v>
      </c>
      <c r="F218" s="28">
        <f t="shared" si="6"/>
        <v>5528764.750482497</v>
      </c>
      <c r="G218" s="10"/>
      <c r="H218" s="10">
        <v>135283.51690000002</v>
      </c>
      <c r="I218" s="10">
        <v>0</v>
      </c>
      <c r="J218" s="27">
        <f t="shared" si="7"/>
        <v>135283.51690000002</v>
      </c>
      <c r="K218" s="10"/>
      <c r="L218" s="28">
        <v>5664048.267382497</v>
      </c>
      <c r="N218" s="2">
        <v>630</v>
      </c>
      <c r="Q218" s="10"/>
      <c r="R218" s="10"/>
    </row>
    <row r="219" spans="1:18" ht="12">
      <c r="A219" s="2" t="s">
        <v>246</v>
      </c>
      <c r="B219" s="10">
        <v>2136</v>
      </c>
      <c r="C219" s="10">
        <v>4075292.8720907387</v>
      </c>
      <c r="D219" s="10">
        <v>712256.7368780492</v>
      </c>
      <c r="E219" s="27">
        <v>-542179</v>
      </c>
      <c r="F219" s="28">
        <f t="shared" si="6"/>
        <v>3533113.8720907387</v>
      </c>
      <c r="G219" s="10"/>
      <c r="H219" s="10">
        <v>34942.105800000005</v>
      </c>
      <c r="I219" s="10">
        <v>908186.83186</v>
      </c>
      <c r="J219" s="27">
        <f t="shared" si="7"/>
        <v>-873244.72606</v>
      </c>
      <c r="K219" s="10"/>
      <c r="L219" s="28">
        <v>2659869.146030739</v>
      </c>
      <c r="N219" s="2">
        <v>631</v>
      </c>
      <c r="Q219" s="10"/>
      <c r="R219" s="10"/>
    </row>
    <row r="220" spans="1:18" ht="12">
      <c r="A220" s="2" t="s">
        <v>247</v>
      </c>
      <c r="B220" s="10">
        <v>6722</v>
      </c>
      <c r="C220" s="10">
        <v>17919783.31666622</v>
      </c>
      <c r="D220" s="10">
        <v>4524670.460292685</v>
      </c>
      <c r="E220" s="27">
        <v>-967208</v>
      </c>
      <c r="F220" s="28">
        <f t="shared" si="6"/>
        <v>16952575.31666622</v>
      </c>
      <c r="G220" s="10"/>
      <c r="H220" s="10">
        <v>166142.34980000003</v>
      </c>
      <c r="I220" s="10">
        <v>843162.3844000001</v>
      </c>
      <c r="J220" s="27">
        <f t="shared" si="7"/>
        <v>-677020.0346000001</v>
      </c>
      <c r="K220" s="10"/>
      <c r="L220" s="28">
        <v>16275555.282066219</v>
      </c>
      <c r="N220" s="2">
        <v>635</v>
      </c>
      <c r="Q220" s="10"/>
      <c r="R220" s="10"/>
    </row>
    <row r="221" spans="1:18" ht="12">
      <c r="A221" s="2" t="s">
        <v>248</v>
      </c>
      <c r="B221" s="10">
        <v>8619</v>
      </c>
      <c r="C221" s="10">
        <v>23072717.71102401</v>
      </c>
      <c r="D221" s="10">
        <v>6235993.608963859</v>
      </c>
      <c r="E221" s="27">
        <v>-846176</v>
      </c>
      <c r="F221" s="28">
        <f t="shared" si="6"/>
        <v>22226541.71102401</v>
      </c>
      <c r="G221" s="10"/>
      <c r="H221" s="10">
        <v>125912.0709</v>
      </c>
      <c r="I221" s="10">
        <v>244715.23062000002</v>
      </c>
      <c r="J221" s="27">
        <f t="shared" si="7"/>
        <v>-118803.15972000001</v>
      </c>
      <c r="K221" s="10"/>
      <c r="L221" s="28">
        <v>22107738.55130401</v>
      </c>
      <c r="N221" s="2">
        <v>636</v>
      </c>
      <c r="Q221" s="10"/>
      <c r="R221" s="10"/>
    </row>
    <row r="222" spans="1:18" ht="12">
      <c r="A222" s="2" t="s">
        <v>249</v>
      </c>
      <c r="B222" s="10">
        <v>49728</v>
      </c>
      <c r="C222" s="10">
        <v>55462768.939741656</v>
      </c>
      <c r="D222" s="10">
        <v>-7868860.069023255</v>
      </c>
      <c r="E222" s="27">
        <v>-3953481</v>
      </c>
      <c r="F222" s="28">
        <f t="shared" si="6"/>
        <v>51509287.939741656</v>
      </c>
      <c r="G222" s="10"/>
      <c r="H222" s="10">
        <v>855546.0809000002</v>
      </c>
      <c r="I222" s="10">
        <v>748363.5142200002</v>
      </c>
      <c r="J222" s="27">
        <f t="shared" si="7"/>
        <v>107182.56667999993</v>
      </c>
      <c r="K222" s="10"/>
      <c r="L222" s="28">
        <v>51616470.506421655</v>
      </c>
      <c r="N222" s="2">
        <v>638</v>
      </c>
      <c r="Q222" s="10"/>
      <c r="R222" s="10"/>
    </row>
    <row r="223" spans="1:18" ht="12">
      <c r="A223" s="2" t="s">
        <v>250</v>
      </c>
      <c r="B223" s="10">
        <v>25383</v>
      </c>
      <c r="C223" s="10">
        <v>55834501.51831208</v>
      </c>
      <c r="D223" s="10">
        <v>9184597.653619057</v>
      </c>
      <c r="E223" s="27">
        <v>-2639146</v>
      </c>
      <c r="F223" s="28">
        <f t="shared" si="6"/>
        <v>53195355.51831208</v>
      </c>
      <c r="G223" s="10"/>
      <c r="H223" s="10">
        <v>417899.5527000001</v>
      </c>
      <c r="I223" s="10">
        <v>603333.6934799999</v>
      </c>
      <c r="J223" s="27">
        <f t="shared" si="7"/>
        <v>-185434.14077999978</v>
      </c>
      <c r="K223" s="10"/>
      <c r="L223" s="28">
        <v>53009921.37753208</v>
      </c>
      <c r="N223" s="2">
        <v>678</v>
      </c>
      <c r="Q223" s="10"/>
      <c r="R223" s="10"/>
    </row>
    <row r="224" spans="1:18" ht="12">
      <c r="A224" s="2" t="s">
        <v>251</v>
      </c>
      <c r="B224" s="10">
        <v>24371</v>
      </c>
      <c r="C224" s="10">
        <v>33274973.757411893</v>
      </c>
      <c r="D224" s="10">
        <v>-432001.64241168334</v>
      </c>
      <c r="E224" s="27">
        <v>-2813690</v>
      </c>
      <c r="F224" s="28">
        <f t="shared" si="6"/>
        <v>30461283.757411893</v>
      </c>
      <c r="G224" s="10"/>
      <c r="H224" s="10">
        <v>348082.28</v>
      </c>
      <c r="I224" s="10">
        <v>1635835.434086</v>
      </c>
      <c r="J224" s="27">
        <f t="shared" si="7"/>
        <v>-1287753.154086</v>
      </c>
      <c r="K224" s="10"/>
      <c r="L224" s="28">
        <v>29173530.603325892</v>
      </c>
      <c r="N224" s="2">
        <v>680</v>
      </c>
      <c r="Q224" s="10"/>
      <c r="R224" s="10"/>
    </row>
    <row r="225" spans="1:18" ht="12">
      <c r="A225" s="2" t="s">
        <v>252</v>
      </c>
      <c r="B225" s="10">
        <v>3815</v>
      </c>
      <c r="C225" s="10">
        <v>14164883.910671938</v>
      </c>
      <c r="D225" s="10">
        <v>3378138.9957073173</v>
      </c>
      <c r="E225" s="27">
        <v>-338913</v>
      </c>
      <c r="F225" s="28">
        <f t="shared" si="6"/>
        <v>13825970.910671938</v>
      </c>
      <c r="G225" s="10"/>
      <c r="H225" s="10">
        <v>32130.672000000006</v>
      </c>
      <c r="I225" s="10">
        <v>76270.18266</v>
      </c>
      <c r="J225" s="27">
        <f t="shared" si="7"/>
        <v>-44139.51066</v>
      </c>
      <c r="K225" s="10"/>
      <c r="L225" s="28">
        <v>13781831.400011938</v>
      </c>
      <c r="N225" s="2">
        <v>681</v>
      </c>
      <c r="Q225" s="10"/>
      <c r="R225" s="10"/>
    </row>
    <row r="226" spans="1:18" ht="12">
      <c r="A226" s="2" t="s">
        <v>253</v>
      </c>
      <c r="B226" s="10">
        <v>4093</v>
      </c>
      <c r="C226" s="10">
        <v>21280785.415564105</v>
      </c>
      <c r="D226" s="10">
        <v>4593805.765818182</v>
      </c>
      <c r="E226" s="27">
        <v>-5372</v>
      </c>
      <c r="F226" s="28">
        <f t="shared" si="6"/>
        <v>21275413.415564105</v>
      </c>
      <c r="G226" s="10"/>
      <c r="H226" s="10">
        <v>66938.90000000001</v>
      </c>
      <c r="I226" s="10">
        <v>124158.27172000002</v>
      </c>
      <c r="J226" s="27">
        <f t="shared" si="7"/>
        <v>-57219.37172000001</v>
      </c>
      <c r="K226" s="10"/>
      <c r="L226" s="28">
        <v>21218194.043844104</v>
      </c>
      <c r="N226" s="2">
        <v>683</v>
      </c>
      <c r="Q226" s="10"/>
      <c r="R226" s="10"/>
    </row>
    <row r="227" spans="1:18" ht="12">
      <c r="A227" s="2" t="s">
        <v>254</v>
      </c>
      <c r="B227" s="10">
        <v>39970</v>
      </c>
      <c r="C227" s="10">
        <v>51767138.348576225</v>
      </c>
      <c r="D227" s="10">
        <v>-6679820.736632007</v>
      </c>
      <c r="E227" s="27">
        <v>-2974232</v>
      </c>
      <c r="F227" s="28">
        <f t="shared" si="6"/>
        <v>48792906.348576225</v>
      </c>
      <c r="G227" s="10"/>
      <c r="H227" s="10">
        <v>638664.0449000002</v>
      </c>
      <c r="I227" s="10">
        <v>3567769.73721</v>
      </c>
      <c r="J227" s="27">
        <f t="shared" si="7"/>
        <v>-2929105.69231</v>
      </c>
      <c r="K227" s="10"/>
      <c r="L227" s="28">
        <v>45863800.65626623</v>
      </c>
      <c r="N227" s="2">
        <v>684</v>
      </c>
      <c r="Q227" s="10"/>
      <c r="R227" s="10"/>
    </row>
    <row r="228" spans="1:18" ht="12">
      <c r="A228" s="2" t="s">
        <v>255</v>
      </c>
      <c r="B228" s="10">
        <v>3374</v>
      </c>
      <c r="C228" s="10">
        <v>12874883.083881592</v>
      </c>
      <c r="D228" s="10">
        <v>3037344.5330232563</v>
      </c>
      <c r="E228" s="27">
        <v>7284</v>
      </c>
      <c r="F228" s="28">
        <f t="shared" si="6"/>
        <v>12882167.083881592</v>
      </c>
      <c r="G228" s="10"/>
      <c r="H228" s="10">
        <v>121895.73690000002</v>
      </c>
      <c r="I228" s="10">
        <v>65011.059680000006</v>
      </c>
      <c r="J228" s="27">
        <f t="shared" si="7"/>
        <v>56884.67722000001</v>
      </c>
      <c r="K228" s="10"/>
      <c r="L228" s="28">
        <v>12939051.761101592</v>
      </c>
      <c r="N228" s="2">
        <v>686</v>
      </c>
      <c r="Q228" s="10"/>
      <c r="R228" s="10"/>
    </row>
    <row r="229" spans="1:18" ht="12">
      <c r="A229" s="2" t="s">
        <v>256</v>
      </c>
      <c r="B229" s="10">
        <v>1768</v>
      </c>
      <c r="C229" s="10">
        <v>8758855.211020011</v>
      </c>
      <c r="D229" s="10">
        <v>1298945.8166</v>
      </c>
      <c r="E229" s="27">
        <v>-199911</v>
      </c>
      <c r="F229" s="28">
        <f t="shared" si="6"/>
        <v>8558944.211020011</v>
      </c>
      <c r="G229" s="10"/>
      <c r="H229" s="10">
        <v>147265.58000000005</v>
      </c>
      <c r="I229" s="10">
        <v>34875.166900000004</v>
      </c>
      <c r="J229" s="27">
        <f t="shared" si="7"/>
        <v>112390.41310000003</v>
      </c>
      <c r="K229" s="10"/>
      <c r="L229" s="28">
        <v>8671334.624120012</v>
      </c>
      <c r="N229" s="2">
        <v>687</v>
      </c>
      <c r="Q229" s="10"/>
      <c r="R229" s="10"/>
    </row>
    <row r="230" spans="1:18" ht="12">
      <c r="A230" s="2" t="s">
        <v>257</v>
      </c>
      <c r="B230" s="10">
        <v>3626</v>
      </c>
      <c r="C230" s="10">
        <v>12653976.225076912</v>
      </c>
      <c r="D230" s="10">
        <v>1810650.0080000018</v>
      </c>
      <c r="E230" s="27">
        <v>-337778</v>
      </c>
      <c r="F230" s="28">
        <f t="shared" si="6"/>
        <v>12316198.225076912</v>
      </c>
      <c r="G230" s="10"/>
      <c r="H230" s="10">
        <v>234420.02780000004</v>
      </c>
      <c r="I230" s="10">
        <v>104491.62290000002</v>
      </c>
      <c r="J230" s="27">
        <f t="shared" si="7"/>
        <v>129928.40490000002</v>
      </c>
      <c r="K230" s="10"/>
      <c r="L230" s="28">
        <v>12446126.629976911</v>
      </c>
      <c r="N230" s="2">
        <v>689</v>
      </c>
      <c r="Q230" s="10"/>
      <c r="R230" s="10"/>
    </row>
    <row r="231" spans="1:18" ht="12">
      <c r="A231" s="2" t="s">
        <v>258</v>
      </c>
      <c r="B231" s="10">
        <v>2901</v>
      </c>
      <c r="C231" s="10">
        <v>10949472.363215704</v>
      </c>
      <c r="D231" s="10">
        <v>2804509.2479999997</v>
      </c>
      <c r="E231" s="27">
        <v>-444124</v>
      </c>
      <c r="F231" s="28">
        <f t="shared" si="6"/>
        <v>10505348.363215704</v>
      </c>
      <c r="G231" s="10"/>
      <c r="H231" s="10">
        <v>41502.118</v>
      </c>
      <c r="I231" s="10">
        <v>111118.57400000002</v>
      </c>
      <c r="J231" s="27">
        <f t="shared" si="7"/>
        <v>-69616.45600000002</v>
      </c>
      <c r="K231" s="10"/>
      <c r="L231" s="28">
        <v>10435731.907215703</v>
      </c>
      <c r="N231" s="2">
        <v>691</v>
      </c>
      <c r="Q231" s="10"/>
      <c r="R231" s="10"/>
    </row>
    <row r="232" spans="1:18" ht="12">
      <c r="A232" s="2" t="s">
        <v>259</v>
      </c>
      <c r="B232" s="10">
        <v>29350</v>
      </c>
      <c r="C232" s="10">
        <v>37576818.171737134</v>
      </c>
      <c r="D232" s="10">
        <v>-530599.2729317237</v>
      </c>
      <c r="E232" s="27">
        <v>-1861615</v>
      </c>
      <c r="F232" s="28">
        <f t="shared" si="6"/>
        <v>35715203.171737134</v>
      </c>
      <c r="G232" s="10"/>
      <c r="H232" s="10">
        <v>453979.6198000001</v>
      </c>
      <c r="I232" s="10">
        <v>571390.4504</v>
      </c>
      <c r="J232" s="27">
        <f t="shared" si="7"/>
        <v>-117410.83059999987</v>
      </c>
      <c r="K232" s="10"/>
      <c r="L232" s="28">
        <v>35597792.34113713</v>
      </c>
      <c r="N232" s="2">
        <v>694</v>
      </c>
      <c r="Q232" s="10"/>
      <c r="R232" s="10"/>
    </row>
    <row r="233" spans="1:18" ht="12">
      <c r="A233" s="2" t="s">
        <v>260</v>
      </c>
      <c r="B233" s="10">
        <v>1416</v>
      </c>
      <c r="C233" s="10">
        <v>6408939.743771859</v>
      </c>
      <c r="D233" s="10">
        <v>1047239.6521904763</v>
      </c>
      <c r="E233" s="27">
        <v>-321608</v>
      </c>
      <c r="F233" s="28">
        <f t="shared" si="6"/>
        <v>6087331.743771859</v>
      </c>
      <c r="G233" s="10"/>
      <c r="H233" s="10">
        <v>13387.78</v>
      </c>
      <c r="I233" s="10">
        <v>10710.224000000002</v>
      </c>
      <c r="J233" s="27">
        <f t="shared" si="7"/>
        <v>2677.5559999999987</v>
      </c>
      <c r="K233" s="10"/>
      <c r="L233" s="28">
        <v>6090009.299771859</v>
      </c>
      <c r="N233" s="2">
        <v>697</v>
      </c>
      <c r="Q233" s="10"/>
      <c r="R233" s="10"/>
    </row>
    <row r="234" spans="1:18" ht="12">
      <c r="A234" s="2" t="s">
        <v>261</v>
      </c>
      <c r="B234" s="10">
        <v>61551</v>
      </c>
      <c r="C234" s="10">
        <v>103206682.15901387</v>
      </c>
      <c r="D234" s="10">
        <v>17830291.191047616</v>
      </c>
      <c r="E234" s="27">
        <v>-6110980</v>
      </c>
      <c r="F234" s="28">
        <f t="shared" si="6"/>
        <v>97095702.15901387</v>
      </c>
      <c r="G234" s="10"/>
      <c r="H234" s="10">
        <v>435303.66670000006</v>
      </c>
      <c r="I234" s="10">
        <v>3555581.5022980003</v>
      </c>
      <c r="J234" s="27">
        <f t="shared" si="7"/>
        <v>-3120277.8355980003</v>
      </c>
      <c r="K234" s="10"/>
      <c r="L234" s="28">
        <v>93975424.32341586</v>
      </c>
      <c r="N234" s="2">
        <v>698</v>
      </c>
      <c r="Q234" s="10"/>
      <c r="R234" s="10"/>
    </row>
    <row r="235" spans="1:18" ht="12">
      <c r="A235" s="2" t="s">
        <v>262</v>
      </c>
      <c r="B235" s="10">
        <v>5404</v>
      </c>
      <c r="C235" s="10">
        <v>13203640.861504225</v>
      </c>
      <c r="D235" s="10">
        <v>1208915.0133333362</v>
      </c>
      <c r="E235" s="27">
        <v>-1183927</v>
      </c>
      <c r="F235" s="28">
        <f t="shared" si="6"/>
        <v>12019713.861504225</v>
      </c>
      <c r="G235" s="10"/>
      <c r="H235" s="10">
        <v>143316.18490000002</v>
      </c>
      <c r="I235" s="10">
        <v>415321.066272</v>
      </c>
      <c r="J235" s="27">
        <f t="shared" si="7"/>
        <v>-272004.881372</v>
      </c>
      <c r="K235" s="10"/>
      <c r="L235" s="28">
        <v>11747708.980132226</v>
      </c>
      <c r="N235" s="2">
        <v>700</v>
      </c>
      <c r="Q235" s="10"/>
      <c r="R235" s="10"/>
    </row>
    <row r="236" spans="1:18" ht="12">
      <c r="A236" s="2" t="s">
        <v>263</v>
      </c>
      <c r="B236" s="10">
        <v>4689</v>
      </c>
      <c r="C236" s="10">
        <v>14811556.341266386</v>
      </c>
      <c r="D236" s="10">
        <v>3002989.4264186067</v>
      </c>
      <c r="E236" s="27">
        <v>691103</v>
      </c>
      <c r="F236" s="28">
        <f t="shared" si="6"/>
        <v>15502659.341266386</v>
      </c>
      <c r="G236" s="10"/>
      <c r="H236" s="10">
        <v>67005.8389</v>
      </c>
      <c r="I236" s="10">
        <v>51007.4418</v>
      </c>
      <c r="J236" s="27">
        <f t="shared" si="7"/>
        <v>15998.397100000002</v>
      </c>
      <c r="K236" s="10"/>
      <c r="L236" s="28">
        <v>15518657.738366386</v>
      </c>
      <c r="N236" s="2">
        <v>702</v>
      </c>
      <c r="Q236" s="10"/>
      <c r="R236" s="10"/>
    </row>
    <row r="237" spans="1:18" ht="12">
      <c r="A237" s="2" t="s">
        <v>264</v>
      </c>
      <c r="B237" s="10">
        <v>6045</v>
      </c>
      <c r="C237" s="10">
        <v>6942382.050600403</v>
      </c>
      <c r="D237" s="10">
        <v>831684.7773684234</v>
      </c>
      <c r="E237" s="27">
        <v>-1445688</v>
      </c>
      <c r="F237" s="28">
        <f t="shared" si="6"/>
        <v>5496694.050600403</v>
      </c>
      <c r="G237" s="10"/>
      <c r="H237" s="10">
        <v>191445.25400000002</v>
      </c>
      <c r="I237" s="10">
        <v>311145.3949800001</v>
      </c>
      <c r="J237" s="27">
        <f t="shared" si="7"/>
        <v>-119700.14098000008</v>
      </c>
      <c r="K237" s="10"/>
      <c r="L237" s="28">
        <v>5376993.909620403</v>
      </c>
      <c r="N237" s="2">
        <v>704</v>
      </c>
      <c r="Q237" s="10"/>
      <c r="R237" s="10"/>
    </row>
    <row r="238" spans="1:18" ht="12">
      <c r="A238" s="2" t="s">
        <v>265</v>
      </c>
      <c r="B238" s="10">
        <v>2435</v>
      </c>
      <c r="C238" s="10">
        <v>10146562.253130132</v>
      </c>
      <c r="D238" s="10">
        <v>2913316.1055238107</v>
      </c>
      <c r="E238" s="27">
        <v>-669901</v>
      </c>
      <c r="F238" s="28">
        <f t="shared" si="6"/>
        <v>9476661.253130132</v>
      </c>
      <c r="G238" s="10"/>
      <c r="H238" s="10">
        <v>0</v>
      </c>
      <c r="I238" s="10">
        <v>89591.02376000001</v>
      </c>
      <c r="J238" s="27">
        <f t="shared" si="7"/>
        <v>-89591.02376000001</v>
      </c>
      <c r="K238" s="10"/>
      <c r="L238" s="28">
        <v>9387070.229370132</v>
      </c>
      <c r="N238" s="2">
        <v>707</v>
      </c>
      <c r="Q238" s="10"/>
      <c r="R238" s="10"/>
    </row>
    <row r="239" spans="1:18" ht="12">
      <c r="A239" s="2" t="s">
        <v>14</v>
      </c>
      <c r="B239" s="10">
        <v>28674</v>
      </c>
      <c r="C239" s="10">
        <v>56481863.307464994</v>
      </c>
      <c r="D239" s="10">
        <v>9157556.25590909</v>
      </c>
      <c r="E239" s="27">
        <v>-2218094</v>
      </c>
      <c r="F239" s="28">
        <f t="shared" si="6"/>
        <v>54263769.307464994</v>
      </c>
      <c r="G239" s="10"/>
      <c r="H239" s="10">
        <v>232947.37200000003</v>
      </c>
      <c r="I239" s="10">
        <v>1277386.9960319998</v>
      </c>
      <c r="J239" s="27">
        <f t="shared" si="7"/>
        <v>-1044439.6240319998</v>
      </c>
      <c r="K239" s="10"/>
      <c r="L239" s="28">
        <v>53219329.683432996</v>
      </c>
      <c r="N239" s="2">
        <v>710</v>
      </c>
      <c r="Q239" s="10"/>
      <c r="R239" s="10"/>
    </row>
    <row r="240" spans="1:18" ht="12">
      <c r="A240" s="2" t="s">
        <v>266</v>
      </c>
      <c r="B240" s="10">
        <v>10084</v>
      </c>
      <c r="C240" s="10">
        <v>31339588.12245109</v>
      </c>
      <c r="D240" s="10">
        <v>8587443.04914286</v>
      </c>
      <c r="E240" s="27">
        <v>-625483</v>
      </c>
      <c r="F240" s="28">
        <f t="shared" si="6"/>
        <v>30714105.12245109</v>
      </c>
      <c r="G240" s="10"/>
      <c r="H240" s="10">
        <v>135350.4558</v>
      </c>
      <c r="I240" s="10">
        <v>258986.6041</v>
      </c>
      <c r="J240" s="27">
        <f t="shared" si="7"/>
        <v>-123636.1483</v>
      </c>
      <c r="K240" s="10"/>
      <c r="L240" s="28">
        <v>30590468.97415109</v>
      </c>
      <c r="N240" s="2">
        <v>729</v>
      </c>
      <c r="Q240" s="10"/>
      <c r="R240" s="10"/>
    </row>
    <row r="241" spans="1:18" ht="12">
      <c r="A241" s="2" t="s">
        <v>267</v>
      </c>
      <c r="B241" s="10">
        <v>3781</v>
      </c>
      <c r="C241" s="10">
        <v>20324078.141298946</v>
      </c>
      <c r="D241" s="10">
        <v>3013013.9434146346</v>
      </c>
      <c r="E241" s="27">
        <v>-215796</v>
      </c>
      <c r="F241" s="28">
        <f t="shared" si="6"/>
        <v>20108282.141298946</v>
      </c>
      <c r="G241" s="10"/>
      <c r="H241" s="10">
        <v>0</v>
      </c>
      <c r="I241" s="10">
        <v>113930.00779999999</v>
      </c>
      <c r="J241" s="27">
        <f t="shared" si="7"/>
        <v>-113930.00779999999</v>
      </c>
      <c r="K241" s="10"/>
      <c r="L241" s="28">
        <v>19994352.133498944</v>
      </c>
      <c r="N241" s="2">
        <v>732</v>
      </c>
      <c r="Q241" s="10"/>
      <c r="R241" s="10"/>
    </row>
    <row r="242" spans="1:18" ht="12">
      <c r="A242" s="2" t="s">
        <v>268</v>
      </c>
      <c r="B242" s="10">
        <v>54238</v>
      </c>
      <c r="C242" s="10">
        <v>113494651.95711763</v>
      </c>
      <c r="D242" s="10">
        <v>22765787.86033739</v>
      </c>
      <c r="E242" s="27">
        <v>-5116943</v>
      </c>
      <c r="F242" s="28">
        <f t="shared" si="6"/>
        <v>108377708.95711763</v>
      </c>
      <c r="G242" s="10"/>
      <c r="H242" s="10">
        <v>275855.2069000001</v>
      </c>
      <c r="I242" s="10">
        <v>888868.2653200005</v>
      </c>
      <c r="J242" s="27">
        <f t="shared" si="7"/>
        <v>-613013.0584200004</v>
      </c>
      <c r="K242" s="10"/>
      <c r="L242" s="28">
        <v>107764695.89869763</v>
      </c>
      <c r="N242" s="2">
        <v>734</v>
      </c>
      <c r="Q242" s="10"/>
      <c r="R242" s="10"/>
    </row>
    <row r="243" spans="1:18" ht="12">
      <c r="A243" s="2" t="s">
        <v>269</v>
      </c>
      <c r="B243" s="10">
        <v>2999</v>
      </c>
      <c r="C243" s="10">
        <v>5522142.118218032</v>
      </c>
      <c r="D243" s="10">
        <v>1638803.679228917</v>
      </c>
      <c r="E243" s="27">
        <v>-653137</v>
      </c>
      <c r="F243" s="28">
        <f t="shared" si="6"/>
        <v>4869005.118218032</v>
      </c>
      <c r="G243" s="10"/>
      <c r="H243" s="10">
        <v>130129.22160000002</v>
      </c>
      <c r="I243" s="10">
        <v>220590.45106000002</v>
      </c>
      <c r="J243" s="27">
        <f t="shared" si="7"/>
        <v>-90461.22946</v>
      </c>
      <c r="K243" s="10"/>
      <c r="L243" s="28">
        <v>4778543.888758032</v>
      </c>
      <c r="N243" s="2">
        <v>738</v>
      </c>
      <c r="Q243" s="10"/>
      <c r="R243" s="10"/>
    </row>
    <row r="244" spans="1:18" ht="12">
      <c r="A244" s="2" t="s">
        <v>270</v>
      </c>
      <c r="B244" s="10">
        <v>3667</v>
      </c>
      <c r="C244" s="10">
        <v>11723280.835385393</v>
      </c>
      <c r="D244" s="10">
        <v>2461243.800666669</v>
      </c>
      <c r="E244" s="27">
        <v>-57450</v>
      </c>
      <c r="F244" s="28">
        <f t="shared" si="6"/>
        <v>11665830.835385393</v>
      </c>
      <c r="G244" s="10"/>
      <c r="H244" s="10">
        <v>314679.7689</v>
      </c>
      <c r="I244" s="10">
        <v>23696.370600000002</v>
      </c>
      <c r="J244" s="27">
        <f t="shared" si="7"/>
        <v>290983.3983</v>
      </c>
      <c r="K244" s="10"/>
      <c r="L244" s="28">
        <v>11956814.233685393</v>
      </c>
      <c r="N244" s="2">
        <v>739</v>
      </c>
      <c r="Q244" s="10"/>
      <c r="R244" s="10"/>
    </row>
    <row r="245" spans="1:18" ht="12">
      <c r="A245" s="2" t="s">
        <v>22</v>
      </c>
      <c r="B245" s="10">
        <v>35944</v>
      </c>
      <c r="C245" s="10">
        <v>83006141.89922817</v>
      </c>
      <c r="D245" s="10">
        <v>16402336.09981818</v>
      </c>
      <c r="E245" s="27">
        <v>-3417237</v>
      </c>
      <c r="F245" s="28">
        <f t="shared" si="6"/>
        <v>79588904.89922817</v>
      </c>
      <c r="G245" s="10"/>
      <c r="H245" s="10">
        <v>328201.4267</v>
      </c>
      <c r="I245" s="10">
        <v>3209305.2338199997</v>
      </c>
      <c r="J245" s="27">
        <f t="shared" si="7"/>
        <v>-2881103.8071199995</v>
      </c>
      <c r="K245" s="10"/>
      <c r="L245" s="28">
        <v>76707801.09210818</v>
      </c>
      <c r="N245" s="2">
        <v>740</v>
      </c>
      <c r="Q245" s="10"/>
      <c r="R245" s="10"/>
    </row>
    <row r="246" spans="1:18" ht="12">
      <c r="A246" s="2" t="s">
        <v>271</v>
      </c>
      <c r="B246" s="10">
        <v>1103</v>
      </c>
      <c r="C246" s="10">
        <v>4694991.931643838</v>
      </c>
      <c r="D246" s="10">
        <v>405142.37820689665</v>
      </c>
      <c r="E246" s="27">
        <v>-39614</v>
      </c>
      <c r="F246" s="28">
        <f t="shared" si="6"/>
        <v>4655377.931643838</v>
      </c>
      <c r="G246" s="10"/>
      <c r="H246" s="10">
        <v>4083.2729</v>
      </c>
      <c r="I246" s="10">
        <v>24098.004</v>
      </c>
      <c r="J246" s="27">
        <f t="shared" si="7"/>
        <v>-20014.7311</v>
      </c>
      <c r="K246" s="10"/>
      <c r="L246" s="28">
        <v>4635363.200543838</v>
      </c>
      <c r="N246" s="2">
        <v>742</v>
      </c>
      <c r="Q246" s="10"/>
      <c r="R246" s="10"/>
    </row>
    <row r="247" spans="1:18" ht="12">
      <c r="A247" s="2" t="s">
        <v>272</v>
      </c>
      <c r="B247" s="10">
        <v>60880</v>
      </c>
      <c r="C247" s="10">
        <v>97531441.79304916</v>
      </c>
      <c r="D247" s="10">
        <v>9980624.499714315</v>
      </c>
      <c r="E247" s="27">
        <v>-4550615</v>
      </c>
      <c r="F247" s="28">
        <f t="shared" si="6"/>
        <v>92980826.79304916</v>
      </c>
      <c r="G247" s="10"/>
      <c r="H247" s="10">
        <v>610549.7069000001</v>
      </c>
      <c r="I247" s="10">
        <v>923622.9422</v>
      </c>
      <c r="J247" s="27">
        <f t="shared" si="7"/>
        <v>-313073.23529999994</v>
      </c>
      <c r="K247" s="10"/>
      <c r="L247" s="28">
        <v>92667753.55774915</v>
      </c>
      <c r="N247" s="2">
        <v>743</v>
      </c>
      <c r="Q247" s="10"/>
      <c r="R247" s="10"/>
    </row>
    <row r="248" spans="1:18" ht="12">
      <c r="A248" s="2" t="s">
        <v>273</v>
      </c>
      <c r="B248" s="10">
        <v>5154</v>
      </c>
      <c r="C248" s="10">
        <v>18748278.279504243</v>
      </c>
      <c r="D248" s="10">
        <v>4595001.667586206</v>
      </c>
      <c r="E248" s="27">
        <v>-53765</v>
      </c>
      <c r="F248" s="28">
        <f t="shared" si="6"/>
        <v>18694513.279504243</v>
      </c>
      <c r="G248" s="10"/>
      <c r="H248" s="10">
        <v>32197.610900000003</v>
      </c>
      <c r="I248" s="10">
        <v>140236.99550000002</v>
      </c>
      <c r="J248" s="27">
        <f t="shared" si="7"/>
        <v>-108039.38460000002</v>
      </c>
      <c r="K248" s="10"/>
      <c r="L248" s="28">
        <v>18586473.894904245</v>
      </c>
      <c r="N248" s="2">
        <v>746</v>
      </c>
      <c r="Q248" s="10"/>
      <c r="R248" s="10"/>
    </row>
    <row r="249" spans="1:18" ht="12">
      <c r="A249" s="2" t="s">
        <v>274</v>
      </c>
      <c r="B249" s="10">
        <v>1593</v>
      </c>
      <c r="C249" s="10">
        <v>6073263.631490158</v>
      </c>
      <c r="D249" s="10">
        <v>1725552.7661904762</v>
      </c>
      <c r="E249" s="27">
        <v>-353025</v>
      </c>
      <c r="F249" s="28">
        <f t="shared" si="6"/>
        <v>5720238.631490158</v>
      </c>
      <c r="G249" s="10"/>
      <c r="H249" s="10">
        <v>143316.18490000005</v>
      </c>
      <c r="I249" s="10">
        <v>274583.3678</v>
      </c>
      <c r="J249" s="27">
        <f t="shared" si="7"/>
        <v>-131267.18289999996</v>
      </c>
      <c r="K249" s="10"/>
      <c r="L249" s="28">
        <v>5588971.448590158</v>
      </c>
      <c r="N249" s="2">
        <v>747</v>
      </c>
      <c r="Q249" s="10"/>
      <c r="R249" s="10"/>
    </row>
    <row r="250" spans="1:18" ht="12">
      <c r="A250" s="2" t="s">
        <v>275</v>
      </c>
      <c r="B250" s="10">
        <v>5526</v>
      </c>
      <c r="C250" s="10">
        <v>18290548.93751709</v>
      </c>
      <c r="D250" s="10">
        <v>4631713.743636364</v>
      </c>
      <c r="E250" s="27">
        <v>361540</v>
      </c>
      <c r="F250" s="28">
        <f t="shared" si="6"/>
        <v>18652088.93751709</v>
      </c>
      <c r="G250" s="10"/>
      <c r="H250" s="10">
        <v>262534.3658</v>
      </c>
      <c r="I250" s="10">
        <v>153316.85656000001</v>
      </c>
      <c r="J250" s="27">
        <f t="shared" si="7"/>
        <v>109217.50924000001</v>
      </c>
      <c r="K250" s="10"/>
      <c r="L250" s="28">
        <v>18761306.446757093</v>
      </c>
      <c r="N250" s="2">
        <v>748</v>
      </c>
      <c r="Q250" s="10"/>
      <c r="R250" s="10"/>
    </row>
    <row r="251" spans="1:18" ht="12">
      <c r="A251" s="2" t="s">
        <v>276</v>
      </c>
      <c r="B251" s="10">
        <v>21668</v>
      </c>
      <c r="C251" s="10">
        <v>31700914.545024328</v>
      </c>
      <c r="D251" s="10">
        <v>2306863.7126588332</v>
      </c>
      <c r="E251" s="27">
        <v>-2842403</v>
      </c>
      <c r="F251" s="28">
        <f t="shared" si="6"/>
        <v>28858511.545024328</v>
      </c>
      <c r="G251" s="10"/>
      <c r="H251" s="10">
        <v>558471.2427000002</v>
      </c>
      <c r="I251" s="10">
        <v>539385.623532</v>
      </c>
      <c r="J251" s="27">
        <f t="shared" si="7"/>
        <v>19085.61916800018</v>
      </c>
      <c r="K251" s="10"/>
      <c r="L251" s="28">
        <v>28877597.164192326</v>
      </c>
      <c r="N251" s="2">
        <v>749</v>
      </c>
      <c r="Q251" s="10"/>
      <c r="R251" s="10"/>
    </row>
    <row r="252" spans="1:18" ht="12">
      <c r="A252" s="2" t="s">
        <v>277</v>
      </c>
      <c r="B252" s="10">
        <v>3296</v>
      </c>
      <c r="C252" s="10">
        <v>9317448.785458298</v>
      </c>
      <c r="D252" s="10">
        <v>1760271.4259764724</v>
      </c>
      <c r="E252" s="27">
        <v>-222487</v>
      </c>
      <c r="F252" s="28">
        <f t="shared" si="6"/>
        <v>9094961.785458298</v>
      </c>
      <c r="G252" s="10"/>
      <c r="H252" s="10">
        <v>53751.936700000006</v>
      </c>
      <c r="I252" s="10">
        <v>135912.74256</v>
      </c>
      <c r="J252" s="27">
        <f t="shared" si="7"/>
        <v>-82160.80586000001</v>
      </c>
      <c r="K252" s="10"/>
      <c r="L252" s="28">
        <v>9012800.979598299</v>
      </c>
      <c r="N252" s="2">
        <v>751</v>
      </c>
      <c r="Q252" s="10"/>
      <c r="R252" s="10"/>
    </row>
    <row r="253" spans="1:18" ht="12">
      <c r="A253" s="2" t="s">
        <v>23</v>
      </c>
      <c r="B253" s="10">
        <v>19034</v>
      </c>
      <c r="C253" s="10">
        <v>17903067.954539657</v>
      </c>
      <c r="D253" s="10">
        <v>-4186795.331467239</v>
      </c>
      <c r="E253" s="27">
        <v>-2463386</v>
      </c>
      <c r="F253" s="28">
        <f t="shared" si="6"/>
        <v>15439681.954539657</v>
      </c>
      <c r="G253" s="10"/>
      <c r="H253" s="10">
        <v>1026909.6649000003</v>
      </c>
      <c r="I253" s="10">
        <v>1146712.8917859998</v>
      </c>
      <c r="J253" s="27">
        <f t="shared" si="7"/>
        <v>-119803.22688599944</v>
      </c>
      <c r="K253" s="10"/>
      <c r="L253" s="28">
        <v>15319878.727653656</v>
      </c>
      <c r="N253" s="2">
        <v>753</v>
      </c>
      <c r="Q253" s="10"/>
      <c r="R253" s="10"/>
    </row>
    <row r="254" spans="1:18" ht="12">
      <c r="A254" s="2" t="s">
        <v>278</v>
      </c>
      <c r="B254" s="10">
        <v>6199</v>
      </c>
      <c r="C254" s="10">
        <v>6230242.579895309</v>
      </c>
      <c r="D254" s="10">
        <v>-505746.6518214167</v>
      </c>
      <c r="E254" s="27">
        <v>-1534321</v>
      </c>
      <c r="F254" s="28">
        <f t="shared" si="6"/>
        <v>4695921.579895309</v>
      </c>
      <c r="G254" s="10"/>
      <c r="H254" s="10">
        <v>212999.57980000004</v>
      </c>
      <c r="I254" s="10">
        <v>1129335.553346</v>
      </c>
      <c r="J254" s="27">
        <f t="shared" si="7"/>
        <v>-916335.9735459998</v>
      </c>
      <c r="K254" s="10"/>
      <c r="L254" s="28">
        <v>3779585.606349309</v>
      </c>
      <c r="N254" s="2">
        <v>755</v>
      </c>
      <c r="Q254" s="10"/>
      <c r="R254" s="10"/>
    </row>
    <row r="255" spans="1:18" ht="12">
      <c r="A255" s="2" t="s">
        <v>279</v>
      </c>
      <c r="B255" s="10">
        <v>8820</v>
      </c>
      <c r="C255" s="10">
        <v>27152047.18004609</v>
      </c>
      <c r="D255" s="10">
        <v>2729763.225500001</v>
      </c>
      <c r="E255" s="27">
        <v>-980338</v>
      </c>
      <c r="F255" s="28">
        <f t="shared" si="6"/>
        <v>26171709.18004609</v>
      </c>
      <c r="G255" s="10"/>
      <c r="H255" s="10">
        <v>63056.443799999994</v>
      </c>
      <c r="I255" s="10">
        <v>102443.29256000002</v>
      </c>
      <c r="J255" s="27">
        <f t="shared" si="7"/>
        <v>-39386.84876000002</v>
      </c>
      <c r="K255" s="10"/>
      <c r="L255" s="28">
        <v>26132322.331286088</v>
      </c>
      <c r="N255" s="2">
        <v>758</v>
      </c>
      <c r="Q255" s="10"/>
      <c r="R255" s="10"/>
    </row>
    <row r="256" spans="1:18" ht="12">
      <c r="A256" s="2" t="s">
        <v>280</v>
      </c>
      <c r="B256" s="10">
        <v>2273</v>
      </c>
      <c r="C256" s="10">
        <v>9012857.92478016</v>
      </c>
      <c r="D256" s="10">
        <v>2563123.6127619054</v>
      </c>
      <c r="E256" s="27">
        <v>-652297</v>
      </c>
      <c r="F256" s="28">
        <f t="shared" si="6"/>
        <v>8360560.92478016</v>
      </c>
      <c r="G256" s="10"/>
      <c r="H256" s="10">
        <v>0</v>
      </c>
      <c r="I256" s="10">
        <v>2038825.0162000002</v>
      </c>
      <c r="J256" s="27">
        <f t="shared" si="7"/>
        <v>-2038825.0162000002</v>
      </c>
      <c r="K256" s="10"/>
      <c r="L256" s="28">
        <v>6321735.90858016</v>
      </c>
      <c r="N256" s="2">
        <v>759</v>
      </c>
      <c r="Q256" s="10"/>
      <c r="R256" s="10"/>
    </row>
    <row r="257" spans="1:18" ht="12">
      <c r="A257" s="2" t="s">
        <v>281</v>
      </c>
      <c r="B257" s="10">
        <v>9173</v>
      </c>
      <c r="C257" s="10">
        <v>26568382.830150038</v>
      </c>
      <c r="D257" s="10">
        <v>6456503.891794874</v>
      </c>
      <c r="E257" s="27">
        <v>-613098</v>
      </c>
      <c r="F257" s="28">
        <f t="shared" si="6"/>
        <v>25955284.830150038</v>
      </c>
      <c r="G257" s="10"/>
      <c r="H257" s="10">
        <v>371042.3227000001</v>
      </c>
      <c r="I257" s="10">
        <v>246120.94752000007</v>
      </c>
      <c r="J257" s="27">
        <f t="shared" si="7"/>
        <v>124921.37518</v>
      </c>
      <c r="K257" s="10"/>
      <c r="L257" s="28">
        <v>26080206.205330037</v>
      </c>
      <c r="N257" s="2">
        <v>761</v>
      </c>
      <c r="Q257" s="10"/>
      <c r="R257" s="10"/>
    </row>
    <row r="258" spans="1:18" ht="12">
      <c r="A258" s="2" t="s">
        <v>282</v>
      </c>
      <c r="B258" s="10">
        <v>4336</v>
      </c>
      <c r="C258" s="10">
        <v>15657127.679686856</v>
      </c>
      <c r="D258" s="10">
        <v>3455657.358439026</v>
      </c>
      <c r="E258" s="27">
        <v>-294483</v>
      </c>
      <c r="F258" s="28">
        <f t="shared" si="6"/>
        <v>15362644.679686856</v>
      </c>
      <c r="G258" s="10"/>
      <c r="H258" s="10">
        <v>104424.68400000001</v>
      </c>
      <c r="I258" s="10">
        <v>28114.338000000003</v>
      </c>
      <c r="J258" s="27">
        <f t="shared" si="7"/>
        <v>76310.346</v>
      </c>
      <c r="K258" s="10"/>
      <c r="L258" s="28">
        <v>15438955.025686856</v>
      </c>
      <c r="N258" s="2">
        <v>762</v>
      </c>
      <c r="Q258" s="10"/>
      <c r="R258" s="10"/>
    </row>
    <row r="259" spans="1:18" ht="12">
      <c r="A259" s="2" t="s">
        <v>283</v>
      </c>
      <c r="B259" s="10">
        <v>10598</v>
      </c>
      <c r="C259" s="10">
        <v>26851476.830326885</v>
      </c>
      <c r="D259" s="10">
        <v>5148219.493929416</v>
      </c>
      <c r="E259" s="27">
        <v>-204079</v>
      </c>
      <c r="F259" s="28">
        <f t="shared" si="6"/>
        <v>26647397.830326885</v>
      </c>
      <c r="G259" s="10"/>
      <c r="H259" s="10">
        <v>132605.9609</v>
      </c>
      <c r="I259" s="10">
        <v>170225.6227</v>
      </c>
      <c r="J259" s="27">
        <f t="shared" si="7"/>
        <v>-37619.6618</v>
      </c>
      <c r="K259" s="10"/>
      <c r="L259" s="28">
        <v>26609778.168526884</v>
      </c>
      <c r="N259" s="2">
        <v>765</v>
      </c>
      <c r="Q259" s="10"/>
      <c r="R259" s="10"/>
    </row>
    <row r="260" spans="1:18" ht="12">
      <c r="A260" s="2" t="s">
        <v>284</v>
      </c>
      <c r="B260" s="10">
        <v>2789</v>
      </c>
      <c r="C260" s="10">
        <v>11297898.556137089</v>
      </c>
      <c r="D260" s="10">
        <v>2402483.182139536</v>
      </c>
      <c r="E260" s="27">
        <v>164073</v>
      </c>
      <c r="F260" s="28">
        <f t="shared" si="6"/>
        <v>11461971.556137089</v>
      </c>
      <c r="G260" s="10"/>
      <c r="H260" s="10">
        <v>209050.1847</v>
      </c>
      <c r="I260" s="10">
        <v>40859.50456</v>
      </c>
      <c r="J260" s="27">
        <f t="shared" si="7"/>
        <v>168190.68014</v>
      </c>
      <c r="K260" s="10"/>
      <c r="L260" s="28">
        <v>11630162.236277089</v>
      </c>
      <c r="N260" s="2">
        <v>768</v>
      </c>
      <c r="Q260" s="10"/>
      <c r="R260" s="10"/>
    </row>
    <row r="261" spans="1:18" ht="12">
      <c r="A261" s="2" t="s">
        <v>285</v>
      </c>
      <c r="B261" s="10">
        <v>8486</v>
      </c>
      <c r="C261" s="10">
        <v>33419612.5255874</v>
      </c>
      <c r="D261" s="10">
        <v>6009771.891219514</v>
      </c>
      <c r="E261" s="27">
        <v>-647235</v>
      </c>
      <c r="F261" s="28">
        <f t="shared" si="6"/>
        <v>32772377.5255874</v>
      </c>
      <c r="G261" s="10"/>
      <c r="H261" s="10">
        <v>190240.35380000004</v>
      </c>
      <c r="I261" s="10">
        <v>36213.9449</v>
      </c>
      <c r="J261" s="27">
        <f t="shared" si="7"/>
        <v>154026.40890000004</v>
      </c>
      <c r="K261" s="10"/>
      <c r="L261" s="28">
        <v>32926403.934487395</v>
      </c>
      <c r="N261" s="2">
        <v>777</v>
      </c>
      <c r="Q261" s="10"/>
      <c r="R261" s="10"/>
    </row>
    <row r="262" spans="1:18" ht="12">
      <c r="A262" s="2" t="s">
        <v>286</v>
      </c>
      <c r="B262" s="10">
        <v>7419</v>
      </c>
      <c r="C262" s="10">
        <v>24836180.26929212</v>
      </c>
      <c r="D262" s="10">
        <v>5145131.568000001</v>
      </c>
      <c r="E262" s="27">
        <v>-563838</v>
      </c>
      <c r="F262" s="28">
        <f t="shared" si="6"/>
        <v>24272342.26929212</v>
      </c>
      <c r="G262" s="10"/>
      <c r="H262" s="10">
        <v>244996.37400000007</v>
      </c>
      <c r="I262" s="10">
        <v>134533.80122000002</v>
      </c>
      <c r="J262" s="27">
        <f t="shared" si="7"/>
        <v>110462.57278000005</v>
      </c>
      <c r="K262" s="10"/>
      <c r="L262" s="28">
        <v>24382804.84207212</v>
      </c>
      <c r="N262" s="2">
        <v>778</v>
      </c>
      <c r="Q262" s="10"/>
      <c r="R262" s="10"/>
    </row>
    <row r="263" spans="1:18" ht="12">
      <c r="A263" s="2" t="s">
        <v>287</v>
      </c>
      <c r="B263" s="10">
        <v>4097</v>
      </c>
      <c r="C263" s="10">
        <v>14622102.451391682</v>
      </c>
      <c r="D263" s="10">
        <v>3571370.5995789496</v>
      </c>
      <c r="E263" s="27">
        <v>-506141</v>
      </c>
      <c r="F263" s="28">
        <f t="shared" si="6"/>
        <v>14115961.451391682</v>
      </c>
      <c r="G263" s="10"/>
      <c r="H263" s="10">
        <v>128723.5047</v>
      </c>
      <c r="I263" s="10">
        <v>130463.9161</v>
      </c>
      <c r="J263" s="27">
        <f t="shared" si="7"/>
        <v>-1740.4113999999972</v>
      </c>
      <c r="K263" s="10"/>
      <c r="L263" s="28">
        <v>14114221.039991682</v>
      </c>
      <c r="N263" s="2">
        <v>781</v>
      </c>
      <c r="Q263" s="10"/>
      <c r="R263" s="10"/>
    </row>
    <row r="264" spans="1:18" ht="12">
      <c r="A264" s="2" t="s">
        <v>288</v>
      </c>
      <c r="B264" s="10">
        <v>7186</v>
      </c>
      <c r="C264" s="10">
        <v>12170394.74652009</v>
      </c>
      <c r="D264" s="10">
        <v>1158710.997756097</v>
      </c>
      <c r="E264" s="27">
        <v>-910973</v>
      </c>
      <c r="F264" s="28">
        <f t="shared" si="6"/>
        <v>11259421.74652009</v>
      </c>
      <c r="G264" s="10"/>
      <c r="H264" s="10">
        <v>0</v>
      </c>
      <c r="I264" s="10">
        <v>191512.19290000002</v>
      </c>
      <c r="J264" s="27">
        <f t="shared" si="7"/>
        <v>-191512.19290000002</v>
      </c>
      <c r="K264" s="10"/>
      <c r="L264" s="28">
        <v>11067909.55362009</v>
      </c>
      <c r="N264" s="2">
        <v>783</v>
      </c>
      <c r="Q264" s="10"/>
      <c r="R264" s="10"/>
    </row>
    <row r="265" spans="1:18" ht="12">
      <c r="A265" s="2" t="s">
        <v>289</v>
      </c>
      <c r="B265" s="10">
        <v>3139</v>
      </c>
      <c r="C265" s="10">
        <v>13252010.274374524</v>
      </c>
      <c r="D265" s="10">
        <v>2702930.212651164</v>
      </c>
      <c r="E265" s="27">
        <v>-135849</v>
      </c>
      <c r="F265" s="28">
        <f t="shared" si="6"/>
        <v>13116161.274374524</v>
      </c>
      <c r="G265" s="10"/>
      <c r="H265" s="10">
        <v>24098.004</v>
      </c>
      <c r="I265" s="10">
        <v>66938.90000000001</v>
      </c>
      <c r="J265" s="27">
        <f t="shared" si="7"/>
        <v>-42840.89600000001</v>
      </c>
      <c r="K265" s="10"/>
      <c r="L265" s="28">
        <v>13073320.378374524</v>
      </c>
      <c r="N265" s="2">
        <v>785</v>
      </c>
      <c r="Q265" s="10"/>
      <c r="R265" s="10"/>
    </row>
    <row r="266" spans="1:18" ht="12">
      <c r="A266" s="2" t="s">
        <v>12</v>
      </c>
      <c r="B266" s="10">
        <v>25372</v>
      </c>
      <c r="C266" s="10">
        <v>66997467.35454751</v>
      </c>
      <c r="D266" s="10">
        <v>15944048.014900008</v>
      </c>
      <c r="E266" s="27">
        <v>-2306641</v>
      </c>
      <c r="F266" s="28">
        <f t="shared" si="6"/>
        <v>64690826.35454751</v>
      </c>
      <c r="G266" s="10"/>
      <c r="H266" s="10">
        <v>317625.08050000004</v>
      </c>
      <c r="I266" s="10">
        <v>781498.2697200002</v>
      </c>
      <c r="J266" s="27">
        <f t="shared" si="7"/>
        <v>-463873.1892200002</v>
      </c>
      <c r="K266" s="10"/>
      <c r="L266" s="28">
        <v>64226953.165327504</v>
      </c>
      <c r="N266" s="2">
        <v>790</v>
      </c>
      <c r="Q266" s="10"/>
      <c r="R266" s="10"/>
    </row>
    <row r="267" spans="1:18" ht="12">
      <c r="A267" s="2" t="s">
        <v>15</v>
      </c>
      <c r="B267" s="10">
        <v>5816</v>
      </c>
      <c r="C267" s="10">
        <v>24385275.806611598</v>
      </c>
      <c r="D267" s="10">
        <v>5754609.3104367815</v>
      </c>
      <c r="E267" s="27">
        <v>-797980</v>
      </c>
      <c r="F267" s="28">
        <f t="shared" si="6"/>
        <v>23587295.806611598</v>
      </c>
      <c r="G267" s="10"/>
      <c r="H267" s="10">
        <v>152620.69199999998</v>
      </c>
      <c r="I267" s="10">
        <v>198969.18636000002</v>
      </c>
      <c r="J267" s="27">
        <f t="shared" si="7"/>
        <v>-46348.49436000004</v>
      </c>
      <c r="K267" s="10"/>
      <c r="L267" s="28">
        <v>23540947.312251598</v>
      </c>
      <c r="N267" s="2">
        <v>791</v>
      </c>
      <c r="Q267" s="10"/>
      <c r="R267" s="10"/>
    </row>
    <row r="268" spans="1:18" ht="12">
      <c r="A268" s="2" t="s">
        <v>290</v>
      </c>
      <c r="B268" s="10">
        <v>4798</v>
      </c>
      <c r="C268" s="10">
        <v>6588475.5730314925</v>
      </c>
      <c r="D268" s="10">
        <v>840636.400000002</v>
      </c>
      <c r="E268" s="27">
        <v>-900650</v>
      </c>
      <c r="F268" s="28">
        <f t="shared" si="6"/>
        <v>5687825.5730314925</v>
      </c>
      <c r="G268" s="10"/>
      <c r="H268" s="10">
        <v>80326.68000000001</v>
      </c>
      <c r="I268" s="10">
        <v>315010.4470660001</v>
      </c>
      <c r="J268" s="27">
        <f t="shared" si="7"/>
        <v>-234683.7670660001</v>
      </c>
      <c r="K268" s="10"/>
      <c r="L268" s="28">
        <v>5453141.8059654925</v>
      </c>
      <c r="N268" s="2">
        <v>831</v>
      </c>
      <c r="Q268" s="10"/>
      <c r="R268" s="10"/>
    </row>
    <row r="269" spans="1:18" ht="12">
      <c r="A269" s="2" t="s">
        <v>291</v>
      </c>
      <c r="B269" s="10">
        <v>4231</v>
      </c>
      <c r="C269" s="10">
        <v>18944339.092936378</v>
      </c>
      <c r="D269" s="10">
        <v>4044289.871512199</v>
      </c>
      <c r="E269" s="27">
        <v>-48595</v>
      </c>
      <c r="F269" s="28">
        <f t="shared" si="6"/>
        <v>18895744.092936378</v>
      </c>
      <c r="G269" s="10"/>
      <c r="H269" s="10">
        <v>24098.004</v>
      </c>
      <c r="I269" s="10">
        <v>79684.06656</v>
      </c>
      <c r="J269" s="27">
        <f t="shared" si="7"/>
        <v>-55586.062560000006</v>
      </c>
      <c r="K269" s="10"/>
      <c r="L269" s="28">
        <v>18840158.03037638</v>
      </c>
      <c r="N269" s="2">
        <v>832</v>
      </c>
      <c r="Q269" s="10"/>
      <c r="R269" s="10"/>
    </row>
    <row r="270" spans="1:18" ht="12">
      <c r="A270" s="2" t="s">
        <v>292</v>
      </c>
      <c r="B270" s="10">
        <v>1645</v>
      </c>
      <c r="C270" s="10">
        <v>4852408.934089683</v>
      </c>
      <c r="D270" s="10">
        <v>935670.6706000011</v>
      </c>
      <c r="E270" s="27">
        <v>-423215</v>
      </c>
      <c r="F270" s="28">
        <f t="shared" si="6"/>
        <v>4429193.934089683</v>
      </c>
      <c r="G270" s="10"/>
      <c r="H270" s="10">
        <v>231608.59400000004</v>
      </c>
      <c r="I270" s="10">
        <v>23696.370600000002</v>
      </c>
      <c r="J270" s="27">
        <f t="shared" si="7"/>
        <v>207912.22340000005</v>
      </c>
      <c r="K270" s="10"/>
      <c r="L270" s="28">
        <v>4637106.1574896835</v>
      </c>
      <c r="N270" s="2">
        <v>833</v>
      </c>
      <c r="Q270" s="10"/>
      <c r="R270" s="10"/>
    </row>
    <row r="271" spans="1:18" ht="12">
      <c r="A271" s="2" t="s">
        <v>293</v>
      </c>
      <c r="B271" s="10">
        <v>6395</v>
      </c>
      <c r="C271" s="10">
        <v>14777848.259181745</v>
      </c>
      <c r="D271" s="10">
        <v>3276009.692410259</v>
      </c>
      <c r="E271" s="27">
        <v>-1687418</v>
      </c>
      <c r="F271" s="28">
        <f t="shared" si="6"/>
        <v>13090430.259181745</v>
      </c>
      <c r="G271" s="10"/>
      <c r="H271" s="10">
        <v>148604.35800000004</v>
      </c>
      <c r="I271" s="10">
        <v>239694.81312000004</v>
      </c>
      <c r="J271" s="27">
        <f t="shared" si="7"/>
        <v>-91090.45512</v>
      </c>
      <c r="K271" s="10"/>
      <c r="L271" s="28">
        <v>12999339.804061746</v>
      </c>
      <c r="N271" s="2">
        <v>834</v>
      </c>
      <c r="Q271" s="10"/>
      <c r="R271" s="10"/>
    </row>
    <row r="272" spans="1:18" ht="12">
      <c r="A272" s="2" t="s">
        <v>294</v>
      </c>
      <c r="B272" s="10">
        <v>223004</v>
      </c>
      <c r="C272" s="10">
        <v>245138331.30639628</v>
      </c>
      <c r="D272" s="10">
        <v>-4560349.905908108</v>
      </c>
      <c r="E272" s="27">
        <v>68645887</v>
      </c>
      <c r="F272" s="28">
        <f t="shared" si="6"/>
        <v>313784218.30639625</v>
      </c>
      <c r="G272" s="10"/>
      <c r="H272" s="10">
        <v>3117545.3897000006</v>
      </c>
      <c r="I272" s="10">
        <v>13205707.530778</v>
      </c>
      <c r="J272" s="27">
        <f t="shared" si="7"/>
        <v>-10088162.141077999</v>
      </c>
      <c r="K272" s="10"/>
      <c r="L272" s="28">
        <v>303696056.16531825</v>
      </c>
      <c r="N272" s="2">
        <v>837</v>
      </c>
      <c r="Q272" s="10"/>
      <c r="R272" s="10"/>
    </row>
    <row r="273" spans="1:18" ht="12">
      <c r="A273" s="2" t="s">
        <v>295</v>
      </c>
      <c r="B273" s="10">
        <v>1627</v>
      </c>
      <c r="C273" s="10">
        <v>6604428.739626716</v>
      </c>
      <c r="D273" s="10">
        <v>1751451.6000000008</v>
      </c>
      <c r="E273" s="27">
        <v>-360334</v>
      </c>
      <c r="F273" s="28">
        <f aca="true" t="shared" si="8" ref="F273:F312">C273+E273</f>
        <v>6244094.739626716</v>
      </c>
      <c r="G273" s="10"/>
      <c r="H273" s="10">
        <v>0</v>
      </c>
      <c r="I273" s="10">
        <v>37485.78400000001</v>
      </c>
      <c r="J273" s="27">
        <f aca="true" t="shared" si="9" ref="J273:J312">H273-I273</f>
        <v>-37485.78400000001</v>
      </c>
      <c r="K273" s="10"/>
      <c r="L273" s="28">
        <v>6206608.955626716</v>
      </c>
      <c r="N273" s="2">
        <v>844</v>
      </c>
      <c r="Q273" s="10"/>
      <c r="R273" s="10"/>
    </row>
    <row r="274" spans="1:18" ht="12">
      <c r="A274" s="2" t="s">
        <v>296</v>
      </c>
      <c r="B274" s="10">
        <v>3239</v>
      </c>
      <c r="C274" s="10">
        <v>11825521.256768353</v>
      </c>
      <c r="D274" s="10">
        <v>2382839.4484102563</v>
      </c>
      <c r="E274" s="27">
        <v>-192600</v>
      </c>
      <c r="F274" s="28">
        <f t="shared" si="8"/>
        <v>11632921.256768353</v>
      </c>
      <c r="G274" s="10"/>
      <c r="H274" s="10">
        <v>45652.3298</v>
      </c>
      <c r="I274" s="10">
        <v>0</v>
      </c>
      <c r="J274" s="27">
        <f t="shared" si="9"/>
        <v>45652.3298</v>
      </c>
      <c r="K274" s="10"/>
      <c r="L274" s="28">
        <v>11678573.586568354</v>
      </c>
      <c r="N274" s="2">
        <v>845</v>
      </c>
      <c r="Q274" s="10"/>
      <c r="R274" s="10"/>
    </row>
    <row r="275" spans="1:18" ht="12">
      <c r="A275" s="2" t="s">
        <v>297</v>
      </c>
      <c r="B275" s="10">
        <v>5543</v>
      </c>
      <c r="C275" s="10">
        <v>18771071.898051023</v>
      </c>
      <c r="D275" s="10">
        <v>4934795.555909093</v>
      </c>
      <c r="E275" s="27">
        <v>-494150</v>
      </c>
      <c r="F275" s="28">
        <f t="shared" si="8"/>
        <v>18276921.898051023</v>
      </c>
      <c r="G275" s="10"/>
      <c r="H275" s="10">
        <v>269094.378</v>
      </c>
      <c r="I275" s="10">
        <v>92442.62090000001</v>
      </c>
      <c r="J275" s="27">
        <f t="shared" si="9"/>
        <v>176651.75710000002</v>
      </c>
      <c r="K275" s="10"/>
      <c r="L275" s="28">
        <v>18453573.655151024</v>
      </c>
      <c r="N275" s="2">
        <v>846</v>
      </c>
      <c r="Q275" s="10"/>
      <c r="R275" s="10"/>
    </row>
    <row r="276" spans="1:18" ht="12">
      <c r="A276" s="2" t="s">
        <v>298</v>
      </c>
      <c r="B276" s="10">
        <v>4794</v>
      </c>
      <c r="C276" s="10">
        <v>16530544.088785771</v>
      </c>
      <c r="D276" s="10">
        <v>4492270.520000002</v>
      </c>
      <c r="E276" s="27">
        <v>421802</v>
      </c>
      <c r="F276" s="28">
        <f t="shared" si="8"/>
        <v>16952346.08878577</v>
      </c>
      <c r="G276" s="10"/>
      <c r="H276" s="10">
        <v>87020.57</v>
      </c>
      <c r="I276" s="10">
        <v>97155.11946000002</v>
      </c>
      <c r="J276" s="27">
        <f t="shared" si="9"/>
        <v>-10134.54946000001</v>
      </c>
      <c r="K276" s="10"/>
      <c r="L276" s="28">
        <v>16942211.539325774</v>
      </c>
      <c r="N276" s="2">
        <v>848</v>
      </c>
      <c r="Q276" s="10"/>
      <c r="R276" s="10"/>
    </row>
    <row r="277" spans="1:18" ht="12">
      <c r="A277" s="2" t="s">
        <v>299</v>
      </c>
      <c r="B277" s="10">
        <v>3354</v>
      </c>
      <c r="C277" s="10">
        <v>10058558.02631335</v>
      </c>
      <c r="D277" s="10">
        <v>2783079.721767443</v>
      </c>
      <c r="E277" s="27">
        <v>-151663</v>
      </c>
      <c r="F277" s="28">
        <f t="shared" si="8"/>
        <v>9906895.02631335</v>
      </c>
      <c r="G277" s="10"/>
      <c r="H277" s="10">
        <v>188767.69800000003</v>
      </c>
      <c r="I277" s="10">
        <v>0</v>
      </c>
      <c r="J277" s="27">
        <f t="shared" si="9"/>
        <v>188767.69800000003</v>
      </c>
      <c r="K277" s="10"/>
      <c r="L277" s="28">
        <v>10095662.72431335</v>
      </c>
      <c r="N277" s="2">
        <v>849</v>
      </c>
      <c r="Q277" s="10"/>
      <c r="R277" s="10"/>
    </row>
    <row r="278" spans="1:18" ht="12">
      <c r="A278" s="2" t="s">
        <v>300</v>
      </c>
      <c r="B278" s="10">
        <v>2472</v>
      </c>
      <c r="C278" s="10">
        <v>7011925.986366655</v>
      </c>
      <c r="D278" s="10">
        <v>1800378.9839024395</v>
      </c>
      <c r="E278" s="27">
        <v>-575024</v>
      </c>
      <c r="F278" s="28">
        <f t="shared" si="8"/>
        <v>6436901.986366655</v>
      </c>
      <c r="G278" s="10"/>
      <c r="H278" s="10">
        <v>312269.9685</v>
      </c>
      <c r="I278" s="10">
        <v>196117.58922000002</v>
      </c>
      <c r="J278" s="27">
        <f t="shared" si="9"/>
        <v>116152.37928</v>
      </c>
      <c r="K278" s="10"/>
      <c r="L278" s="28">
        <v>6553054.365646655</v>
      </c>
      <c r="N278" s="2">
        <v>850</v>
      </c>
      <c r="Q278" s="10"/>
      <c r="R278" s="10"/>
    </row>
    <row r="279" spans="1:18" ht="12">
      <c r="A279" s="2" t="s">
        <v>301</v>
      </c>
      <c r="B279" s="10">
        <v>22322</v>
      </c>
      <c r="C279" s="10">
        <v>41099505.3761507</v>
      </c>
      <c r="D279" s="10">
        <v>8497062.601268303</v>
      </c>
      <c r="E279" s="27">
        <v>-1680662</v>
      </c>
      <c r="F279" s="28">
        <f t="shared" si="8"/>
        <v>39418843.3761507</v>
      </c>
      <c r="G279" s="10"/>
      <c r="H279" s="10">
        <v>291920.5429</v>
      </c>
      <c r="I279" s="10">
        <v>198728.20632</v>
      </c>
      <c r="J279" s="27">
        <f t="shared" si="9"/>
        <v>93192.33658</v>
      </c>
      <c r="K279" s="10"/>
      <c r="L279" s="28">
        <v>39512035.7127307</v>
      </c>
      <c r="N279" s="2">
        <v>851</v>
      </c>
      <c r="Q279" s="10"/>
      <c r="R279" s="10"/>
    </row>
    <row r="280" spans="1:18" ht="12">
      <c r="A280" s="2" t="s">
        <v>302</v>
      </c>
      <c r="B280" s="10">
        <v>183824</v>
      </c>
      <c r="C280" s="10">
        <v>235862455.0996733</v>
      </c>
      <c r="D280" s="10">
        <v>-5476897.829546125</v>
      </c>
      <c r="E280" s="27">
        <v>37661445</v>
      </c>
      <c r="F280" s="28">
        <f t="shared" si="8"/>
        <v>273523900.0996733</v>
      </c>
      <c r="G280" s="10"/>
      <c r="H280" s="10">
        <v>5909767.725400002</v>
      </c>
      <c r="I280" s="10">
        <v>8114674.84639</v>
      </c>
      <c r="J280" s="27">
        <f t="shared" si="9"/>
        <v>-2204907.120989998</v>
      </c>
      <c r="K280" s="10"/>
      <c r="L280" s="28">
        <v>271318992.9786833</v>
      </c>
      <c r="N280" s="2">
        <v>853</v>
      </c>
      <c r="Q280" s="10"/>
      <c r="R280" s="10"/>
    </row>
    <row r="281" spans="1:18" ht="12">
      <c r="A281" s="2" t="s">
        <v>303</v>
      </c>
      <c r="B281" s="10">
        <v>3676</v>
      </c>
      <c r="C281" s="10">
        <v>15323838.346194927</v>
      </c>
      <c r="D281" s="10">
        <v>2592053.7449876545</v>
      </c>
      <c r="E281" s="27">
        <v>-312678</v>
      </c>
      <c r="F281" s="28">
        <f t="shared" si="8"/>
        <v>15011160.346194927</v>
      </c>
      <c r="G281" s="10"/>
      <c r="H281" s="10">
        <v>34875.166900000004</v>
      </c>
      <c r="I281" s="10">
        <v>50070.29720000001</v>
      </c>
      <c r="J281" s="27">
        <f t="shared" si="9"/>
        <v>-15195.130300000004</v>
      </c>
      <c r="K281" s="10"/>
      <c r="L281" s="28">
        <v>14995965.215894926</v>
      </c>
      <c r="N281" s="2">
        <v>854</v>
      </c>
      <c r="Q281" s="10"/>
      <c r="R281" s="10"/>
    </row>
    <row r="282" spans="1:18" ht="12">
      <c r="A282" s="2" t="s">
        <v>304</v>
      </c>
      <c r="B282" s="10">
        <v>2750</v>
      </c>
      <c r="C282" s="10">
        <v>10167239.557168212</v>
      </c>
      <c r="D282" s="10">
        <v>2626476.4826666666</v>
      </c>
      <c r="E282" s="27">
        <v>-83494</v>
      </c>
      <c r="F282" s="28">
        <f t="shared" si="8"/>
        <v>10083745.557168212</v>
      </c>
      <c r="G282" s="10"/>
      <c r="H282" s="10">
        <v>358859.4429</v>
      </c>
      <c r="I282" s="10">
        <v>26373.926600000003</v>
      </c>
      <c r="J282" s="27">
        <f t="shared" si="9"/>
        <v>332485.5163</v>
      </c>
      <c r="K282" s="10"/>
      <c r="L282" s="28">
        <v>10416231.073468212</v>
      </c>
      <c r="N282" s="2">
        <v>857</v>
      </c>
      <c r="Q282" s="10"/>
      <c r="R282" s="10"/>
    </row>
    <row r="283" spans="1:18" ht="12">
      <c r="A283" s="2" t="s">
        <v>305</v>
      </c>
      <c r="B283" s="10">
        <v>38198</v>
      </c>
      <c r="C283" s="10">
        <v>28078452.977027047</v>
      </c>
      <c r="D283" s="10">
        <v>-9171058.46314058</v>
      </c>
      <c r="E283" s="27">
        <v>-5409463</v>
      </c>
      <c r="F283" s="28">
        <f t="shared" si="8"/>
        <v>22668989.977027047</v>
      </c>
      <c r="G283" s="10"/>
      <c r="H283" s="10">
        <v>905080.8669000001</v>
      </c>
      <c r="I283" s="10">
        <v>1582075.4647180003</v>
      </c>
      <c r="J283" s="27">
        <f t="shared" si="9"/>
        <v>-676994.5978180001</v>
      </c>
      <c r="K283" s="10"/>
      <c r="L283" s="28">
        <v>21991995.37920905</v>
      </c>
      <c r="N283" s="2">
        <v>858</v>
      </c>
      <c r="Q283" s="10"/>
      <c r="R283" s="10"/>
    </row>
    <row r="284" spans="1:18" ht="12">
      <c r="A284" s="2" t="s">
        <v>306</v>
      </c>
      <c r="B284" s="10">
        <v>6735</v>
      </c>
      <c r="C284" s="10">
        <v>20381536.93879111</v>
      </c>
      <c r="D284" s="10">
        <v>6278478.261268297</v>
      </c>
      <c r="E284" s="27">
        <v>-1495899</v>
      </c>
      <c r="F284" s="28">
        <f t="shared" si="8"/>
        <v>18885637.93879111</v>
      </c>
      <c r="G284" s="10"/>
      <c r="H284" s="10">
        <v>119151.24200000001</v>
      </c>
      <c r="I284" s="10">
        <v>131615.26518</v>
      </c>
      <c r="J284" s="27">
        <f t="shared" si="9"/>
        <v>-12464.023179999975</v>
      </c>
      <c r="K284" s="10"/>
      <c r="L284" s="28">
        <v>18873173.91561111</v>
      </c>
      <c r="N284" s="2">
        <v>859</v>
      </c>
      <c r="Q284" s="10"/>
      <c r="R284" s="10"/>
    </row>
    <row r="285" spans="1:18" ht="12">
      <c r="A285" s="2" t="s">
        <v>307</v>
      </c>
      <c r="B285" s="10">
        <v>13322</v>
      </c>
      <c r="C285" s="10">
        <v>21337900.675471652</v>
      </c>
      <c r="D285" s="10">
        <v>3352588.7221463434</v>
      </c>
      <c r="E285" s="27">
        <v>-1157575</v>
      </c>
      <c r="F285" s="28">
        <f t="shared" si="8"/>
        <v>20180325.675471652</v>
      </c>
      <c r="G285" s="10"/>
      <c r="H285" s="10">
        <v>416359.958</v>
      </c>
      <c r="I285" s="10">
        <v>460705.64047200006</v>
      </c>
      <c r="J285" s="27">
        <f t="shared" si="9"/>
        <v>-44345.68247200007</v>
      </c>
      <c r="K285" s="10"/>
      <c r="L285" s="28">
        <v>20135979.99299965</v>
      </c>
      <c r="N285" s="2">
        <v>886</v>
      </c>
      <c r="Q285" s="10"/>
      <c r="R285" s="10"/>
    </row>
    <row r="286" spans="1:18" ht="12">
      <c r="A286" s="2" t="s">
        <v>308</v>
      </c>
      <c r="B286" s="10">
        <v>4984</v>
      </c>
      <c r="C286" s="10">
        <v>14380560.338396383</v>
      </c>
      <c r="D286" s="10">
        <v>3764149.076</v>
      </c>
      <c r="E286" s="27">
        <v>-701258</v>
      </c>
      <c r="F286" s="28">
        <f t="shared" si="8"/>
        <v>13679302.338396383</v>
      </c>
      <c r="G286" s="10"/>
      <c r="H286" s="10">
        <v>293326.2598</v>
      </c>
      <c r="I286" s="10">
        <v>357895.52274000004</v>
      </c>
      <c r="J286" s="27">
        <f t="shared" si="9"/>
        <v>-64569.262940000044</v>
      </c>
      <c r="K286" s="10"/>
      <c r="L286" s="28">
        <v>13614733.075456383</v>
      </c>
      <c r="N286" s="2">
        <v>887</v>
      </c>
      <c r="Q286" s="10"/>
      <c r="R286" s="10"/>
    </row>
    <row r="287" spans="1:18" ht="12">
      <c r="A287" s="2" t="s">
        <v>309</v>
      </c>
      <c r="B287" s="10">
        <v>2907</v>
      </c>
      <c r="C287" s="10">
        <v>12278512.392386237</v>
      </c>
      <c r="D287" s="10">
        <v>2646510.182769231</v>
      </c>
      <c r="E287" s="27">
        <v>-23000</v>
      </c>
      <c r="F287" s="28">
        <f t="shared" si="8"/>
        <v>12255512.392386237</v>
      </c>
      <c r="G287" s="10"/>
      <c r="H287" s="10">
        <v>127384.7267</v>
      </c>
      <c r="I287" s="10">
        <v>34808.228</v>
      </c>
      <c r="J287" s="27">
        <f t="shared" si="9"/>
        <v>92576.4987</v>
      </c>
      <c r="K287" s="10"/>
      <c r="L287" s="28">
        <v>12348088.891086238</v>
      </c>
      <c r="N287" s="2">
        <v>889</v>
      </c>
      <c r="Q287" s="10"/>
      <c r="R287" s="10"/>
    </row>
    <row r="288" spans="1:18" ht="12">
      <c r="A288" s="2" t="s">
        <v>310</v>
      </c>
      <c r="B288" s="10">
        <v>1260</v>
      </c>
      <c r="C288" s="10">
        <v>7027186.716265706</v>
      </c>
      <c r="D288" s="10">
        <v>827082.1768674699</v>
      </c>
      <c r="E288" s="27">
        <v>9525</v>
      </c>
      <c r="F288" s="28">
        <f t="shared" si="8"/>
        <v>7036711.716265706</v>
      </c>
      <c r="G288" s="10"/>
      <c r="H288" s="10">
        <v>13387.78</v>
      </c>
      <c r="I288" s="10">
        <v>24164.942900000002</v>
      </c>
      <c r="J288" s="27">
        <f t="shared" si="9"/>
        <v>-10777.162900000001</v>
      </c>
      <c r="K288" s="10"/>
      <c r="L288" s="28">
        <v>7025934.5533657065</v>
      </c>
      <c r="N288" s="2">
        <v>890</v>
      </c>
      <c r="Q288" s="10"/>
      <c r="R288" s="10"/>
    </row>
    <row r="289" spans="1:18" ht="12">
      <c r="A289" s="2" t="s">
        <v>311</v>
      </c>
      <c r="B289" s="10">
        <v>3611</v>
      </c>
      <c r="C289" s="10">
        <v>10210773.157981038</v>
      </c>
      <c r="D289" s="10">
        <v>3124352.927414634</v>
      </c>
      <c r="E289" s="27">
        <v>-669083</v>
      </c>
      <c r="F289" s="28">
        <f t="shared" si="8"/>
        <v>9541690.157981038</v>
      </c>
      <c r="G289" s="10"/>
      <c r="H289" s="10">
        <v>174041.13999999998</v>
      </c>
      <c r="I289" s="10">
        <v>76962.330886</v>
      </c>
      <c r="J289" s="27">
        <f t="shared" si="9"/>
        <v>97078.80911399999</v>
      </c>
      <c r="K289" s="10"/>
      <c r="L289" s="28">
        <v>9638768.967095038</v>
      </c>
      <c r="N289" s="2">
        <v>892</v>
      </c>
      <c r="Q289" s="10"/>
      <c r="R289" s="10"/>
    </row>
    <row r="290" spans="1:18" ht="12">
      <c r="A290" s="2" t="s">
        <v>312</v>
      </c>
      <c r="B290" s="10">
        <v>7533</v>
      </c>
      <c r="C290" s="10">
        <v>17159299.390065175</v>
      </c>
      <c r="D290" s="10">
        <v>2102297.8527000034</v>
      </c>
      <c r="E290" s="27">
        <v>-601705</v>
      </c>
      <c r="F290" s="28">
        <f t="shared" si="8"/>
        <v>16557594.390065175</v>
      </c>
      <c r="G290" s="10"/>
      <c r="H290" s="10">
        <v>24098.004</v>
      </c>
      <c r="I290" s="10">
        <v>187094.22550000003</v>
      </c>
      <c r="J290" s="27">
        <f t="shared" si="9"/>
        <v>-162996.22150000004</v>
      </c>
      <c r="K290" s="10"/>
      <c r="L290" s="28">
        <v>16394598.168565173</v>
      </c>
      <c r="N290" s="2">
        <v>893</v>
      </c>
      <c r="Q290" s="10"/>
      <c r="R290" s="10"/>
    </row>
    <row r="291" spans="1:18" ht="12">
      <c r="A291" s="2" t="s">
        <v>313</v>
      </c>
      <c r="B291" s="10">
        <v>15567</v>
      </c>
      <c r="C291" s="10">
        <v>26208536.94515224</v>
      </c>
      <c r="D291" s="10">
        <v>1784938.7637073249</v>
      </c>
      <c r="E291" s="27">
        <v>-1867725</v>
      </c>
      <c r="F291" s="28">
        <f t="shared" si="8"/>
        <v>24340811.94515224</v>
      </c>
      <c r="G291" s="10"/>
      <c r="H291" s="10">
        <v>365687.21070000005</v>
      </c>
      <c r="I291" s="10">
        <v>97088.18056000001</v>
      </c>
      <c r="J291" s="27">
        <f t="shared" si="9"/>
        <v>268599.03014000005</v>
      </c>
      <c r="K291" s="10"/>
      <c r="L291" s="28">
        <v>24609410.975292243</v>
      </c>
      <c r="N291" s="2">
        <v>895</v>
      </c>
      <c r="Q291" s="10"/>
      <c r="R291" s="10"/>
    </row>
    <row r="292" spans="1:18" ht="12">
      <c r="A292" s="2" t="s">
        <v>314</v>
      </c>
      <c r="B292" s="10">
        <v>66965</v>
      </c>
      <c r="C292" s="10">
        <v>83960479.64116679</v>
      </c>
      <c r="D292" s="10">
        <v>-6352622.987346875</v>
      </c>
      <c r="E292" s="27">
        <v>23485202</v>
      </c>
      <c r="F292" s="28">
        <f t="shared" si="8"/>
        <v>107445681.64116679</v>
      </c>
      <c r="G292" s="10"/>
      <c r="H292" s="10">
        <v>1072361.1780000008</v>
      </c>
      <c r="I292" s="10">
        <v>5018341.055322001</v>
      </c>
      <c r="J292" s="27">
        <f t="shared" si="9"/>
        <v>-3945979.877322</v>
      </c>
      <c r="K292" s="10"/>
      <c r="L292" s="28">
        <v>103499701.76384479</v>
      </c>
      <c r="N292" s="2">
        <v>905</v>
      </c>
      <c r="Q292" s="10"/>
      <c r="R292" s="10"/>
    </row>
    <row r="293" spans="1:18" ht="12">
      <c r="A293" s="2" t="s">
        <v>315</v>
      </c>
      <c r="B293" s="10">
        <v>21162</v>
      </c>
      <c r="C293" s="10">
        <v>36909544.80610862</v>
      </c>
      <c r="D293" s="10">
        <v>3406242.575999995</v>
      </c>
      <c r="E293" s="27">
        <v>-282297</v>
      </c>
      <c r="F293" s="28">
        <f t="shared" si="8"/>
        <v>36627247.80610862</v>
      </c>
      <c r="G293" s="10"/>
      <c r="H293" s="10">
        <v>479483.34070000006</v>
      </c>
      <c r="I293" s="10">
        <v>389356.80574000004</v>
      </c>
      <c r="J293" s="27">
        <f t="shared" si="9"/>
        <v>90126.53496000002</v>
      </c>
      <c r="K293" s="10"/>
      <c r="L293" s="28">
        <v>36717374.34106862</v>
      </c>
      <c r="N293" s="2">
        <v>908</v>
      </c>
      <c r="Q293" s="10"/>
      <c r="R293" s="10"/>
    </row>
    <row r="294" spans="1:18" ht="12">
      <c r="A294" s="2" t="s">
        <v>316</v>
      </c>
      <c r="B294" s="10">
        <v>2362</v>
      </c>
      <c r="C294" s="10">
        <v>10299763.551019577</v>
      </c>
      <c r="D294" s="10">
        <v>1867780.1665000007</v>
      </c>
      <c r="E294" s="27">
        <v>-629440</v>
      </c>
      <c r="F294" s="28">
        <f t="shared" si="8"/>
        <v>9670323.551019577</v>
      </c>
      <c r="G294" s="10"/>
      <c r="H294" s="10">
        <v>38824.562000000005</v>
      </c>
      <c r="I294" s="10">
        <v>44715.18520000001</v>
      </c>
      <c r="J294" s="27">
        <f t="shared" si="9"/>
        <v>-5890.623200000002</v>
      </c>
      <c r="K294" s="10"/>
      <c r="L294" s="28">
        <v>9664432.927819578</v>
      </c>
      <c r="N294" s="2">
        <v>911</v>
      </c>
      <c r="Q294" s="10"/>
      <c r="R294" s="10"/>
    </row>
    <row r="295" spans="1:18" ht="12">
      <c r="A295" s="2" t="s">
        <v>317</v>
      </c>
      <c r="B295" s="10">
        <v>21860</v>
      </c>
      <c r="C295" s="10">
        <v>52143031.569858946</v>
      </c>
      <c r="D295" s="10">
        <v>7350290.881951226</v>
      </c>
      <c r="E295" s="27">
        <v>-2734792</v>
      </c>
      <c r="F295" s="28">
        <f t="shared" si="8"/>
        <v>49408239.569858946</v>
      </c>
      <c r="G295" s="10"/>
      <c r="H295" s="10">
        <v>301492.8056000001</v>
      </c>
      <c r="I295" s="10">
        <v>231314.06284000006</v>
      </c>
      <c r="J295" s="27">
        <f t="shared" si="9"/>
        <v>70178.74276000002</v>
      </c>
      <c r="K295" s="10"/>
      <c r="L295" s="28">
        <v>49478418.31261895</v>
      </c>
      <c r="N295" s="2">
        <v>915</v>
      </c>
      <c r="Q295" s="10"/>
      <c r="R295" s="10"/>
    </row>
    <row r="296" spans="1:18" ht="12">
      <c r="A296" s="2" t="s">
        <v>318</v>
      </c>
      <c r="B296" s="10">
        <v>2339</v>
      </c>
      <c r="C296" s="10">
        <v>6256085.225076038</v>
      </c>
      <c r="D296" s="10">
        <v>1684498.3705116292</v>
      </c>
      <c r="E296" s="27">
        <v>-523418</v>
      </c>
      <c r="F296" s="28">
        <f t="shared" si="8"/>
        <v>5732667.225076038</v>
      </c>
      <c r="G296" s="10"/>
      <c r="H296" s="10">
        <v>6693.89</v>
      </c>
      <c r="I296" s="10">
        <v>121882.34912000001</v>
      </c>
      <c r="J296" s="27">
        <f t="shared" si="9"/>
        <v>-115188.45912000001</v>
      </c>
      <c r="K296" s="10"/>
      <c r="L296" s="28">
        <v>5617478.765956039</v>
      </c>
      <c r="N296" s="2">
        <v>918</v>
      </c>
      <c r="Q296" s="10"/>
      <c r="R296" s="10"/>
    </row>
    <row r="297" spans="1:18" ht="12">
      <c r="A297" s="2" t="s">
        <v>319</v>
      </c>
      <c r="B297" s="10">
        <v>2244</v>
      </c>
      <c r="C297" s="10">
        <v>10243741.291149553</v>
      </c>
      <c r="D297" s="10">
        <v>2411272.0227317084</v>
      </c>
      <c r="E297" s="27">
        <v>-75639</v>
      </c>
      <c r="F297" s="28">
        <f t="shared" si="8"/>
        <v>10168102.291149553</v>
      </c>
      <c r="G297" s="10"/>
      <c r="H297" s="10">
        <v>225115.5207</v>
      </c>
      <c r="I297" s="10">
        <v>30390.2606</v>
      </c>
      <c r="J297" s="27">
        <f t="shared" si="9"/>
        <v>194725.26009999998</v>
      </c>
      <c r="K297" s="10"/>
      <c r="L297" s="28">
        <v>10362827.551249553</v>
      </c>
      <c r="N297" s="2">
        <v>921</v>
      </c>
      <c r="Q297" s="10"/>
      <c r="R297" s="10"/>
    </row>
    <row r="298" spans="1:18" ht="12">
      <c r="A298" s="2" t="s">
        <v>320</v>
      </c>
      <c r="B298" s="10">
        <v>4492</v>
      </c>
      <c r="C298" s="10">
        <v>9562795.95487582</v>
      </c>
      <c r="D298" s="10">
        <v>2233948.582790698</v>
      </c>
      <c r="E298" s="27">
        <v>-1074147</v>
      </c>
      <c r="F298" s="28">
        <f t="shared" si="8"/>
        <v>8488648.95487582</v>
      </c>
      <c r="G298" s="10"/>
      <c r="H298" s="10">
        <v>128589.6269</v>
      </c>
      <c r="I298" s="10">
        <v>85463.571186</v>
      </c>
      <c r="J298" s="27">
        <f t="shared" si="9"/>
        <v>43126.055714</v>
      </c>
      <c r="K298" s="10"/>
      <c r="L298" s="28">
        <v>8531775.01058982</v>
      </c>
      <c r="N298" s="2">
        <v>922</v>
      </c>
      <c r="Q298" s="10"/>
      <c r="R298" s="10"/>
    </row>
    <row r="299" spans="1:18" ht="12">
      <c r="A299" s="2" t="s">
        <v>321</v>
      </c>
      <c r="B299" s="10">
        <v>3342</v>
      </c>
      <c r="C299" s="10">
        <v>9918532.260751253</v>
      </c>
      <c r="D299" s="10">
        <v>2381363.030727273</v>
      </c>
      <c r="E299" s="27">
        <v>-35068</v>
      </c>
      <c r="F299" s="28">
        <f t="shared" si="8"/>
        <v>9883464.260751253</v>
      </c>
      <c r="G299" s="10"/>
      <c r="H299" s="10">
        <v>41502.118</v>
      </c>
      <c r="I299" s="10">
        <v>0</v>
      </c>
      <c r="J299" s="27">
        <f t="shared" si="9"/>
        <v>41502.118</v>
      </c>
      <c r="K299" s="10"/>
      <c r="L299" s="28">
        <v>9924966.378751254</v>
      </c>
      <c r="N299" s="2">
        <v>924</v>
      </c>
      <c r="Q299" s="10"/>
      <c r="R299" s="10"/>
    </row>
    <row r="300" spans="1:18" ht="12">
      <c r="A300" s="2" t="s">
        <v>322</v>
      </c>
      <c r="B300" s="10">
        <v>3816</v>
      </c>
      <c r="C300" s="10">
        <v>10844145.958268074</v>
      </c>
      <c r="D300" s="10">
        <v>2122180.2634216878</v>
      </c>
      <c r="E300" s="27">
        <v>-140042</v>
      </c>
      <c r="F300" s="28">
        <f t="shared" si="8"/>
        <v>10704103.958268074</v>
      </c>
      <c r="G300" s="10"/>
      <c r="H300" s="10">
        <v>156637.02600000004</v>
      </c>
      <c r="I300" s="10">
        <v>75105.44580000002</v>
      </c>
      <c r="J300" s="27">
        <f t="shared" si="9"/>
        <v>81531.58020000003</v>
      </c>
      <c r="K300" s="10"/>
      <c r="L300" s="28">
        <v>10785635.538468074</v>
      </c>
      <c r="N300" s="2">
        <v>925</v>
      </c>
      <c r="Q300" s="10"/>
      <c r="R300" s="10"/>
    </row>
    <row r="301" spans="1:18" ht="12">
      <c r="A301" s="2" t="s">
        <v>323</v>
      </c>
      <c r="B301" s="10">
        <v>28995</v>
      </c>
      <c r="C301" s="10">
        <v>29362113.318549626</v>
      </c>
      <c r="D301" s="10">
        <v>-1248552.1968703785</v>
      </c>
      <c r="E301" s="27">
        <v>-4390617</v>
      </c>
      <c r="F301" s="28">
        <f t="shared" si="8"/>
        <v>24971496.318549626</v>
      </c>
      <c r="G301" s="10"/>
      <c r="H301" s="10">
        <v>637392.2058000001</v>
      </c>
      <c r="I301" s="10">
        <v>934314.423308</v>
      </c>
      <c r="J301" s="27">
        <f t="shared" si="9"/>
        <v>-296922.21750799986</v>
      </c>
      <c r="K301" s="10"/>
      <c r="L301" s="28">
        <v>24674574.101041626</v>
      </c>
      <c r="N301" s="2">
        <v>927</v>
      </c>
      <c r="Q301" s="10"/>
      <c r="R301" s="10"/>
    </row>
    <row r="302" spans="1:18" ht="12">
      <c r="A302" s="2" t="s">
        <v>324</v>
      </c>
      <c r="B302" s="10">
        <v>6780</v>
      </c>
      <c r="C302" s="10">
        <v>24329704.629496805</v>
      </c>
      <c r="D302" s="10">
        <v>5312909.672761906</v>
      </c>
      <c r="E302" s="27">
        <v>-937055</v>
      </c>
      <c r="F302" s="28">
        <f t="shared" si="8"/>
        <v>23392649.629496805</v>
      </c>
      <c r="G302" s="10"/>
      <c r="H302" s="10">
        <v>0</v>
      </c>
      <c r="I302" s="10">
        <v>4794056.915759999</v>
      </c>
      <c r="J302" s="27">
        <f t="shared" si="9"/>
        <v>-4794056.915759999</v>
      </c>
      <c r="K302" s="10"/>
      <c r="L302" s="28">
        <v>18598592.713736806</v>
      </c>
      <c r="N302" s="2">
        <v>931</v>
      </c>
      <c r="Q302" s="10"/>
      <c r="R302" s="10"/>
    </row>
    <row r="303" spans="1:18" ht="12">
      <c r="A303" s="2" t="s">
        <v>325</v>
      </c>
      <c r="B303" s="10">
        <v>3106</v>
      </c>
      <c r="C303" s="10">
        <v>9099179.950369526</v>
      </c>
      <c r="D303" s="10">
        <v>2161893.326511629</v>
      </c>
      <c r="E303" s="27">
        <v>-891504</v>
      </c>
      <c r="F303" s="28">
        <f t="shared" si="8"/>
        <v>8207675.950369526</v>
      </c>
      <c r="G303" s="10"/>
      <c r="H303" s="10">
        <v>0</v>
      </c>
      <c r="I303" s="10">
        <v>2815985.6452</v>
      </c>
      <c r="J303" s="27">
        <f t="shared" si="9"/>
        <v>-2815985.6452</v>
      </c>
      <c r="K303" s="10"/>
      <c r="L303" s="28">
        <v>5391690.305169526</v>
      </c>
      <c r="N303" s="2">
        <v>934</v>
      </c>
      <c r="Q303" s="10"/>
      <c r="R303" s="10"/>
    </row>
    <row r="304" spans="1:18" ht="12">
      <c r="A304" s="2" t="s">
        <v>326</v>
      </c>
      <c r="B304" s="10">
        <v>3399</v>
      </c>
      <c r="C304" s="10">
        <v>9620850.766629905</v>
      </c>
      <c r="D304" s="10">
        <v>2240270.922300001</v>
      </c>
      <c r="E304" s="27">
        <v>-301283</v>
      </c>
      <c r="F304" s="28">
        <f t="shared" si="8"/>
        <v>9319567.766629905</v>
      </c>
      <c r="G304" s="10"/>
      <c r="H304" s="10">
        <v>1473994.5780000002</v>
      </c>
      <c r="I304" s="10">
        <v>148497.25576</v>
      </c>
      <c r="J304" s="27">
        <f t="shared" si="9"/>
        <v>1325497.3222400001</v>
      </c>
      <c r="K304" s="10"/>
      <c r="L304" s="28">
        <v>10645065.088869905</v>
      </c>
      <c r="N304" s="2">
        <v>935</v>
      </c>
      <c r="Q304" s="10"/>
      <c r="R304" s="10"/>
    </row>
    <row r="305" spans="1:18" ht="12">
      <c r="A305" s="2" t="s">
        <v>327</v>
      </c>
      <c r="B305" s="10">
        <v>7157</v>
      </c>
      <c r="C305" s="10">
        <v>23791664.67068573</v>
      </c>
      <c r="D305" s="10">
        <v>5560395.987851851</v>
      </c>
      <c r="E305" s="27">
        <v>-26845</v>
      </c>
      <c r="F305" s="28">
        <f t="shared" si="8"/>
        <v>23764819.67068573</v>
      </c>
      <c r="G305" s="10"/>
      <c r="H305" s="10">
        <v>161992.13800000004</v>
      </c>
      <c r="I305" s="10">
        <v>26775.56</v>
      </c>
      <c r="J305" s="27">
        <f t="shared" si="9"/>
        <v>135216.57800000004</v>
      </c>
      <c r="K305" s="10"/>
      <c r="L305" s="28">
        <v>23900036.248685732</v>
      </c>
      <c r="N305" s="2">
        <v>936</v>
      </c>
      <c r="Q305" s="10"/>
      <c r="R305" s="10"/>
    </row>
    <row r="306" spans="1:18" ht="12">
      <c r="A306" s="2" t="s">
        <v>54</v>
      </c>
      <c r="B306" s="10">
        <v>6705</v>
      </c>
      <c r="C306" s="10">
        <v>17570298.80920181</v>
      </c>
      <c r="D306" s="10">
        <v>2914433.5642999997</v>
      </c>
      <c r="E306" s="27">
        <v>1183897</v>
      </c>
      <c r="F306" s="28">
        <f t="shared" si="8"/>
        <v>18754195.80920181</v>
      </c>
      <c r="G306" s="10"/>
      <c r="H306" s="10">
        <v>239775.1398</v>
      </c>
      <c r="I306" s="10">
        <v>214204.48000000004</v>
      </c>
      <c r="J306" s="27">
        <f t="shared" si="9"/>
        <v>25570.659799999965</v>
      </c>
      <c r="K306" s="10"/>
      <c r="L306" s="28">
        <v>18779766.46900181</v>
      </c>
      <c r="N306" s="2">
        <v>946</v>
      </c>
      <c r="Q306" s="10"/>
      <c r="R306" s="10"/>
    </row>
    <row r="307" spans="1:18" ht="12">
      <c r="A307" s="2" t="s">
        <v>328</v>
      </c>
      <c r="B307" s="10">
        <v>4348</v>
      </c>
      <c r="C307" s="10">
        <v>19993236.53679883</v>
      </c>
      <c r="D307" s="10">
        <v>3619120.384415586</v>
      </c>
      <c r="E307" s="27">
        <v>-872647</v>
      </c>
      <c r="F307" s="28">
        <f t="shared" si="8"/>
        <v>19120589.53679883</v>
      </c>
      <c r="G307" s="10"/>
      <c r="H307" s="10">
        <v>108574.89580000001</v>
      </c>
      <c r="I307" s="10">
        <v>112457.35200000001</v>
      </c>
      <c r="J307" s="27">
        <f t="shared" si="9"/>
        <v>-3882.4562000000005</v>
      </c>
      <c r="K307" s="10"/>
      <c r="L307" s="28">
        <v>19116707.08059883</v>
      </c>
      <c r="N307" s="2">
        <v>976</v>
      </c>
      <c r="Q307" s="10"/>
      <c r="R307" s="10"/>
    </row>
    <row r="308" spans="1:18" ht="12">
      <c r="A308" s="2" t="s">
        <v>329</v>
      </c>
      <c r="B308" s="10">
        <v>14976</v>
      </c>
      <c r="C308" s="10">
        <v>34528187.360641725</v>
      </c>
      <c r="D308" s="10">
        <v>7955542.20827908</v>
      </c>
      <c r="E308" s="27">
        <v>-722973</v>
      </c>
      <c r="F308" s="28">
        <f t="shared" si="8"/>
        <v>33805214.360641725</v>
      </c>
      <c r="G308" s="10"/>
      <c r="H308" s="10">
        <v>440591.8398</v>
      </c>
      <c r="I308" s="10">
        <v>200174.08656000005</v>
      </c>
      <c r="J308" s="27">
        <f t="shared" si="9"/>
        <v>240417.75323999996</v>
      </c>
      <c r="K308" s="10"/>
      <c r="L308" s="28">
        <v>34045632.11388172</v>
      </c>
      <c r="N308" s="2">
        <v>977</v>
      </c>
      <c r="Q308" s="10"/>
      <c r="R308" s="10"/>
    </row>
    <row r="309" spans="1:18" ht="12">
      <c r="A309" s="2" t="s">
        <v>330</v>
      </c>
      <c r="B309" s="10">
        <v>32260</v>
      </c>
      <c r="C309" s="10">
        <v>46980833.97177939</v>
      </c>
      <c r="D309" s="10">
        <v>6532165.905365855</v>
      </c>
      <c r="E309" s="27">
        <v>-5139872</v>
      </c>
      <c r="F309" s="28">
        <f t="shared" si="8"/>
        <v>41840961.97177939</v>
      </c>
      <c r="G309" s="10"/>
      <c r="H309" s="10">
        <v>676283.7067000001</v>
      </c>
      <c r="I309" s="10">
        <v>1150157.56758</v>
      </c>
      <c r="J309" s="27">
        <f t="shared" si="9"/>
        <v>-473873.86087999993</v>
      </c>
      <c r="K309" s="10"/>
      <c r="L309" s="28">
        <v>41367088.11089939</v>
      </c>
      <c r="N309" s="2">
        <v>980</v>
      </c>
      <c r="Q309" s="10"/>
      <c r="R309" s="10"/>
    </row>
    <row r="310" spans="1:18" ht="12">
      <c r="A310" s="2" t="s">
        <v>331</v>
      </c>
      <c r="B310" s="10">
        <v>2468</v>
      </c>
      <c r="C310" s="10">
        <v>6191853.860866711</v>
      </c>
      <c r="D310" s="10">
        <v>1905748.4562962966</v>
      </c>
      <c r="E310" s="27">
        <v>-644657</v>
      </c>
      <c r="F310" s="28">
        <f t="shared" si="8"/>
        <v>5547196.860866711</v>
      </c>
      <c r="G310" s="10"/>
      <c r="H310" s="10">
        <v>25503.720900000004</v>
      </c>
      <c r="I310" s="10">
        <v>77006.51056000001</v>
      </c>
      <c r="J310" s="27">
        <f t="shared" si="9"/>
        <v>-51502.78966000001</v>
      </c>
      <c r="K310" s="10"/>
      <c r="L310" s="28">
        <v>5495694.07120671</v>
      </c>
      <c r="N310" s="2">
        <v>981</v>
      </c>
      <c r="Q310" s="10"/>
      <c r="R310" s="10"/>
    </row>
    <row r="311" spans="1:18" ht="12">
      <c r="A311" s="2" t="s">
        <v>332</v>
      </c>
      <c r="B311" s="10">
        <v>6178</v>
      </c>
      <c r="C311" s="10">
        <v>18853604.63343778</v>
      </c>
      <c r="D311" s="10">
        <v>4263043.58974118</v>
      </c>
      <c r="E311" s="27">
        <v>-649662</v>
      </c>
      <c r="F311" s="28">
        <f t="shared" si="8"/>
        <v>18203942.63343778</v>
      </c>
      <c r="G311" s="10"/>
      <c r="H311" s="10">
        <v>69616.456</v>
      </c>
      <c r="I311" s="10">
        <v>166369.94206</v>
      </c>
      <c r="J311" s="27">
        <f t="shared" si="9"/>
        <v>-96753.48606</v>
      </c>
      <c r="K311" s="10"/>
      <c r="L311" s="28">
        <v>18107189.147377778</v>
      </c>
      <c r="N311" s="2">
        <v>989</v>
      </c>
      <c r="Q311" s="10"/>
      <c r="R311" s="10"/>
    </row>
    <row r="312" spans="1:18" ht="12">
      <c r="A312" s="2" t="s">
        <v>333</v>
      </c>
      <c r="B312" s="10">
        <v>19909</v>
      </c>
      <c r="C312" s="10">
        <v>46533285.7535003</v>
      </c>
      <c r="D312" s="10">
        <v>7121172.866761911</v>
      </c>
      <c r="E312" s="27">
        <v>-2086954</v>
      </c>
      <c r="F312" s="28">
        <f t="shared" si="8"/>
        <v>44446331.7535003</v>
      </c>
      <c r="G312" s="10"/>
      <c r="H312" s="10">
        <v>182073.80800000005</v>
      </c>
      <c r="I312" s="10">
        <v>310087.7603600001</v>
      </c>
      <c r="J312" s="27">
        <f t="shared" si="9"/>
        <v>-128013.95236000002</v>
      </c>
      <c r="K312" s="10"/>
      <c r="L312" s="28">
        <v>44318317.8011403</v>
      </c>
      <c r="N312" s="2">
        <v>992</v>
      </c>
      <c r="Q312" s="10"/>
      <c r="R312" s="10"/>
    </row>
  </sheetData>
  <sheetProtection formatCells="0" formatColumns="0" formatRows="0"/>
  <mergeCells count="3">
    <mergeCell ref="H5:J5"/>
    <mergeCell ref="H4:J4"/>
    <mergeCell ref="H6:J6"/>
  </mergeCells>
  <printOptions horizontalCentered="1"/>
  <pageMargins left="0.3937007874015748" right="0.3937007874015748" top="0.5905511811023623" bottom="0.5905511811023623" header="0.4330708661417323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34.28125" style="0" customWidth="1"/>
    <col min="2" max="2" width="15.28125" style="0" bestFit="1" customWidth="1"/>
    <col min="3" max="3" width="11.28125" style="0" bestFit="1" customWidth="1"/>
    <col min="4" max="4" width="9.28125" style="0" bestFit="1" customWidth="1"/>
    <col min="5" max="5" width="11.28125" style="0" bestFit="1" customWidth="1"/>
    <col min="6" max="6" width="11.28125" style="0" customWidth="1"/>
    <col min="7" max="7" width="2.140625" style="0" customWidth="1"/>
    <col min="8" max="8" width="11.28125" style="33" bestFit="1" customWidth="1"/>
    <col min="10" max="10" width="9.57421875" style="34" bestFit="1" customWidth="1"/>
  </cols>
  <sheetData>
    <row r="1" spans="1:9" ht="12.75">
      <c r="A1" s="9">
        <v>42373</v>
      </c>
      <c r="B1" s="2"/>
      <c r="C1" s="2"/>
      <c r="D1" s="2"/>
      <c r="E1" s="2"/>
      <c r="F1" s="2"/>
      <c r="G1" s="2"/>
      <c r="H1" s="5"/>
      <c r="I1" s="2"/>
    </row>
    <row r="2" spans="1:9" ht="18">
      <c r="A2" s="1" t="s">
        <v>343</v>
      </c>
      <c r="B2" s="2"/>
      <c r="C2" s="2"/>
      <c r="D2" s="2"/>
      <c r="E2" s="2"/>
      <c r="F2" s="2"/>
      <c r="G2" s="2"/>
      <c r="H2" s="5"/>
      <c r="I2" s="2"/>
    </row>
    <row r="3" spans="1:9" ht="12.75">
      <c r="A3" s="2" t="s">
        <v>338</v>
      </c>
      <c r="B3" s="2"/>
      <c r="C3" s="2"/>
      <c r="D3" s="2"/>
      <c r="E3" s="2"/>
      <c r="F3" s="2"/>
      <c r="G3" s="2"/>
      <c r="H3" s="5"/>
      <c r="I3" s="2"/>
    </row>
    <row r="4" spans="1:9" ht="12.75">
      <c r="A4" s="17"/>
      <c r="B4" s="2"/>
      <c r="C4" s="30" t="s">
        <v>438</v>
      </c>
      <c r="D4" s="30"/>
      <c r="E4" s="30"/>
      <c r="F4" s="6"/>
      <c r="G4" s="2"/>
      <c r="H4" s="5"/>
      <c r="I4" s="2"/>
    </row>
    <row r="5" spans="1:10" ht="12.75">
      <c r="A5" s="17" t="s">
        <v>533</v>
      </c>
      <c r="B5" s="13" t="s">
        <v>36</v>
      </c>
      <c r="C5" s="29"/>
      <c r="D5" s="29"/>
      <c r="E5" s="29"/>
      <c r="F5" s="12"/>
      <c r="G5" s="2"/>
      <c r="H5" s="3" t="s">
        <v>47</v>
      </c>
      <c r="I5" s="13"/>
      <c r="J5" s="35" t="s">
        <v>6</v>
      </c>
    </row>
    <row r="6" spans="1:10" ht="12.75">
      <c r="A6" s="17"/>
      <c r="B6" s="13" t="s">
        <v>37</v>
      </c>
      <c r="C6" s="31"/>
      <c r="D6" s="31"/>
      <c r="E6" s="31"/>
      <c r="F6" s="12"/>
      <c r="G6" s="14"/>
      <c r="H6" s="3" t="s">
        <v>439</v>
      </c>
      <c r="I6" s="13"/>
      <c r="J6" s="35"/>
    </row>
    <row r="7" spans="1:10" ht="12.75">
      <c r="A7" s="17"/>
      <c r="B7" s="15" t="s">
        <v>38</v>
      </c>
      <c r="C7" s="13" t="s">
        <v>42</v>
      </c>
      <c r="D7" s="13" t="s">
        <v>436</v>
      </c>
      <c r="E7" s="13" t="s">
        <v>42</v>
      </c>
      <c r="F7" s="13" t="s">
        <v>42</v>
      </c>
      <c r="G7" s="13"/>
      <c r="H7" s="3" t="s">
        <v>440</v>
      </c>
      <c r="I7" s="15"/>
      <c r="J7" s="35"/>
    </row>
    <row r="8" spans="1:10" ht="12.75">
      <c r="A8" s="17"/>
      <c r="B8" s="13" t="s">
        <v>33</v>
      </c>
      <c r="C8" s="13" t="s">
        <v>43</v>
      </c>
      <c r="D8" s="13" t="s">
        <v>437</v>
      </c>
      <c r="E8" s="13" t="s">
        <v>46</v>
      </c>
      <c r="F8" s="13" t="s">
        <v>535</v>
      </c>
      <c r="G8" s="13"/>
      <c r="H8" s="4" t="s">
        <v>342</v>
      </c>
      <c r="I8" s="13"/>
      <c r="J8" s="35"/>
    </row>
    <row r="9" spans="1:10" ht="12.75">
      <c r="A9" s="17"/>
      <c r="B9" s="13" t="s">
        <v>39</v>
      </c>
      <c r="C9" s="15" t="s">
        <v>44</v>
      </c>
      <c r="D9" s="15"/>
      <c r="E9" s="15" t="s">
        <v>41</v>
      </c>
      <c r="F9" s="15" t="s">
        <v>536</v>
      </c>
      <c r="G9" s="15"/>
      <c r="H9" s="7"/>
      <c r="I9" s="13"/>
      <c r="J9" s="35"/>
    </row>
    <row r="10" spans="1:10" ht="12.75">
      <c r="A10" s="17"/>
      <c r="B10" s="2" t="s">
        <v>341</v>
      </c>
      <c r="C10" s="6"/>
      <c r="D10" s="6"/>
      <c r="E10" s="6"/>
      <c r="F10" s="8" t="s">
        <v>537</v>
      </c>
      <c r="G10" s="6"/>
      <c r="H10" s="6"/>
      <c r="I10" s="8"/>
      <c r="J10" s="35"/>
    </row>
    <row r="11" spans="1:10" ht="12.75">
      <c r="A11" s="17"/>
      <c r="B11" s="8" t="s">
        <v>26</v>
      </c>
      <c r="C11" s="8" t="s">
        <v>26</v>
      </c>
      <c r="D11" s="8" t="s">
        <v>26</v>
      </c>
      <c r="E11" s="8" t="s">
        <v>26</v>
      </c>
      <c r="F11" s="8"/>
      <c r="G11" s="8"/>
      <c r="H11" s="6" t="s">
        <v>26</v>
      </c>
      <c r="I11" s="8"/>
      <c r="J11" s="35"/>
    </row>
    <row r="12" spans="1:10" ht="12.75">
      <c r="A12" s="17"/>
      <c r="B12" s="2"/>
      <c r="C12" s="2"/>
      <c r="D12" s="2"/>
      <c r="E12" s="2"/>
      <c r="F12" s="2"/>
      <c r="G12" s="2"/>
      <c r="H12" s="5"/>
      <c r="I12" s="2"/>
      <c r="J12" s="35"/>
    </row>
    <row r="13" spans="1:10" ht="12.75">
      <c r="A13" s="23" t="s">
        <v>534</v>
      </c>
      <c r="B13" s="24">
        <f>SUM(B15:B311)</f>
        <v>202052832</v>
      </c>
      <c r="C13" s="24">
        <f>SUM(C15:C311)</f>
        <v>178947962.0795979</v>
      </c>
      <c r="D13" s="24">
        <f>SUM(D15:D311)</f>
        <v>6258253.156486938</v>
      </c>
      <c r="E13" s="24">
        <f>SUM(E15:E311)</f>
        <v>185206215.23608476</v>
      </c>
      <c r="F13" s="24">
        <f>SUM(F15:F106)</f>
        <v>679047.2462554023</v>
      </c>
      <c r="G13" s="24"/>
      <c r="H13" s="25">
        <f>SUM(H15:H311)</f>
        <v>387938094.48234</v>
      </c>
      <c r="I13" s="26"/>
      <c r="J13" s="34">
        <f>COUNT(H15:H106)</f>
        <v>92</v>
      </c>
    </row>
    <row r="15" spans="1:15" s="2" customFormat="1" ht="12">
      <c r="A15" s="2" t="s">
        <v>344</v>
      </c>
      <c r="B15" s="27">
        <v>0</v>
      </c>
      <c r="C15" s="27">
        <v>687995.336644</v>
      </c>
      <c r="D15" s="27">
        <v>26350.221393465203</v>
      </c>
      <c r="E15" s="27">
        <f>C15+D15</f>
        <v>714345.5580374652</v>
      </c>
      <c r="F15" s="27">
        <v>0</v>
      </c>
      <c r="G15" s="27"/>
      <c r="H15" s="28">
        <v>714345.5580374652</v>
      </c>
      <c r="I15" s="27"/>
      <c r="J15" s="36" t="s">
        <v>441</v>
      </c>
      <c r="K15" s="28"/>
      <c r="N15" s="10"/>
      <c r="O15" s="10"/>
    </row>
    <row r="16" spans="1:15" s="2" customFormat="1" ht="12">
      <c r="A16" s="2" t="s">
        <v>345</v>
      </c>
      <c r="B16" s="10">
        <v>1853612</v>
      </c>
      <c r="C16" s="27">
        <v>510176.165128</v>
      </c>
      <c r="D16" s="27">
        <v>19539.747124402402</v>
      </c>
      <c r="E16" s="27">
        <f aca="true" t="shared" si="0" ref="E16:E79">C16+D16</f>
        <v>529715.9122524024</v>
      </c>
      <c r="F16" s="27">
        <v>1333.30950046816</v>
      </c>
      <c r="G16" s="10"/>
      <c r="H16" s="32">
        <v>2384661.221752871</v>
      </c>
      <c r="I16" s="27"/>
      <c r="J16" s="37" t="s">
        <v>442</v>
      </c>
      <c r="K16" s="28"/>
      <c r="N16" s="10"/>
      <c r="O16" s="10"/>
    </row>
    <row r="17" spans="1:15" s="2" customFormat="1" ht="12">
      <c r="A17" s="2" t="s">
        <v>346</v>
      </c>
      <c r="B17" s="10">
        <v>1906930</v>
      </c>
      <c r="C17" s="27">
        <v>3258130.46748</v>
      </c>
      <c r="D17" s="27">
        <v>124786.396904484</v>
      </c>
      <c r="E17" s="27">
        <f t="shared" si="0"/>
        <v>3382916.864384484</v>
      </c>
      <c r="F17" s="27">
        <v>0</v>
      </c>
      <c r="G17" s="10"/>
      <c r="H17" s="32">
        <v>5289846.864384484</v>
      </c>
      <c r="I17" s="27"/>
      <c r="J17" s="37" t="s">
        <v>443</v>
      </c>
      <c r="K17" s="28"/>
      <c r="N17" s="10"/>
      <c r="O17" s="10"/>
    </row>
    <row r="18" spans="1:15" s="2" customFormat="1" ht="12">
      <c r="A18" s="2" t="s">
        <v>347</v>
      </c>
      <c r="B18" s="27">
        <v>1381619</v>
      </c>
      <c r="C18" s="27">
        <v>2919607.0624</v>
      </c>
      <c r="D18" s="27">
        <v>111820.95048992001</v>
      </c>
      <c r="E18" s="27">
        <f t="shared" si="0"/>
        <v>3031428.0128899203</v>
      </c>
      <c r="F18" s="27">
        <v>0</v>
      </c>
      <c r="G18" s="27"/>
      <c r="H18" s="28">
        <v>4413047.01288992</v>
      </c>
      <c r="I18" s="27"/>
      <c r="J18" s="36" t="s">
        <v>444</v>
      </c>
      <c r="K18" s="28"/>
      <c r="N18" s="10"/>
      <c r="O18" s="10"/>
    </row>
    <row r="19" spans="1:15" s="2" customFormat="1" ht="12">
      <c r="A19" s="2" t="s">
        <v>348</v>
      </c>
      <c r="B19" s="10">
        <v>1817063</v>
      </c>
      <c r="C19" s="27">
        <v>4188125.9929600004</v>
      </c>
      <c r="D19" s="27">
        <v>160405.225530368</v>
      </c>
      <c r="E19" s="27">
        <f t="shared" si="0"/>
        <v>4348531.218490369</v>
      </c>
      <c r="F19" s="27">
        <v>0</v>
      </c>
      <c r="G19" s="10"/>
      <c r="H19" s="32">
        <v>6165594.218490369</v>
      </c>
      <c r="I19" s="27"/>
      <c r="J19" s="37" t="s">
        <v>445</v>
      </c>
      <c r="K19" s="28"/>
      <c r="N19" s="10"/>
      <c r="O19" s="10"/>
    </row>
    <row r="20" spans="1:15" s="2" customFormat="1" ht="12">
      <c r="A20" s="2" t="s">
        <v>349</v>
      </c>
      <c r="B20" s="10">
        <v>2551042</v>
      </c>
      <c r="C20" s="27">
        <v>4516581.78748</v>
      </c>
      <c r="D20" s="27">
        <v>172985.08246048403</v>
      </c>
      <c r="E20" s="27">
        <f t="shared" si="0"/>
        <v>4689566.869940485</v>
      </c>
      <c r="F20" s="27">
        <v>0</v>
      </c>
      <c r="G20" s="10"/>
      <c r="H20" s="32">
        <v>7240608.869940485</v>
      </c>
      <c r="I20" s="27"/>
      <c r="J20" s="37" t="s">
        <v>446</v>
      </c>
      <c r="K20" s="28"/>
      <c r="N20" s="10"/>
      <c r="O20" s="10"/>
    </row>
    <row r="21" spans="1:15" s="2" customFormat="1" ht="12">
      <c r="A21" s="2" t="s">
        <v>350</v>
      </c>
      <c r="B21" s="27">
        <v>2941381</v>
      </c>
      <c r="C21" s="27">
        <v>5859349.345919998</v>
      </c>
      <c r="D21" s="27">
        <v>224413.07994873595</v>
      </c>
      <c r="E21" s="27">
        <f t="shared" si="0"/>
        <v>6083762.425868735</v>
      </c>
      <c r="F21" s="27">
        <v>0</v>
      </c>
      <c r="G21" s="27"/>
      <c r="H21" s="28">
        <v>9025143.425868735</v>
      </c>
      <c r="I21" s="27"/>
      <c r="J21" s="36" t="s">
        <v>447</v>
      </c>
      <c r="K21" s="28"/>
      <c r="N21" s="10"/>
      <c r="O21" s="10"/>
    </row>
    <row r="22" spans="1:15" s="2" customFormat="1" ht="12">
      <c r="A22" s="2" t="s">
        <v>351</v>
      </c>
      <c r="B22" s="10">
        <v>725463</v>
      </c>
      <c r="C22" s="27">
        <v>2937351.2260119994</v>
      </c>
      <c r="D22" s="27">
        <v>112500.55195625957</v>
      </c>
      <c r="E22" s="27">
        <f t="shared" si="0"/>
        <v>3049851.777968259</v>
      </c>
      <c r="F22" s="27">
        <v>0</v>
      </c>
      <c r="G22" s="10"/>
      <c r="H22" s="32">
        <v>3775314.777968259</v>
      </c>
      <c r="I22" s="27"/>
      <c r="J22" s="37" t="s">
        <v>448</v>
      </c>
      <c r="K22" s="28"/>
      <c r="N22" s="10"/>
      <c r="O22" s="10"/>
    </row>
    <row r="23" spans="1:15" s="2" customFormat="1" ht="12">
      <c r="A23" s="2" t="s">
        <v>352</v>
      </c>
      <c r="B23" s="10">
        <v>1894552</v>
      </c>
      <c r="C23" s="27">
        <v>20135.221120000002</v>
      </c>
      <c r="D23" s="27">
        <v>771.1789688960001</v>
      </c>
      <c r="E23" s="27">
        <f t="shared" si="0"/>
        <v>20906.400088896004</v>
      </c>
      <c r="F23" s="27">
        <v>0</v>
      </c>
      <c r="G23" s="10"/>
      <c r="H23" s="32">
        <v>1915458.400088896</v>
      </c>
      <c r="I23" s="27"/>
      <c r="J23" s="37" t="s">
        <v>449</v>
      </c>
      <c r="K23" s="28"/>
      <c r="N23" s="10"/>
      <c r="O23" s="10"/>
    </row>
    <row r="24" spans="1:15" s="2" customFormat="1" ht="12">
      <c r="A24" s="2" t="s">
        <v>353</v>
      </c>
      <c r="B24" s="27">
        <v>4226600</v>
      </c>
      <c r="C24" s="27">
        <v>5654221.78076</v>
      </c>
      <c r="D24" s="27">
        <v>216556.69420310803</v>
      </c>
      <c r="E24" s="27">
        <f t="shared" si="0"/>
        <v>5870778.474963108</v>
      </c>
      <c r="F24" s="27">
        <v>0</v>
      </c>
      <c r="G24" s="27"/>
      <c r="H24" s="28">
        <v>10097378.474963108</v>
      </c>
      <c r="I24" s="27"/>
      <c r="J24" s="36" t="s">
        <v>450</v>
      </c>
      <c r="K24" s="28"/>
      <c r="N24" s="10"/>
      <c r="O24" s="10"/>
    </row>
    <row r="25" spans="1:15" s="2" customFormat="1" ht="12">
      <c r="A25" s="2" t="s">
        <v>354</v>
      </c>
      <c r="B25" s="10">
        <v>593620</v>
      </c>
      <c r="C25" s="27">
        <v>320905.08660000004</v>
      </c>
      <c r="D25" s="27">
        <v>12290.664816780001</v>
      </c>
      <c r="E25" s="27">
        <f t="shared" si="0"/>
        <v>333195.75141678005</v>
      </c>
      <c r="F25" s="27">
        <v>0</v>
      </c>
      <c r="G25" s="10"/>
      <c r="H25" s="32">
        <v>926815.75141678</v>
      </c>
      <c r="I25" s="27"/>
      <c r="J25" s="37" t="s">
        <v>451</v>
      </c>
      <c r="K25" s="28"/>
      <c r="N25" s="10"/>
      <c r="O25" s="10"/>
    </row>
    <row r="26" spans="1:15" s="2" customFormat="1" ht="12">
      <c r="A26" s="2" t="s">
        <v>355</v>
      </c>
      <c r="B26" s="10">
        <v>474978</v>
      </c>
      <c r="C26" s="27">
        <v>2325618.039359999</v>
      </c>
      <c r="D26" s="27">
        <v>89071.17090748796</v>
      </c>
      <c r="E26" s="27">
        <f t="shared" si="0"/>
        <v>2414689.210267487</v>
      </c>
      <c r="F26" s="27">
        <v>0</v>
      </c>
      <c r="G26" s="10"/>
      <c r="H26" s="32">
        <v>2889667.210267487</v>
      </c>
      <c r="I26" s="27"/>
      <c r="J26" s="37" t="s">
        <v>452</v>
      </c>
      <c r="K26" s="28"/>
      <c r="N26" s="10"/>
      <c r="O26" s="10"/>
    </row>
    <row r="27" spans="1:15" s="2" customFormat="1" ht="12">
      <c r="A27" s="2" t="s">
        <v>356</v>
      </c>
      <c r="B27" s="27">
        <v>385970</v>
      </c>
      <c r="C27" s="27">
        <v>1152112.18346</v>
      </c>
      <c r="D27" s="27">
        <v>44125.896626518</v>
      </c>
      <c r="E27" s="27">
        <f t="shared" si="0"/>
        <v>1196238.080086518</v>
      </c>
      <c r="F27" s="27">
        <v>0</v>
      </c>
      <c r="G27" s="27"/>
      <c r="H27" s="28">
        <v>1582208.080086518</v>
      </c>
      <c r="I27" s="27"/>
      <c r="J27" s="36" t="s">
        <v>453</v>
      </c>
      <c r="K27" s="28"/>
      <c r="N27" s="10"/>
      <c r="O27" s="10"/>
    </row>
    <row r="28" spans="1:15" s="2" customFormat="1" ht="12">
      <c r="A28" s="2" t="s">
        <v>357</v>
      </c>
      <c r="B28" s="10">
        <v>607621</v>
      </c>
      <c r="C28" s="27">
        <v>435424.1567200001</v>
      </c>
      <c r="D28" s="27">
        <v>16676.745202376005</v>
      </c>
      <c r="E28" s="27">
        <f t="shared" si="0"/>
        <v>452100.90192237607</v>
      </c>
      <c r="F28" s="27">
        <v>0</v>
      </c>
      <c r="G28" s="10"/>
      <c r="H28" s="32">
        <v>1059721.9019223761</v>
      </c>
      <c r="I28" s="27"/>
      <c r="J28" s="37" t="s">
        <v>454</v>
      </c>
      <c r="K28" s="28"/>
      <c r="N28" s="10"/>
      <c r="O28" s="10"/>
    </row>
    <row r="29" spans="1:15" s="2" customFormat="1" ht="12">
      <c r="A29" s="2" t="s">
        <v>358</v>
      </c>
      <c r="B29" s="10">
        <v>2842603</v>
      </c>
      <c r="C29" s="27">
        <v>4858880.54652</v>
      </c>
      <c r="D29" s="27">
        <v>186095.124931716</v>
      </c>
      <c r="E29" s="27">
        <f t="shared" si="0"/>
        <v>5044975.671451717</v>
      </c>
      <c r="F29" s="27">
        <v>0</v>
      </c>
      <c r="G29" s="10"/>
      <c r="H29" s="32">
        <v>7887578.671451717</v>
      </c>
      <c r="I29" s="27"/>
      <c r="J29" s="37" t="s">
        <v>455</v>
      </c>
      <c r="K29" s="28"/>
      <c r="N29" s="10"/>
      <c r="O29" s="10"/>
    </row>
    <row r="30" spans="1:15" s="2" customFormat="1" ht="12">
      <c r="A30" s="2" t="s">
        <v>359</v>
      </c>
      <c r="B30" s="27">
        <v>4512048</v>
      </c>
      <c r="C30" s="27">
        <v>2714479.49724</v>
      </c>
      <c r="D30" s="27">
        <v>103964.564744292</v>
      </c>
      <c r="E30" s="27">
        <f t="shared" si="0"/>
        <v>2818444.0619842918</v>
      </c>
      <c r="F30" s="27">
        <v>0</v>
      </c>
      <c r="G30" s="27"/>
      <c r="H30" s="28">
        <v>7330492.061984291</v>
      </c>
      <c r="I30" s="27"/>
      <c r="J30" s="36" t="s">
        <v>456</v>
      </c>
      <c r="K30" s="28"/>
      <c r="N30" s="10"/>
      <c r="O30" s="10"/>
    </row>
    <row r="31" spans="1:15" s="2" customFormat="1" ht="12">
      <c r="A31" s="2" t="s">
        <v>360</v>
      </c>
      <c r="B31" s="10">
        <v>1324100</v>
      </c>
      <c r="C31" s="27">
        <v>2023589.7225600001</v>
      </c>
      <c r="D31" s="27">
        <v>77503.486374048</v>
      </c>
      <c r="E31" s="27">
        <f t="shared" si="0"/>
        <v>2101093.208934048</v>
      </c>
      <c r="F31" s="27">
        <v>0</v>
      </c>
      <c r="G31" s="10"/>
      <c r="H31" s="32">
        <v>3425193.208934048</v>
      </c>
      <c r="I31" s="27"/>
      <c r="J31" s="37" t="s">
        <v>457</v>
      </c>
      <c r="K31" s="28"/>
      <c r="N31" s="10"/>
      <c r="O31" s="10"/>
    </row>
    <row r="32" spans="1:15" s="2" customFormat="1" ht="12">
      <c r="A32" s="2" t="s">
        <v>361</v>
      </c>
      <c r="B32" s="10">
        <v>1731306</v>
      </c>
      <c r="C32" s="27">
        <v>3761510.9954800005</v>
      </c>
      <c r="D32" s="27">
        <v>144065.871126884</v>
      </c>
      <c r="E32" s="27">
        <f t="shared" si="0"/>
        <v>3905576.8666068846</v>
      </c>
      <c r="F32" s="27">
        <v>0</v>
      </c>
      <c r="G32" s="10"/>
      <c r="H32" s="32">
        <v>5636882.866606885</v>
      </c>
      <c r="I32" s="27"/>
      <c r="J32" s="37" t="s">
        <v>458</v>
      </c>
      <c r="K32" s="28"/>
      <c r="N32" s="10"/>
      <c r="O32" s="10"/>
    </row>
    <row r="33" spans="1:15" s="2" customFormat="1" ht="12">
      <c r="A33" s="2" t="s">
        <v>362</v>
      </c>
      <c r="B33" s="27">
        <v>606787</v>
      </c>
      <c r="C33" s="27">
        <v>3987151.3171559996</v>
      </c>
      <c r="D33" s="27">
        <v>152707.89544707478</v>
      </c>
      <c r="E33" s="27">
        <f t="shared" si="0"/>
        <v>4139859.2126030745</v>
      </c>
      <c r="F33" s="27">
        <v>0</v>
      </c>
      <c r="G33" s="27"/>
      <c r="H33" s="28">
        <v>4746646.2126030745</v>
      </c>
      <c r="I33" s="27"/>
      <c r="J33" s="36" t="s">
        <v>459</v>
      </c>
      <c r="K33" s="28"/>
      <c r="N33" s="10"/>
      <c r="O33" s="10"/>
    </row>
    <row r="34" spans="1:15" s="2" customFormat="1" ht="12">
      <c r="A34" s="2" t="s">
        <v>363</v>
      </c>
      <c r="B34" s="10">
        <v>780493</v>
      </c>
      <c r="C34" s="27">
        <v>208902.91912</v>
      </c>
      <c r="D34" s="27">
        <v>8000.981802296001</v>
      </c>
      <c r="E34" s="27">
        <f t="shared" si="0"/>
        <v>216903.90092229602</v>
      </c>
      <c r="F34" s="27">
        <v>0</v>
      </c>
      <c r="G34" s="10"/>
      <c r="H34" s="32">
        <v>997396.900922296</v>
      </c>
      <c r="I34" s="27"/>
      <c r="J34" s="37" t="s">
        <v>460</v>
      </c>
      <c r="K34" s="28"/>
      <c r="N34" s="10"/>
      <c r="O34" s="10"/>
    </row>
    <row r="35" spans="1:15" s="2" customFormat="1" ht="12">
      <c r="A35" s="2" t="s">
        <v>364</v>
      </c>
      <c r="B35" s="10">
        <v>2619114</v>
      </c>
      <c r="C35" s="27">
        <v>4570380.58141</v>
      </c>
      <c r="D35" s="27">
        <v>175045.576268003</v>
      </c>
      <c r="E35" s="27">
        <f t="shared" si="0"/>
        <v>4745426.157678003</v>
      </c>
      <c r="F35" s="27">
        <v>0</v>
      </c>
      <c r="G35" s="10"/>
      <c r="H35" s="32">
        <v>7364540.157678003</v>
      </c>
      <c r="I35" s="27"/>
      <c r="J35" s="37" t="s">
        <v>461</v>
      </c>
      <c r="K35" s="28"/>
      <c r="N35" s="10"/>
      <c r="O35" s="10"/>
    </row>
    <row r="36" spans="1:15" s="2" customFormat="1" ht="12">
      <c r="A36" s="2" t="s">
        <v>365</v>
      </c>
      <c r="B36" s="27">
        <v>3080938</v>
      </c>
      <c r="C36" s="27">
        <v>2982529.6284000003</v>
      </c>
      <c r="D36" s="27">
        <v>114230.88476772001</v>
      </c>
      <c r="E36" s="27">
        <f t="shared" si="0"/>
        <v>3096760.5131677203</v>
      </c>
      <c r="F36" s="27">
        <v>0</v>
      </c>
      <c r="G36" s="27"/>
      <c r="H36" s="28">
        <v>6177698.51316772</v>
      </c>
      <c r="I36" s="27"/>
      <c r="J36" s="36" t="s">
        <v>462</v>
      </c>
      <c r="K36" s="28"/>
      <c r="N36" s="10"/>
      <c r="O36" s="10"/>
    </row>
    <row r="37" spans="1:15" s="2" customFormat="1" ht="12">
      <c r="A37" s="2" t="s">
        <v>366</v>
      </c>
      <c r="B37" s="10">
        <v>798555</v>
      </c>
      <c r="C37" s="27">
        <v>20135.221120000002</v>
      </c>
      <c r="D37" s="27">
        <v>771.1789688960001</v>
      </c>
      <c r="E37" s="27">
        <f t="shared" si="0"/>
        <v>20906.400088896004</v>
      </c>
      <c r="F37" s="27">
        <v>0</v>
      </c>
      <c r="G37" s="10"/>
      <c r="H37" s="32">
        <v>819461.400088896</v>
      </c>
      <c r="I37" s="27"/>
      <c r="J37" s="37" t="s">
        <v>463</v>
      </c>
      <c r="K37" s="28"/>
      <c r="N37" s="10"/>
      <c r="O37" s="10"/>
    </row>
    <row r="38" spans="1:15" s="2" customFormat="1" ht="12">
      <c r="A38" s="2" t="s">
        <v>367</v>
      </c>
      <c r="B38" s="10">
        <v>435752</v>
      </c>
      <c r="C38" s="27">
        <v>1661596.2003620001</v>
      </c>
      <c r="D38" s="27">
        <v>63639.13447386461</v>
      </c>
      <c r="E38" s="27">
        <f t="shared" si="0"/>
        <v>1725235.3348358648</v>
      </c>
      <c r="F38" s="27">
        <v>0</v>
      </c>
      <c r="G38" s="10"/>
      <c r="H38" s="32">
        <v>2160987.3348358646</v>
      </c>
      <c r="I38" s="27"/>
      <c r="J38" s="37" t="s">
        <v>464</v>
      </c>
      <c r="K38" s="28"/>
      <c r="N38" s="10"/>
      <c r="O38" s="10"/>
    </row>
    <row r="39" spans="1:15" s="2" customFormat="1" ht="12">
      <c r="A39" s="2" t="s">
        <v>368</v>
      </c>
      <c r="B39" s="27">
        <v>1737176</v>
      </c>
      <c r="C39" s="27">
        <v>3779506.8493560003</v>
      </c>
      <c r="D39" s="27">
        <v>144755.1123303348</v>
      </c>
      <c r="E39" s="27">
        <f t="shared" si="0"/>
        <v>3924261.961686335</v>
      </c>
      <c r="F39" s="27">
        <v>0</v>
      </c>
      <c r="G39" s="27"/>
      <c r="H39" s="28">
        <v>5661437.9616863355</v>
      </c>
      <c r="I39" s="27"/>
      <c r="J39" s="36" t="s">
        <v>465</v>
      </c>
      <c r="K39" s="28"/>
      <c r="N39" s="10"/>
      <c r="O39" s="10"/>
    </row>
    <row r="40" spans="1:15" s="2" customFormat="1" ht="12">
      <c r="A40" s="2" t="s">
        <v>369</v>
      </c>
      <c r="B40" s="10">
        <v>2071310</v>
      </c>
      <c r="C40" s="27">
        <v>4605931.8312</v>
      </c>
      <c r="D40" s="27">
        <v>176407.18913496</v>
      </c>
      <c r="E40" s="27">
        <f t="shared" si="0"/>
        <v>4782339.02033496</v>
      </c>
      <c r="F40" s="27">
        <v>0</v>
      </c>
      <c r="G40" s="10"/>
      <c r="H40" s="32">
        <v>6853649.02033496</v>
      </c>
      <c r="I40" s="27"/>
      <c r="J40" s="37" t="s">
        <v>466</v>
      </c>
      <c r="K40" s="28"/>
      <c r="N40" s="10"/>
      <c r="O40" s="10"/>
    </row>
    <row r="41" spans="1:15" s="2" customFormat="1" ht="12">
      <c r="A41" s="2" t="s">
        <v>370</v>
      </c>
      <c r="B41" s="10">
        <v>2330801</v>
      </c>
      <c r="C41" s="27">
        <v>4748136.83036</v>
      </c>
      <c r="D41" s="27">
        <v>181853.64060278801</v>
      </c>
      <c r="E41" s="27">
        <f t="shared" si="0"/>
        <v>4929990.470962788</v>
      </c>
      <c r="F41" s="27">
        <v>0</v>
      </c>
      <c r="G41" s="10"/>
      <c r="H41" s="32">
        <v>7260791.470962788</v>
      </c>
      <c r="I41" s="27"/>
      <c r="J41" s="37" t="s">
        <v>467</v>
      </c>
      <c r="K41" s="28"/>
      <c r="N41" s="10"/>
      <c r="O41" s="10"/>
    </row>
    <row r="42" spans="1:15" s="2" customFormat="1" ht="12">
      <c r="A42" s="2" t="s">
        <v>371</v>
      </c>
      <c r="B42" s="27">
        <v>15779391</v>
      </c>
      <c r="C42" s="27">
        <v>30202.831680000003</v>
      </c>
      <c r="D42" s="27">
        <v>1156.7684533440001</v>
      </c>
      <c r="E42" s="27">
        <f t="shared" si="0"/>
        <v>31359.600133344004</v>
      </c>
      <c r="F42" s="27">
        <v>0</v>
      </c>
      <c r="G42" s="27"/>
      <c r="H42" s="28">
        <v>15810750.600133345</v>
      </c>
      <c r="I42" s="27"/>
      <c r="J42" s="36" t="s">
        <v>468</v>
      </c>
      <c r="K42" s="28"/>
      <c r="N42" s="10"/>
      <c r="O42" s="10"/>
    </row>
    <row r="43" spans="1:15" s="2" customFormat="1" ht="12">
      <c r="A43" s="2" t="s">
        <v>372</v>
      </c>
      <c r="B43" s="10">
        <v>501708</v>
      </c>
      <c r="C43" s="27">
        <v>1827271.31664</v>
      </c>
      <c r="D43" s="27">
        <v>69984.49142731201</v>
      </c>
      <c r="E43" s="27">
        <f t="shared" si="0"/>
        <v>1897255.808067312</v>
      </c>
      <c r="F43" s="27">
        <v>0</v>
      </c>
      <c r="G43" s="10"/>
      <c r="H43" s="32">
        <v>2398963.808067312</v>
      </c>
      <c r="I43" s="27"/>
      <c r="J43" s="37" t="s">
        <v>469</v>
      </c>
      <c r="K43" s="28"/>
      <c r="N43" s="10"/>
      <c r="O43" s="10"/>
    </row>
    <row r="44" spans="1:15" s="2" customFormat="1" ht="12">
      <c r="A44" s="2" t="s">
        <v>373</v>
      </c>
      <c r="B44" s="10">
        <v>1402393</v>
      </c>
      <c r="C44" s="27">
        <v>1513539.402564</v>
      </c>
      <c r="D44" s="27">
        <v>57968.55911820121</v>
      </c>
      <c r="E44" s="27">
        <f t="shared" si="0"/>
        <v>1571507.9616822014</v>
      </c>
      <c r="F44" s="27">
        <v>0</v>
      </c>
      <c r="G44" s="10"/>
      <c r="H44" s="32">
        <v>2973900.9616822014</v>
      </c>
      <c r="I44" s="27"/>
      <c r="J44" s="37" t="s">
        <v>470</v>
      </c>
      <c r="K44" s="28"/>
      <c r="N44" s="10"/>
      <c r="O44" s="10"/>
    </row>
    <row r="45" spans="1:15" s="2" customFormat="1" ht="12">
      <c r="A45" s="2" t="s">
        <v>374</v>
      </c>
      <c r="B45" s="27">
        <v>435432</v>
      </c>
      <c r="C45" s="27">
        <v>1577139.0153741597</v>
      </c>
      <c r="D45" s="27">
        <v>60404.42428883032</v>
      </c>
      <c r="E45" s="27">
        <f t="shared" si="0"/>
        <v>1637543.43966299</v>
      </c>
      <c r="F45" s="27">
        <v>38669.72480764301</v>
      </c>
      <c r="G45" s="27"/>
      <c r="H45" s="28">
        <v>2111645.164470633</v>
      </c>
      <c r="I45" s="27"/>
      <c r="J45" s="36" t="s">
        <v>471</v>
      </c>
      <c r="K45" s="28"/>
      <c r="N45" s="10"/>
      <c r="O45" s="10"/>
    </row>
    <row r="46" spans="1:15" s="2" customFormat="1" ht="12">
      <c r="A46" s="2" t="s">
        <v>375</v>
      </c>
      <c r="B46" s="10">
        <v>0</v>
      </c>
      <c r="C46" s="27">
        <v>1945565.74072</v>
      </c>
      <c r="D46" s="27">
        <v>74515.16786957599</v>
      </c>
      <c r="E46" s="27">
        <f t="shared" si="0"/>
        <v>2020080.908589576</v>
      </c>
      <c r="F46" s="27">
        <v>0</v>
      </c>
      <c r="G46" s="10"/>
      <c r="H46" s="32">
        <v>2020080.908589576</v>
      </c>
      <c r="I46" s="27"/>
      <c r="J46" s="37" t="s">
        <v>472</v>
      </c>
      <c r="K46" s="28"/>
      <c r="N46" s="10"/>
      <c r="O46" s="10"/>
    </row>
    <row r="47" spans="1:15" s="2" customFormat="1" ht="12">
      <c r="A47" s="2" t="s">
        <v>376</v>
      </c>
      <c r="B47" s="10">
        <v>0</v>
      </c>
      <c r="C47" s="27">
        <v>1062762.13974</v>
      </c>
      <c r="D47" s="27">
        <v>40703.789952042</v>
      </c>
      <c r="E47" s="27">
        <f t="shared" si="0"/>
        <v>1103465.929692042</v>
      </c>
      <c r="F47" s="27">
        <v>0</v>
      </c>
      <c r="G47" s="10"/>
      <c r="H47" s="32">
        <v>1103465.929692042</v>
      </c>
      <c r="I47" s="27"/>
      <c r="J47" s="37" t="s">
        <v>473</v>
      </c>
      <c r="K47" s="28"/>
      <c r="N47" s="10"/>
      <c r="O47" s="10"/>
    </row>
    <row r="48" spans="1:15" s="2" customFormat="1" ht="12">
      <c r="A48" s="2" t="s">
        <v>377</v>
      </c>
      <c r="B48" s="27">
        <v>0</v>
      </c>
      <c r="C48" s="27">
        <v>1489817.5951820002</v>
      </c>
      <c r="D48" s="27">
        <v>57060.013895470605</v>
      </c>
      <c r="E48" s="27">
        <f t="shared" si="0"/>
        <v>1546877.6090774708</v>
      </c>
      <c r="F48" s="27">
        <v>0</v>
      </c>
      <c r="G48" s="27"/>
      <c r="H48" s="28">
        <v>1546877.6090774708</v>
      </c>
      <c r="I48" s="27"/>
      <c r="J48" s="36" t="s">
        <v>474</v>
      </c>
      <c r="K48" s="28"/>
      <c r="N48" s="10"/>
      <c r="O48" s="10"/>
    </row>
    <row r="49" spans="1:15" s="2" customFormat="1" ht="12">
      <c r="A49" s="2" t="s">
        <v>378</v>
      </c>
      <c r="B49" s="10">
        <v>0</v>
      </c>
      <c r="C49" s="27">
        <v>1367621.9720100001</v>
      </c>
      <c r="D49" s="27">
        <v>52379.92152798301</v>
      </c>
      <c r="E49" s="27">
        <f t="shared" si="0"/>
        <v>1420001.893537983</v>
      </c>
      <c r="F49" s="27">
        <v>0</v>
      </c>
      <c r="G49" s="10"/>
      <c r="H49" s="32">
        <v>1420001.893537983</v>
      </c>
      <c r="I49" s="27"/>
      <c r="J49" s="37" t="s">
        <v>475</v>
      </c>
      <c r="K49" s="28"/>
      <c r="N49" s="10"/>
      <c r="O49" s="10"/>
    </row>
    <row r="50" spans="1:15" s="2" customFormat="1" ht="12">
      <c r="A50" s="2" t="s">
        <v>379</v>
      </c>
      <c r="B50" s="10">
        <v>0</v>
      </c>
      <c r="C50" s="27">
        <v>1459425.9958040002</v>
      </c>
      <c r="D50" s="27">
        <v>55896.01563929321</v>
      </c>
      <c r="E50" s="27">
        <f t="shared" si="0"/>
        <v>1515322.0114432934</v>
      </c>
      <c r="F50" s="27">
        <v>0</v>
      </c>
      <c r="G50" s="10"/>
      <c r="H50" s="32">
        <v>1515322.0114432934</v>
      </c>
      <c r="I50" s="27"/>
      <c r="J50" s="37" t="s">
        <v>476</v>
      </c>
      <c r="K50" s="28"/>
      <c r="N50" s="10"/>
      <c r="O50" s="10"/>
    </row>
    <row r="51" spans="1:15" s="2" customFormat="1" ht="12">
      <c r="A51" s="2" t="s">
        <v>380</v>
      </c>
      <c r="B51" s="27">
        <v>0</v>
      </c>
      <c r="C51" s="27">
        <v>897275.79116</v>
      </c>
      <c r="D51" s="27">
        <v>34365.662801428</v>
      </c>
      <c r="E51" s="27">
        <f t="shared" si="0"/>
        <v>931641.453961428</v>
      </c>
      <c r="F51" s="27">
        <v>7006.187672775115</v>
      </c>
      <c r="G51" s="27"/>
      <c r="H51" s="28">
        <v>938647.6416342031</v>
      </c>
      <c r="I51" s="27"/>
      <c r="J51" s="36" t="s">
        <v>477</v>
      </c>
      <c r="K51" s="28"/>
      <c r="N51" s="10"/>
      <c r="O51" s="10"/>
    </row>
    <row r="52" spans="1:15" s="2" customFormat="1" ht="12">
      <c r="A52" s="2" t="s">
        <v>381</v>
      </c>
      <c r="B52" s="10">
        <v>0</v>
      </c>
      <c r="C52" s="27">
        <v>1638503.61864</v>
      </c>
      <c r="D52" s="27">
        <v>62754.688593912004</v>
      </c>
      <c r="E52" s="27">
        <f t="shared" si="0"/>
        <v>1701258.307233912</v>
      </c>
      <c r="F52" s="27">
        <v>0</v>
      </c>
      <c r="G52" s="10"/>
      <c r="H52" s="32">
        <v>1701258.307233912</v>
      </c>
      <c r="I52" s="27"/>
      <c r="J52" s="37" t="s">
        <v>478</v>
      </c>
      <c r="K52" s="28"/>
      <c r="N52" s="10"/>
      <c r="O52" s="10"/>
    </row>
    <row r="53" spans="1:15" s="2" customFormat="1" ht="12">
      <c r="A53" s="2" t="s">
        <v>382</v>
      </c>
      <c r="B53" s="10">
        <v>0</v>
      </c>
      <c r="C53" s="27">
        <v>964791.704478</v>
      </c>
      <c r="D53" s="27">
        <v>36951.5222815074</v>
      </c>
      <c r="E53" s="27">
        <f t="shared" si="0"/>
        <v>1001743.2267595074</v>
      </c>
      <c r="F53" s="27">
        <v>102650.1879541897</v>
      </c>
      <c r="G53" s="10"/>
      <c r="H53" s="32">
        <v>1104393.414713697</v>
      </c>
      <c r="I53" s="27"/>
      <c r="J53" s="37" t="s">
        <v>479</v>
      </c>
      <c r="K53" s="28"/>
      <c r="N53" s="10"/>
      <c r="O53" s="10"/>
    </row>
    <row r="54" spans="1:15" s="2" customFormat="1" ht="12">
      <c r="A54" s="2" t="s">
        <v>383</v>
      </c>
      <c r="B54" s="27">
        <v>0</v>
      </c>
      <c r="C54" s="27">
        <v>607957.832692</v>
      </c>
      <c r="D54" s="27">
        <v>23284.7849921036</v>
      </c>
      <c r="E54" s="27">
        <f t="shared" si="0"/>
        <v>631242.6176841035</v>
      </c>
      <c r="F54" s="27">
        <v>0</v>
      </c>
      <c r="G54" s="27"/>
      <c r="H54" s="28">
        <v>631242.6176841035</v>
      </c>
      <c r="I54" s="27"/>
      <c r="J54" s="36" t="s">
        <v>480</v>
      </c>
      <c r="K54" s="28"/>
      <c r="N54" s="10"/>
      <c r="O54" s="10"/>
    </row>
    <row r="55" spans="1:15" s="2" customFormat="1" ht="12">
      <c r="A55" s="2" t="s">
        <v>384</v>
      </c>
      <c r="B55" s="10">
        <v>0</v>
      </c>
      <c r="C55" s="27">
        <v>1004244.1533599999</v>
      </c>
      <c r="D55" s="27">
        <v>38462.551073687995</v>
      </c>
      <c r="E55" s="27">
        <f t="shared" si="0"/>
        <v>1042706.7044336878</v>
      </c>
      <c r="F55" s="27">
        <v>0</v>
      </c>
      <c r="G55" s="10"/>
      <c r="H55" s="32">
        <v>1042706.7044336878</v>
      </c>
      <c r="I55" s="27"/>
      <c r="J55" s="37" t="s">
        <v>481</v>
      </c>
      <c r="K55" s="28"/>
      <c r="N55" s="10"/>
      <c r="O55" s="10"/>
    </row>
    <row r="56" spans="1:15" s="2" customFormat="1" ht="12">
      <c r="A56" s="2" t="s">
        <v>385</v>
      </c>
      <c r="B56" s="10">
        <v>0</v>
      </c>
      <c r="C56" s="27">
        <v>1619626.84884</v>
      </c>
      <c r="D56" s="27">
        <v>62031.70831057201</v>
      </c>
      <c r="E56" s="27">
        <f t="shared" si="0"/>
        <v>1681658.557150572</v>
      </c>
      <c r="F56" s="27">
        <v>0</v>
      </c>
      <c r="G56" s="10"/>
      <c r="H56" s="32">
        <v>1681658.557150572</v>
      </c>
      <c r="I56" s="27"/>
      <c r="J56" s="37" t="s">
        <v>482</v>
      </c>
      <c r="K56" s="28"/>
      <c r="N56" s="10"/>
      <c r="O56" s="10"/>
    </row>
    <row r="57" spans="1:15" s="2" customFormat="1" ht="12">
      <c r="A57" s="2" t="s">
        <v>386</v>
      </c>
      <c r="B57" s="27">
        <v>0</v>
      </c>
      <c r="C57" s="27">
        <v>1006257.6754719999</v>
      </c>
      <c r="D57" s="27">
        <v>38539.6689705776</v>
      </c>
      <c r="E57" s="27">
        <f t="shared" si="0"/>
        <v>1044797.3444425776</v>
      </c>
      <c r="F57" s="27">
        <v>101997.4416075722</v>
      </c>
      <c r="G57" s="27"/>
      <c r="H57" s="28">
        <v>1146794.7860501497</v>
      </c>
      <c r="I57" s="27"/>
      <c r="J57" s="36" t="s">
        <v>483</v>
      </c>
      <c r="K57" s="28"/>
      <c r="N57" s="10"/>
      <c r="O57" s="10"/>
    </row>
    <row r="58" spans="1:15" s="2" customFormat="1" ht="12">
      <c r="A58" s="2" t="s">
        <v>387</v>
      </c>
      <c r="B58" s="10">
        <v>0</v>
      </c>
      <c r="C58" s="27">
        <v>519740.39516</v>
      </c>
      <c r="D58" s="27">
        <v>19906.057134628</v>
      </c>
      <c r="E58" s="27">
        <f t="shared" si="0"/>
        <v>539646.452294628</v>
      </c>
      <c r="F58" s="27">
        <v>0</v>
      </c>
      <c r="G58" s="10"/>
      <c r="H58" s="32">
        <v>539646.452294628</v>
      </c>
      <c r="I58" s="27"/>
      <c r="J58" s="37" t="s">
        <v>484</v>
      </c>
      <c r="K58" s="28"/>
      <c r="N58" s="10"/>
      <c r="O58" s="10"/>
    </row>
    <row r="59" spans="1:15" s="2" customFormat="1" ht="12">
      <c r="A59" s="2" t="s">
        <v>388</v>
      </c>
      <c r="B59" s="10">
        <v>0</v>
      </c>
      <c r="C59" s="27">
        <v>1178854.2740100003</v>
      </c>
      <c r="D59" s="27">
        <v>45150.11869458301</v>
      </c>
      <c r="E59" s="27">
        <f t="shared" si="0"/>
        <v>1224004.3927045832</v>
      </c>
      <c r="F59" s="27">
        <v>0</v>
      </c>
      <c r="G59" s="10"/>
      <c r="H59" s="32">
        <v>1224004.3927045832</v>
      </c>
      <c r="I59" s="27"/>
      <c r="J59" s="37" t="s">
        <v>485</v>
      </c>
      <c r="K59" s="28"/>
      <c r="N59" s="10"/>
      <c r="O59" s="10"/>
    </row>
    <row r="60" spans="1:15" s="2" customFormat="1" ht="12">
      <c r="A60" s="2" t="s">
        <v>389</v>
      </c>
      <c r="B60" s="27">
        <v>642193</v>
      </c>
      <c r="C60" s="27">
        <v>495829.82008000003</v>
      </c>
      <c r="D60" s="27">
        <v>18990.282109064003</v>
      </c>
      <c r="E60" s="27">
        <f t="shared" si="0"/>
        <v>514820.102189064</v>
      </c>
      <c r="F60" s="27">
        <v>0</v>
      </c>
      <c r="G60" s="27"/>
      <c r="H60" s="28">
        <v>1157013.102189064</v>
      </c>
      <c r="I60" s="27"/>
      <c r="J60" s="36" t="s">
        <v>486</v>
      </c>
      <c r="K60" s="28"/>
      <c r="N60" s="10"/>
      <c r="O60" s="10"/>
    </row>
    <row r="61" spans="1:15" s="2" customFormat="1" ht="12">
      <c r="A61" s="2" t="s">
        <v>390</v>
      </c>
      <c r="B61" s="10">
        <v>0</v>
      </c>
      <c r="C61" s="27">
        <v>1664301.8706999999</v>
      </c>
      <c r="D61" s="27">
        <v>63742.761647809995</v>
      </c>
      <c r="E61" s="27">
        <f t="shared" si="0"/>
        <v>1728044.6323478098</v>
      </c>
      <c r="F61" s="27">
        <v>0</v>
      </c>
      <c r="G61" s="10"/>
      <c r="H61" s="32">
        <v>1728044.6323478098</v>
      </c>
      <c r="I61" s="27"/>
      <c r="J61" s="37" t="s">
        <v>487</v>
      </c>
      <c r="K61" s="28"/>
      <c r="N61" s="10"/>
      <c r="O61" s="10"/>
    </row>
    <row r="62" spans="1:15" s="2" customFormat="1" ht="12">
      <c r="A62" s="2" t="s">
        <v>391</v>
      </c>
      <c r="B62" s="10">
        <v>169123</v>
      </c>
      <c r="C62" s="27">
        <v>35236.63696</v>
      </c>
      <c r="D62" s="27">
        <v>1349.563195568</v>
      </c>
      <c r="E62" s="27">
        <f t="shared" si="0"/>
        <v>36586.200155568</v>
      </c>
      <c r="F62" s="27">
        <v>0</v>
      </c>
      <c r="G62" s="10"/>
      <c r="H62" s="32">
        <v>205709.20015556802</v>
      </c>
      <c r="I62" s="27"/>
      <c r="J62" s="37" t="s">
        <v>488</v>
      </c>
      <c r="K62" s="28"/>
      <c r="N62" s="10"/>
      <c r="O62" s="10"/>
    </row>
    <row r="63" spans="1:15" s="2" customFormat="1" ht="12">
      <c r="A63" s="2" t="s">
        <v>392</v>
      </c>
      <c r="B63" s="27">
        <v>0</v>
      </c>
      <c r="C63" s="27">
        <v>1503975.172532</v>
      </c>
      <c r="D63" s="27">
        <v>57602.24910797561</v>
      </c>
      <c r="E63" s="27">
        <f t="shared" si="0"/>
        <v>1561577.4216399756</v>
      </c>
      <c r="F63" s="27">
        <v>0</v>
      </c>
      <c r="G63" s="27"/>
      <c r="H63" s="28">
        <v>1561577.4216399756</v>
      </c>
      <c r="I63" s="27"/>
      <c r="J63" s="36" t="s">
        <v>489</v>
      </c>
      <c r="K63" s="28"/>
      <c r="N63" s="10"/>
      <c r="O63" s="10"/>
    </row>
    <row r="64" spans="1:15" s="2" customFormat="1" ht="12">
      <c r="A64" s="2" t="s">
        <v>393</v>
      </c>
      <c r="B64" s="10">
        <v>1014928</v>
      </c>
      <c r="C64" s="27">
        <v>3067072.3880776</v>
      </c>
      <c r="D64" s="27">
        <v>117468.87246337208</v>
      </c>
      <c r="E64" s="27">
        <f t="shared" si="0"/>
        <v>3184541.260540972</v>
      </c>
      <c r="F64" s="27">
        <v>43976.20740295079</v>
      </c>
      <c r="G64" s="10"/>
      <c r="H64" s="32">
        <v>4243445.467943923</v>
      </c>
      <c r="I64" s="27"/>
      <c r="J64" s="37" t="s">
        <v>490</v>
      </c>
      <c r="K64" s="28"/>
      <c r="N64" s="10"/>
      <c r="O64" s="10"/>
    </row>
    <row r="65" spans="1:15" s="2" customFormat="1" ht="12">
      <c r="A65" s="2" t="s">
        <v>394</v>
      </c>
      <c r="B65" s="10">
        <v>0</v>
      </c>
      <c r="C65" s="27">
        <v>614816.392386</v>
      </c>
      <c r="D65" s="27">
        <v>23547.4678283838</v>
      </c>
      <c r="E65" s="27">
        <f t="shared" si="0"/>
        <v>638363.8602143838</v>
      </c>
      <c r="F65" s="27">
        <v>0</v>
      </c>
      <c r="G65" s="10"/>
      <c r="H65" s="32">
        <v>638363.8602143838</v>
      </c>
      <c r="I65" s="27"/>
      <c r="J65" s="37" t="s">
        <v>491</v>
      </c>
      <c r="K65" s="28"/>
      <c r="N65" s="10"/>
      <c r="O65" s="10"/>
    </row>
    <row r="66" spans="1:15" s="2" customFormat="1" ht="12">
      <c r="A66" s="2" t="s">
        <v>395</v>
      </c>
      <c r="B66" s="27">
        <v>994970</v>
      </c>
      <c r="C66" s="27">
        <v>4781611.635472</v>
      </c>
      <c r="D66" s="27">
        <v>183135.7256385776</v>
      </c>
      <c r="E66" s="27">
        <f t="shared" si="0"/>
        <v>4964747.361110577</v>
      </c>
      <c r="F66" s="27">
        <v>0</v>
      </c>
      <c r="G66" s="27"/>
      <c r="H66" s="28">
        <v>5959717.361110577</v>
      </c>
      <c r="I66" s="27"/>
      <c r="J66" s="36" t="s">
        <v>492</v>
      </c>
      <c r="K66" s="28"/>
      <c r="N66" s="10"/>
      <c r="O66" s="10"/>
    </row>
    <row r="67" spans="1:15" s="2" customFormat="1" ht="12">
      <c r="A67" s="2" t="s">
        <v>396</v>
      </c>
      <c r="B67" s="10">
        <v>0</v>
      </c>
      <c r="C67" s="27">
        <v>1418274.6376399999</v>
      </c>
      <c r="D67" s="27">
        <v>54319.91862161199</v>
      </c>
      <c r="E67" s="27">
        <f t="shared" si="0"/>
        <v>1472594.5562616119</v>
      </c>
      <c r="F67" s="27">
        <v>0</v>
      </c>
      <c r="G67" s="10"/>
      <c r="H67" s="32">
        <v>1472594.5562616119</v>
      </c>
      <c r="I67" s="27"/>
      <c r="J67" s="37" t="s">
        <v>493</v>
      </c>
      <c r="K67" s="28"/>
      <c r="N67" s="10"/>
      <c r="O67" s="10"/>
    </row>
    <row r="68" spans="1:15" s="2" customFormat="1" ht="12">
      <c r="A68" s="2" t="s">
        <v>397</v>
      </c>
      <c r="B68" s="10">
        <v>0</v>
      </c>
      <c r="C68" s="27">
        <v>658799.2660200001</v>
      </c>
      <c r="D68" s="27">
        <v>25232.011888566005</v>
      </c>
      <c r="E68" s="27">
        <f t="shared" si="0"/>
        <v>684031.2779085661</v>
      </c>
      <c r="F68" s="27">
        <v>0</v>
      </c>
      <c r="G68" s="10"/>
      <c r="H68" s="32">
        <v>684031.2779085661</v>
      </c>
      <c r="I68" s="27"/>
      <c r="J68" s="37" t="s">
        <v>494</v>
      </c>
      <c r="K68" s="28"/>
      <c r="N68" s="10"/>
      <c r="O68" s="10"/>
    </row>
    <row r="69" spans="1:15" s="2" customFormat="1" ht="12">
      <c r="A69" s="2" t="s">
        <v>398</v>
      </c>
      <c r="B69" s="27">
        <v>0</v>
      </c>
      <c r="C69" s="27">
        <v>667923.03809</v>
      </c>
      <c r="D69" s="27">
        <v>25581.452358847004</v>
      </c>
      <c r="E69" s="27">
        <f t="shared" si="0"/>
        <v>693504.4904488471</v>
      </c>
      <c r="F69" s="27">
        <v>0</v>
      </c>
      <c r="G69" s="27"/>
      <c r="H69" s="28">
        <v>693504.4904488471</v>
      </c>
      <c r="I69" s="27"/>
      <c r="J69" s="36" t="s">
        <v>495</v>
      </c>
      <c r="K69" s="28"/>
      <c r="N69" s="10"/>
      <c r="O69" s="10"/>
    </row>
    <row r="70" spans="1:15" s="2" customFormat="1" ht="12">
      <c r="A70" s="2" t="s">
        <v>399</v>
      </c>
      <c r="B70" s="10">
        <v>0</v>
      </c>
      <c r="C70" s="27">
        <v>632120.0980359999</v>
      </c>
      <c r="D70" s="27">
        <v>24210.199754778798</v>
      </c>
      <c r="E70" s="27">
        <f t="shared" si="0"/>
        <v>656330.2977907787</v>
      </c>
      <c r="F70" s="27">
        <v>0</v>
      </c>
      <c r="G70" s="10"/>
      <c r="H70" s="32">
        <v>656330.2977907787</v>
      </c>
      <c r="I70" s="27"/>
      <c r="J70" s="37" t="s">
        <v>496</v>
      </c>
      <c r="K70" s="28"/>
      <c r="N70" s="10"/>
      <c r="O70" s="10"/>
    </row>
    <row r="71" spans="1:15" s="2" customFormat="1" ht="12">
      <c r="A71" s="2" t="s">
        <v>400</v>
      </c>
      <c r="B71" s="10">
        <v>623867</v>
      </c>
      <c r="C71" s="27">
        <v>1308663.527668</v>
      </c>
      <c r="D71" s="27">
        <v>50121.8131096844</v>
      </c>
      <c r="E71" s="27">
        <f t="shared" si="0"/>
        <v>1358785.3407776845</v>
      </c>
      <c r="F71" s="27">
        <v>0</v>
      </c>
      <c r="G71" s="10"/>
      <c r="H71" s="32">
        <v>1982652.3407776845</v>
      </c>
      <c r="I71" s="27"/>
      <c r="J71" s="37" t="s">
        <v>497</v>
      </c>
      <c r="K71" s="28"/>
      <c r="N71" s="10"/>
      <c r="O71" s="10"/>
    </row>
    <row r="72" spans="1:15" s="2" customFormat="1" ht="12">
      <c r="A72" s="2" t="s">
        <v>401</v>
      </c>
      <c r="B72" s="27">
        <v>0</v>
      </c>
      <c r="C72" s="27">
        <v>1322506.492188</v>
      </c>
      <c r="D72" s="27">
        <v>50651.99865080039</v>
      </c>
      <c r="E72" s="27">
        <f t="shared" si="0"/>
        <v>1373158.4908388003</v>
      </c>
      <c r="F72" s="27">
        <v>0</v>
      </c>
      <c r="G72" s="27"/>
      <c r="H72" s="28">
        <v>1373158.4908388003</v>
      </c>
      <c r="I72" s="27"/>
      <c r="J72" s="36" t="s">
        <v>498</v>
      </c>
      <c r="K72" s="28"/>
      <c r="N72" s="10"/>
      <c r="O72" s="10"/>
    </row>
    <row r="73" spans="1:15" s="2" customFormat="1" ht="12">
      <c r="A73" s="2" t="s">
        <v>402</v>
      </c>
      <c r="B73" s="10">
        <v>0</v>
      </c>
      <c r="C73" s="27">
        <v>444233.31596000004</v>
      </c>
      <c r="D73" s="27">
        <v>17014.136001268</v>
      </c>
      <c r="E73" s="27">
        <f t="shared" si="0"/>
        <v>461247.45196126803</v>
      </c>
      <c r="F73" s="27">
        <v>0</v>
      </c>
      <c r="G73" s="10"/>
      <c r="H73" s="32">
        <v>461247.45196126803</v>
      </c>
      <c r="I73" s="27"/>
      <c r="J73" s="37" t="s">
        <v>499</v>
      </c>
      <c r="K73" s="28"/>
      <c r="N73" s="10"/>
      <c r="O73" s="10"/>
    </row>
    <row r="74" spans="1:15" s="2" customFormat="1" ht="12">
      <c r="A74" s="2" t="s">
        <v>403</v>
      </c>
      <c r="B74" s="10">
        <v>53021</v>
      </c>
      <c r="C74" s="27">
        <v>452035.71414399997</v>
      </c>
      <c r="D74" s="27">
        <v>17312.9678517152</v>
      </c>
      <c r="E74" s="27">
        <f t="shared" si="0"/>
        <v>469348.6819957152</v>
      </c>
      <c r="F74" s="27">
        <v>0</v>
      </c>
      <c r="G74" s="10"/>
      <c r="H74" s="32">
        <v>522369.6819957152</v>
      </c>
      <c r="I74" s="27"/>
      <c r="J74" s="37" t="s">
        <v>500</v>
      </c>
      <c r="K74" s="28"/>
      <c r="N74" s="10"/>
      <c r="O74" s="10"/>
    </row>
    <row r="75" spans="1:15" s="2" customFormat="1" ht="12">
      <c r="A75" s="2" t="s">
        <v>404</v>
      </c>
      <c r="B75" s="27">
        <v>0</v>
      </c>
      <c r="C75" s="27">
        <v>691141.464944</v>
      </c>
      <c r="D75" s="27">
        <v>26470.718107355202</v>
      </c>
      <c r="E75" s="27">
        <f t="shared" si="0"/>
        <v>717612.1830513552</v>
      </c>
      <c r="F75" s="27">
        <v>0</v>
      </c>
      <c r="G75" s="27"/>
      <c r="H75" s="28">
        <v>717612.1830513552</v>
      </c>
      <c r="I75" s="27"/>
      <c r="J75" s="36" t="s">
        <v>501</v>
      </c>
      <c r="K75" s="28"/>
      <c r="N75" s="10"/>
      <c r="O75" s="10"/>
    </row>
    <row r="76" spans="1:15" s="2" customFormat="1" ht="12">
      <c r="A76" s="2" t="s">
        <v>405</v>
      </c>
      <c r="B76" s="10">
        <v>146345</v>
      </c>
      <c r="C76" s="27">
        <v>446750.2186</v>
      </c>
      <c r="D76" s="27">
        <v>17110.53337238</v>
      </c>
      <c r="E76" s="27">
        <f t="shared" si="0"/>
        <v>463860.75197238004</v>
      </c>
      <c r="F76" s="27">
        <v>0</v>
      </c>
      <c r="G76" s="10"/>
      <c r="H76" s="32">
        <v>610205.7519723801</v>
      </c>
      <c r="I76" s="27"/>
      <c r="J76" s="37" t="s">
        <v>502</v>
      </c>
      <c r="K76" s="28"/>
      <c r="N76" s="10"/>
      <c r="O76" s="10"/>
    </row>
    <row r="77" spans="1:15" s="2" customFormat="1" ht="12">
      <c r="A77" s="2" t="s">
        <v>406</v>
      </c>
      <c r="B77" s="10">
        <v>9259660</v>
      </c>
      <c r="C77" s="27">
        <v>110743.71616000001</v>
      </c>
      <c r="D77" s="27">
        <v>4241.484328928001</v>
      </c>
      <c r="E77" s="27">
        <f t="shared" si="0"/>
        <v>114985.200488928</v>
      </c>
      <c r="F77" s="27">
        <v>0</v>
      </c>
      <c r="G77" s="10"/>
      <c r="H77" s="32">
        <v>9374645.200488929</v>
      </c>
      <c r="I77" s="27"/>
      <c r="J77" s="37" t="s">
        <v>503</v>
      </c>
      <c r="K77" s="28"/>
      <c r="N77" s="10"/>
      <c r="O77" s="10"/>
    </row>
    <row r="78" spans="1:15" s="2" customFormat="1" ht="12">
      <c r="A78" s="2" t="s">
        <v>407</v>
      </c>
      <c r="B78" s="27">
        <v>0</v>
      </c>
      <c r="C78" s="27">
        <v>798487.36254</v>
      </c>
      <c r="D78" s="27">
        <v>30582.065985282</v>
      </c>
      <c r="E78" s="27">
        <f t="shared" si="0"/>
        <v>829069.428525282</v>
      </c>
      <c r="F78" s="27">
        <v>0</v>
      </c>
      <c r="G78" s="27"/>
      <c r="H78" s="28">
        <v>829069.428525282</v>
      </c>
      <c r="I78" s="27"/>
      <c r="J78" s="36" t="s">
        <v>504</v>
      </c>
      <c r="K78" s="28"/>
      <c r="N78" s="10"/>
      <c r="O78" s="10"/>
    </row>
    <row r="79" spans="1:15" s="2" customFormat="1" ht="12">
      <c r="A79" s="2" t="s">
        <v>408</v>
      </c>
      <c r="B79" s="10">
        <v>0</v>
      </c>
      <c r="C79" s="27">
        <v>2993100.6194879967</v>
      </c>
      <c r="D79" s="27">
        <v>0</v>
      </c>
      <c r="E79" s="27">
        <f t="shared" si="0"/>
        <v>2993100.6194879967</v>
      </c>
      <c r="F79" s="27">
        <v>0</v>
      </c>
      <c r="G79" s="10"/>
      <c r="H79" s="32">
        <v>2993100.6194879967</v>
      </c>
      <c r="I79" s="27"/>
      <c r="J79" s="37" t="s">
        <v>505</v>
      </c>
      <c r="K79" s="28"/>
      <c r="N79" s="10"/>
      <c r="O79" s="10"/>
    </row>
    <row r="80" spans="1:15" s="2" customFormat="1" ht="12">
      <c r="A80" s="2" t="s">
        <v>409</v>
      </c>
      <c r="B80" s="10">
        <v>0</v>
      </c>
      <c r="C80" s="27">
        <v>191284.60064000002</v>
      </c>
      <c r="D80" s="27">
        <v>0</v>
      </c>
      <c r="E80" s="27">
        <f aca="true" t="shared" si="1" ref="E80:E106">C80+D80</f>
        <v>191284.60064000002</v>
      </c>
      <c r="F80" s="27">
        <v>0</v>
      </c>
      <c r="G80" s="10"/>
      <c r="H80" s="32">
        <v>191284.60064000002</v>
      </c>
      <c r="I80" s="27"/>
      <c r="J80" s="37" t="s">
        <v>506</v>
      </c>
      <c r="K80" s="28"/>
      <c r="N80" s="10"/>
      <c r="O80" s="10"/>
    </row>
    <row r="81" spans="1:15" s="2" customFormat="1" ht="12">
      <c r="A81" s="2" t="s">
        <v>410</v>
      </c>
      <c r="B81" s="27">
        <v>0</v>
      </c>
      <c r="C81" s="27">
        <v>96900.75164</v>
      </c>
      <c r="D81" s="27">
        <v>0</v>
      </c>
      <c r="E81" s="27">
        <f t="shared" si="1"/>
        <v>96900.75164</v>
      </c>
      <c r="F81" s="27">
        <v>0</v>
      </c>
      <c r="G81" s="27"/>
      <c r="H81" s="28">
        <v>96900.75164</v>
      </c>
      <c r="I81" s="27"/>
      <c r="J81" s="36" t="s">
        <v>507</v>
      </c>
      <c r="K81" s="28"/>
      <c r="N81" s="10"/>
      <c r="O81" s="10"/>
    </row>
    <row r="82" spans="1:15" s="2" customFormat="1" ht="12">
      <c r="A82" s="2" t="s">
        <v>411</v>
      </c>
      <c r="B82" s="10">
        <v>0</v>
      </c>
      <c r="C82" s="27">
        <v>201352.21120000002</v>
      </c>
      <c r="D82" s="27">
        <v>0</v>
      </c>
      <c r="E82" s="27">
        <f t="shared" si="1"/>
        <v>201352.21120000002</v>
      </c>
      <c r="F82" s="27">
        <v>0</v>
      </c>
      <c r="G82" s="10"/>
      <c r="H82" s="32">
        <v>201352.21120000002</v>
      </c>
      <c r="I82" s="27"/>
      <c r="J82" s="37" t="s">
        <v>508</v>
      </c>
      <c r="K82" s="28"/>
      <c r="N82" s="10"/>
      <c r="O82" s="10"/>
    </row>
    <row r="83" spans="1:15" s="2" customFormat="1" ht="12">
      <c r="A83" s="2" t="s">
        <v>412</v>
      </c>
      <c r="B83" s="10">
        <v>0</v>
      </c>
      <c r="C83" s="27">
        <v>261757.87456000003</v>
      </c>
      <c r="D83" s="27">
        <v>0</v>
      </c>
      <c r="E83" s="27">
        <f t="shared" si="1"/>
        <v>261757.87456000003</v>
      </c>
      <c r="F83" s="27">
        <v>0</v>
      </c>
      <c r="G83" s="10"/>
      <c r="H83" s="32">
        <v>261757.87456000003</v>
      </c>
      <c r="I83" s="27"/>
      <c r="J83" s="37" t="s">
        <v>509</v>
      </c>
      <c r="K83" s="28"/>
      <c r="N83" s="10"/>
      <c r="O83" s="10"/>
    </row>
    <row r="84" spans="1:15" s="2" customFormat="1" ht="12">
      <c r="A84" s="2" t="s">
        <v>413</v>
      </c>
      <c r="B84" s="27">
        <v>0</v>
      </c>
      <c r="C84" s="27">
        <v>100676.10560000001</v>
      </c>
      <c r="D84" s="27">
        <v>0</v>
      </c>
      <c r="E84" s="27">
        <f t="shared" si="1"/>
        <v>100676.10560000001</v>
      </c>
      <c r="F84" s="27">
        <v>0</v>
      </c>
      <c r="G84" s="27"/>
      <c r="H84" s="28">
        <v>100676.10560000001</v>
      </c>
      <c r="I84" s="27"/>
      <c r="J84" s="36" t="s">
        <v>510</v>
      </c>
      <c r="K84" s="28"/>
      <c r="N84" s="10"/>
      <c r="O84" s="10"/>
    </row>
    <row r="85" spans="1:15" s="2" customFormat="1" ht="12">
      <c r="A85" s="2" t="s">
        <v>414</v>
      </c>
      <c r="B85" s="10">
        <v>0</v>
      </c>
      <c r="C85" s="27">
        <v>4681438.910400001</v>
      </c>
      <c r="D85" s="27">
        <v>0</v>
      </c>
      <c r="E85" s="27">
        <f t="shared" si="1"/>
        <v>4681438.910400001</v>
      </c>
      <c r="F85" s="27">
        <v>13031.55351200077</v>
      </c>
      <c r="G85" s="10"/>
      <c r="H85" s="32">
        <v>4694470.463912002</v>
      </c>
      <c r="I85" s="27"/>
      <c r="J85" s="37" t="s">
        <v>511</v>
      </c>
      <c r="K85" s="28"/>
      <c r="N85" s="10"/>
      <c r="O85" s="10"/>
    </row>
    <row r="86" spans="1:15" s="2" customFormat="1" ht="12">
      <c r="A86" s="2" t="s">
        <v>415</v>
      </c>
      <c r="B86" s="10">
        <v>0</v>
      </c>
      <c r="C86" s="27">
        <v>4033902.7836939995</v>
      </c>
      <c r="D86" s="27">
        <v>0</v>
      </c>
      <c r="E86" s="27">
        <f t="shared" si="1"/>
        <v>4033902.7836939995</v>
      </c>
      <c r="F86" s="27">
        <v>72877.73517000061</v>
      </c>
      <c r="G86" s="10"/>
      <c r="H86" s="32">
        <v>4106780.518864</v>
      </c>
      <c r="I86" s="27"/>
      <c r="J86" s="37" t="s">
        <v>512</v>
      </c>
      <c r="K86" s="28"/>
      <c r="N86" s="10"/>
      <c r="O86" s="10"/>
    </row>
    <row r="87" spans="1:15" s="2" customFormat="1" ht="12">
      <c r="A87" s="2" t="s">
        <v>416</v>
      </c>
      <c r="B87" s="27">
        <v>0</v>
      </c>
      <c r="C87" s="27">
        <v>220228.981</v>
      </c>
      <c r="D87" s="27">
        <v>0</v>
      </c>
      <c r="E87" s="27">
        <f t="shared" si="1"/>
        <v>220228.981</v>
      </c>
      <c r="F87" s="27">
        <v>0</v>
      </c>
      <c r="G87" s="27"/>
      <c r="H87" s="28">
        <v>220228.981</v>
      </c>
      <c r="I87" s="27"/>
      <c r="J87" s="36" t="s">
        <v>513</v>
      </c>
      <c r="K87" s="28"/>
      <c r="N87" s="10"/>
      <c r="O87" s="10"/>
    </row>
    <row r="88" spans="1:15" s="2" customFormat="1" ht="12">
      <c r="A88" s="2" t="s">
        <v>417</v>
      </c>
      <c r="B88" s="10">
        <v>0</v>
      </c>
      <c r="C88" s="27">
        <v>1422112.914166</v>
      </c>
      <c r="D88" s="27">
        <v>0</v>
      </c>
      <c r="E88" s="27">
        <f t="shared" si="1"/>
        <v>1422112.914166</v>
      </c>
      <c r="F88" s="27">
        <v>0</v>
      </c>
      <c r="G88" s="10"/>
      <c r="H88" s="32">
        <v>1422112.914166</v>
      </c>
      <c r="I88" s="27"/>
      <c r="J88" s="37" t="s">
        <v>514</v>
      </c>
      <c r="K88" s="28"/>
      <c r="N88" s="10"/>
      <c r="O88" s="10"/>
    </row>
    <row r="89" spans="1:15" s="2" customFormat="1" ht="12">
      <c r="A89" s="2" t="s">
        <v>418</v>
      </c>
      <c r="B89" s="10">
        <v>0</v>
      </c>
      <c r="C89" s="27">
        <v>2879336.62016</v>
      </c>
      <c r="D89" s="27">
        <v>110278.592552128</v>
      </c>
      <c r="E89" s="27">
        <f t="shared" si="1"/>
        <v>2989615.2127121277</v>
      </c>
      <c r="F89" s="27">
        <v>0</v>
      </c>
      <c r="G89" s="10"/>
      <c r="H89" s="32">
        <v>2989615.2127121277</v>
      </c>
      <c r="I89" s="27"/>
      <c r="J89" s="37" t="s">
        <v>515</v>
      </c>
      <c r="K89" s="28"/>
      <c r="N89" s="10"/>
      <c r="O89" s="10"/>
    </row>
    <row r="90" spans="1:15" s="2" customFormat="1" ht="12">
      <c r="A90" s="2" t="s">
        <v>419</v>
      </c>
      <c r="B90" s="27">
        <v>0</v>
      </c>
      <c r="C90" s="27">
        <v>5367294.879799999</v>
      </c>
      <c r="D90" s="27">
        <v>205567.39389633999</v>
      </c>
      <c r="E90" s="27">
        <f t="shared" si="1"/>
        <v>5572862.27369634</v>
      </c>
      <c r="F90" s="27">
        <v>0</v>
      </c>
      <c r="G90" s="27"/>
      <c r="H90" s="28">
        <v>5572862.27369634</v>
      </c>
      <c r="I90" s="27"/>
      <c r="J90" s="36" t="s">
        <v>516</v>
      </c>
      <c r="K90" s="28"/>
      <c r="N90" s="10"/>
      <c r="O90" s="10"/>
    </row>
    <row r="91" spans="1:15" s="2" customFormat="1" ht="12">
      <c r="A91" s="2" t="s">
        <v>420</v>
      </c>
      <c r="B91" s="10">
        <v>0</v>
      </c>
      <c r="C91" s="27">
        <v>4719884.598226001</v>
      </c>
      <c r="D91" s="27">
        <v>180771.58011205582</v>
      </c>
      <c r="E91" s="27">
        <f t="shared" si="1"/>
        <v>4900656.178338056</v>
      </c>
      <c r="F91" s="27">
        <v>0</v>
      </c>
      <c r="G91" s="10"/>
      <c r="H91" s="32">
        <v>4900656.178338056</v>
      </c>
      <c r="I91" s="27"/>
      <c r="J91" s="37" t="s">
        <v>517</v>
      </c>
      <c r="K91" s="28"/>
      <c r="N91" s="10"/>
      <c r="O91" s="10"/>
    </row>
    <row r="92" spans="1:15" s="2" customFormat="1" ht="12">
      <c r="A92" s="2" t="s">
        <v>421</v>
      </c>
      <c r="B92" s="10">
        <v>0</v>
      </c>
      <c r="C92" s="27">
        <v>2740906.97496</v>
      </c>
      <c r="D92" s="27">
        <v>104976.73714096799</v>
      </c>
      <c r="E92" s="27">
        <f t="shared" si="1"/>
        <v>2845883.7121009678</v>
      </c>
      <c r="F92" s="27">
        <v>0</v>
      </c>
      <c r="G92" s="10"/>
      <c r="H92" s="32">
        <v>2845883.7121009678</v>
      </c>
      <c r="I92" s="27"/>
      <c r="J92" s="37" t="s">
        <v>518</v>
      </c>
      <c r="K92" s="28"/>
      <c r="N92" s="10"/>
      <c r="O92" s="10"/>
    </row>
    <row r="93" spans="1:15" s="2" customFormat="1" ht="12">
      <c r="A93" s="2" t="s">
        <v>422</v>
      </c>
      <c r="B93" s="27">
        <v>0</v>
      </c>
      <c r="C93" s="27">
        <v>5608917.53324</v>
      </c>
      <c r="D93" s="27">
        <v>214821.541523092</v>
      </c>
      <c r="E93" s="27">
        <f t="shared" si="1"/>
        <v>5823739.074763092</v>
      </c>
      <c r="F93" s="27">
        <v>0</v>
      </c>
      <c r="G93" s="27"/>
      <c r="H93" s="28">
        <v>5823739.074763092</v>
      </c>
      <c r="I93" s="27"/>
      <c r="J93" s="36" t="s">
        <v>519</v>
      </c>
      <c r="K93" s="28"/>
      <c r="N93" s="10"/>
      <c r="O93" s="10"/>
    </row>
    <row r="94" spans="1:15" s="2" customFormat="1" ht="12">
      <c r="A94" s="2" t="s">
        <v>423</v>
      </c>
      <c r="B94" s="10">
        <v>0</v>
      </c>
      <c r="C94" s="27">
        <v>2271504.6326</v>
      </c>
      <c r="D94" s="27">
        <v>86998.62742858</v>
      </c>
      <c r="E94" s="27">
        <f t="shared" si="1"/>
        <v>2358503.26002858</v>
      </c>
      <c r="F94" s="27">
        <v>287362.41283780185</v>
      </c>
      <c r="G94" s="10"/>
      <c r="H94" s="32">
        <v>2645865.672866382</v>
      </c>
      <c r="I94" s="27"/>
      <c r="J94" s="37" t="s">
        <v>520</v>
      </c>
      <c r="K94" s="28"/>
      <c r="N94" s="10"/>
      <c r="O94" s="10"/>
    </row>
    <row r="95" spans="1:15" s="2" customFormat="1" ht="12">
      <c r="A95" s="2" t="s">
        <v>424</v>
      </c>
      <c r="B95" s="10">
        <v>0</v>
      </c>
      <c r="C95" s="27">
        <v>6058436.344744001</v>
      </c>
      <c r="D95" s="27">
        <v>232038.11200369522</v>
      </c>
      <c r="E95" s="27">
        <f t="shared" si="1"/>
        <v>6290474.456747696</v>
      </c>
      <c r="F95" s="27">
        <v>0</v>
      </c>
      <c r="G95" s="10"/>
      <c r="H95" s="32">
        <v>6290474.456747696</v>
      </c>
      <c r="I95" s="27"/>
      <c r="J95" s="37" t="s">
        <v>521</v>
      </c>
      <c r="K95" s="28"/>
      <c r="N95" s="10"/>
      <c r="O95" s="10"/>
    </row>
    <row r="96" spans="1:15" s="2" customFormat="1" ht="12">
      <c r="A96" s="2" t="s">
        <v>425</v>
      </c>
      <c r="B96" s="27">
        <v>0</v>
      </c>
      <c r="C96" s="27">
        <v>5220056.07536</v>
      </c>
      <c r="D96" s="27">
        <v>199928.14768628802</v>
      </c>
      <c r="E96" s="27">
        <f t="shared" si="1"/>
        <v>5419984.223046288</v>
      </c>
      <c r="F96" s="27">
        <v>0</v>
      </c>
      <c r="G96" s="27"/>
      <c r="H96" s="28">
        <v>5419984.223046288</v>
      </c>
      <c r="I96" s="27"/>
      <c r="J96" s="36" t="s">
        <v>522</v>
      </c>
      <c r="K96" s="28"/>
      <c r="N96" s="10"/>
      <c r="O96" s="10"/>
    </row>
    <row r="97" spans="1:15" s="2" customFormat="1" ht="12">
      <c r="A97" s="2" t="s">
        <v>426</v>
      </c>
      <c r="B97" s="10">
        <v>0</v>
      </c>
      <c r="C97" s="27">
        <v>4886566.47556</v>
      </c>
      <c r="D97" s="27">
        <v>187155.496013948</v>
      </c>
      <c r="E97" s="27">
        <f t="shared" si="1"/>
        <v>5073721.971573948</v>
      </c>
      <c r="F97" s="27">
        <v>0</v>
      </c>
      <c r="G97" s="10"/>
      <c r="H97" s="32">
        <v>5073721.971573948</v>
      </c>
      <c r="I97" s="27"/>
      <c r="J97" s="37" t="s">
        <v>523</v>
      </c>
      <c r="K97" s="28"/>
      <c r="N97" s="10"/>
      <c r="O97" s="10"/>
    </row>
    <row r="98" spans="1:15" s="2" customFormat="1" ht="12">
      <c r="A98" s="2" t="s">
        <v>427</v>
      </c>
      <c r="B98" s="10">
        <v>0</v>
      </c>
      <c r="C98" s="27">
        <v>2650298.4799200003</v>
      </c>
      <c r="D98" s="27">
        <v>101506.431780936</v>
      </c>
      <c r="E98" s="27">
        <f t="shared" si="1"/>
        <v>2751804.9117009365</v>
      </c>
      <c r="F98" s="27">
        <v>0</v>
      </c>
      <c r="G98" s="10"/>
      <c r="H98" s="32">
        <v>2751804.9117009365</v>
      </c>
      <c r="I98" s="27"/>
      <c r="J98" s="37" t="s">
        <v>524</v>
      </c>
      <c r="K98" s="28"/>
      <c r="N98" s="10"/>
      <c r="O98" s="10"/>
    </row>
    <row r="99" spans="1:15" s="2" customFormat="1" ht="12">
      <c r="A99" s="2" t="s">
        <v>428</v>
      </c>
      <c r="B99" s="27">
        <v>0</v>
      </c>
      <c r="C99" s="27">
        <v>3464076.025998</v>
      </c>
      <c r="D99" s="27">
        <v>132674.1117957234</v>
      </c>
      <c r="E99" s="27">
        <f t="shared" si="1"/>
        <v>3596750.1377937235</v>
      </c>
      <c r="F99" s="27">
        <v>0</v>
      </c>
      <c r="G99" s="27"/>
      <c r="H99" s="28">
        <v>3596750.1377937235</v>
      </c>
      <c r="I99" s="27"/>
      <c r="J99" s="36" t="s">
        <v>525</v>
      </c>
      <c r="K99" s="28"/>
      <c r="N99" s="10"/>
      <c r="O99" s="10"/>
    </row>
    <row r="100" spans="1:15" s="2" customFormat="1" ht="12">
      <c r="A100" s="2" t="s">
        <v>429</v>
      </c>
      <c r="B100" s="10">
        <v>897234</v>
      </c>
      <c r="C100" s="27">
        <v>219096.37481199997</v>
      </c>
      <c r="D100" s="27">
        <v>0</v>
      </c>
      <c r="E100" s="27">
        <f t="shared" si="1"/>
        <v>219096.37481199997</v>
      </c>
      <c r="F100" s="27">
        <v>0</v>
      </c>
      <c r="G100" s="10"/>
      <c r="H100" s="32">
        <v>1116330.374812</v>
      </c>
      <c r="I100" s="27"/>
      <c r="J100" s="37" t="s">
        <v>526</v>
      </c>
      <c r="K100" s="28"/>
      <c r="N100" s="10"/>
      <c r="O100" s="10"/>
    </row>
    <row r="101" spans="1:15" s="2" customFormat="1" ht="12">
      <c r="A101" s="2" t="s">
        <v>430</v>
      </c>
      <c r="B101" s="10">
        <v>32153318</v>
      </c>
      <c r="C101" s="27">
        <v>40270.442240000004</v>
      </c>
      <c r="D101" s="27">
        <v>0</v>
      </c>
      <c r="E101" s="27">
        <f t="shared" si="1"/>
        <v>40270.442240000004</v>
      </c>
      <c r="F101" s="27">
        <v>0</v>
      </c>
      <c r="G101" s="10"/>
      <c r="H101" s="32">
        <v>32193588.44224</v>
      </c>
      <c r="I101" s="27"/>
      <c r="J101" s="37" t="s">
        <v>527</v>
      </c>
      <c r="K101" s="28"/>
      <c r="N101" s="10"/>
      <c r="O101" s="10"/>
    </row>
    <row r="102" spans="1:15" s="2" customFormat="1" ht="12">
      <c r="A102" s="2" t="s">
        <v>431</v>
      </c>
      <c r="B102" s="27">
        <v>957813</v>
      </c>
      <c r="C102" s="27">
        <v>304545.2194400001</v>
      </c>
      <c r="D102" s="27">
        <v>0</v>
      </c>
      <c r="E102" s="27">
        <f t="shared" si="1"/>
        <v>304545.2194400001</v>
      </c>
      <c r="F102" s="27">
        <v>0</v>
      </c>
      <c r="G102" s="27"/>
      <c r="H102" s="28">
        <v>1262358.2194400001</v>
      </c>
      <c r="I102" s="27"/>
      <c r="J102" s="36" t="s">
        <v>528</v>
      </c>
      <c r="K102" s="28"/>
      <c r="N102" s="10"/>
      <c r="O102" s="10"/>
    </row>
    <row r="103" spans="1:15" s="2" customFormat="1" ht="12">
      <c r="A103" s="2" t="s">
        <v>432</v>
      </c>
      <c r="B103" s="10">
        <v>88210746</v>
      </c>
      <c r="C103" s="27">
        <v>120811.32672000003</v>
      </c>
      <c r="D103" s="27">
        <v>0</v>
      </c>
      <c r="E103" s="27">
        <f t="shared" si="1"/>
        <v>120811.32672000003</v>
      </c>
      <c r="F103" s="27">
        <v>0</v>
      </c>
      <c r="G103" s="10"/>
      <c r="H103" s="32">
        <v>88331557.32672</v>
      </c>
      <c r="I103" s="27"/>
      <c r="J103" s="37" t="s">
        <v>529</v>
      </c>
      <c r="K103" s="28"/>
      <c r="N103" s="10"/>
      <c r="O103" s="10"/>
    </row>
    <row r="104" spans="1:15" s="2" customFormat="1" ht="12">
      <c r="A104" s="2" t="s">
        <v>433</v>
      </c>
      <c r="B104" s="10">
        <v>830806</v>
      </c>
      <c r="C104" s="27">
        <v>177441.63612</v>
      </c>
      <c r="D104" s="27">
        <v>0</v>
      </c>
      <c r="E104" s="27">
        <f t="shared" si="1"/>
        <v>177441.63612</v>
      </c>
      <c r="F104" s="27">
        <v>10142.485790000032</v>
      </c>
      <c r="G104" s="10"/>
      <c r="H104" s="32">
        <v>1018390.12191</v>
      </c>
      <c r="I104" s="27"/>
      <c r="J104" s="37" t="s">
        <v>530</v>
      </c>
      <c r="K104" s="28"/>
      <c r="N104" s="10"/>
      <c r="O104" s="10"/>
    </row>
    <row r="105" spans="1:15" s="2" customFormat="1" ht="12">
      <c r="A105" s="2" t="s">
        <v>434</v>
      </c>
      <c r="B105" s="27">
        <v>804417</v>
      </c>
      <c r="C105" s="27">
        <v>178763.010006</v>
      </c>
      <c r="D105" s="27">
        <v>0</v>
      </c>
      <c r="E105" s="27">
        <f t="shared" si="1"/>
        <v>178763.010006</v>
      </c>
      <c r="F105" s="27">
        <v>0</v>
      </c>
      <c r="G105" s="27"/>
      <c r="H105" s="28">
        <v>983180.010006</v>
      </c>
      <c r="I105" s="27"/>
      <c r="J105" s="36" t="s">
        <v>531</v>
      </c>
      <c r="K105" s="28"/>
      <c r="N105" s="10"/>
      <c r="O105" s="10"/>
    </row>
    <row r="106" spans="1:15" s="2" customFormat="1" ht="12">
      <c r="A106" s="2" t="s">
        <v>435</v>
      </c>
      <c r="B106" s="10">
        <v>944033</v>
      </c>
      <c r="C106" s="27">
        <v>303412.613252</v>
      </c>
      <c r="D106" s="27">
        <v>0</v>
      </c>
      <c r="E106" s="27">
        <f t="shared" si="1"/>
        <v>303412.613252</v>
      </c>
      <c r="F106" s="27">
        <v>0</v>
      </c>
      <c r="G106" s="10"/>
      <c r="H106" s="32">
        <v>1247445.613252</v>
      </c>
      <c r="I106" s="27"/>
      <c r="J106" s="37" t="s">
        <v>532</v>
      </c>
      <c r="K106" s="28"/>
      <c r="N106" s="10"/>
      <c r="O106" s="10"/>
    </row>
  </sheetData>
  <sheetProtection/>
  <mergeCells count="3">
    <mergeCell ref="C4:E4"/>
    <mergeCell ref="C5:E5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Valtionosuusmaksatus yhteensä 2016</dc:title>
  <dc:subject/>
  <dc:creator>nissmark</dc:creator>
  <cp:keywords/>
  <dc:description/>
  <cp:lastModifiedBy>Lehtonen Sanna</cp:lastModifiedBy>
  <cp:lastPrinted>2014-01-08T12:56:32Z</cp:lastPrinted>
  <dcterms:created xsi:type="dcterms:W3CDTF">2004-09-16T09:19:48Z</dcterms:created>
  <dcterms:modified xsi:type="dcterms:W3CDTF">2016-01-04T11:21:51Z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G94TWSLYV3F3-11535-25</vt:lpwstr>
  </property>
  <property fmtid="{D5CDD505-2E9C-101B-9397-08002B2CF9AE}" pid="3" name="_dlc_DocIdItemGuid">
    <vt:lpwstr>5d1b9830-9229-4fac-9ff8-82ec65c38f3a</vt:lpwstr>
  </property>
  <property fmtid="{D5CDD505-2E9C-101B-9397-08002B2CF9AE}" pid="4" name="_dlc_DocIdUrl">
    <vt:lpwstr>http://www.kunnat.net/fi/asiantuntijapalvelut/kuntatalous/valtionosuudet/valtionosuuslaskelmat/valtionosuudet-2016/_layouts/DocIdRedir.aspx?ID=G94TWSLYV3F3-11535-25, G94TWSLYV3F3-11535-25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ja OKM 30.12.2015. 
Taulukko sisältää tiedot kuntien ja muiden opetuksen järjestäjien valtionosuusrahoituksesta ja sen yhteydessä maksettavista kotikuntakorvauksista vuonna 2016.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2016-01-04T09:46:00Z</vt:lpwstr>
  </property>
  <property fmtid="{D5CDD505-2E9C-101B-9397-08002B2CF9AE}" pid="17" name="KN2Language">
    <vt:lpwstr/>
  </property>
</Properties>
</file>