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240" yWindow="72" windowWidth="11352" windowHeight="6660" activeTab="0"/>
  </bookViews>
  <sheets>
    <sheet name="valtionosuusmaksatus 2013" sheetId="1" r:id="rId1"/>
  </sheets>
  <definedNames>
    <definedName name="_xlnm.Print_Area" localSheetId="0">'valtionosuusmaksatus 2013'!$A$2:$M$319</definedName>
    <definedName name="_xlnm.Print_Titles" localSheetId="0">'valtionosuusmaksatus 2013'!$5:$13</definedName>
  </definedNames>
  <calcPr fullCalcOnLoad="1"/>
</workbook>
</file>

<file path=xl/comments1.xml><?xml version="1.0" encoding="utf-8"?>
<comments xmlns="http://schemas.openxmlformats.org/spreadsheetml/2006/main">
  <authors>
    <author>Lehtonen Sanna</author>
  </authors>
  <commentList>
    <comment ref="C9" authorId="0">
      <text>
        <r>
          <rPr>
            <b/>
            <sz val="9"/>
            <rFont val="Tahoma"/>
            <family val="2"/>
          </rPr>
          <t>Lehtonen Sanna:</t>
        </r>
        <r>
          <rPr>
            <sz val="9"/>
            <rFont val="Tahoma"/>
            <family val="2"/>
          </rPr>
          <t xml:space="preserve">
Dnro VM/2199/02.02.06.00/2012</t>
        </r>
      </text>
    </comment>
  </commentList>
</comments>
</file>

<file path=xl/sharedStrings.xml><?xml version="1.0" encoding="utf-8"?>
<sst xmlns="http://schemas.openxmlformats.org/spreadsheetml/2006/main" count="670" uniqueCount="652">
  <si>
    <t>Kemiönsaari</t>
  </si>
  <si>
    <t>Kimitoön</t>
  </si>
  <si>
    <t>Raseborg</t>
  </si>
  <si>
    <t>Orivesi</t>
  </si>
  <si>
    <t>Kunta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</si>
  <si>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</si>
  <si>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</si>
  <si>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</si>
  <si>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</si>
  <si>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</si>
  <si>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</si>
  <si>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</si>
  <si>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</si>
  <si>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</si>
  <si>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</si>
  <si>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</si>
  <si>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</si>
  <si>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</si>
  <si>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</si>
  <si>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</si>
  <si>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</si>
  <si>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</si>
  <si>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</si>
  <si>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</si>
  <si>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</si>
  <si>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</si>
  <si>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</si>
  <si>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</si>
  <si>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</si>
  <si>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</si>
  <si>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</si>
  <si>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</si>
  <si>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Hämeenkoski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</si>
  <si>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</si>
  <si>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</si>
  <si>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</si>
  <si>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</si>
  <si>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</si>
  <si>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</si>
  <si>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</si>
  <si>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</si>
  <si>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</si>
  <si>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</si>
  <si>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</si>
  <si>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</si>
  <si>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</si>
  <si>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</si>
  <si>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</si>
  <si>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</si>
  <si>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</si>
  <si>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</si>
  <si>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</si>
  <si>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</si>
  <si>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</si>
  <si>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</si>
  <si>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</si>
  <si>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</si>
  <si>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</si>
  <si>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</si>
  <si>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</si>
  <si>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</si>
  <si>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</si>
  <si>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</si>
  <si>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</si>
  <si>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</si>
  <si>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</si>
  <si>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</si>
  <si>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</si>
  <si>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</si>
  <si>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</si>
  <si>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</si>
  <si>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</si>
  <si>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</si>
  <si>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</si>
  <si>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</si>
  <si>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</si>
  <si>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</si>
  <si>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</si>
  <si>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</si>
  <si>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</si>
  <si>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</si>
  <si>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</si>
  <si>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</si>
  <si>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</si>
  <si>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</si>
  <si>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</si>
  <si>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</si>
  <si>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</si>
  <si>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</si>
  <si>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</si>
  <si>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</si>
  <si>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</si>
  <si>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</si>
  <si>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</si>
  <si>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</si>
  <si>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</si>
  <si>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</si>
  <si>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</si>
  <si>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</si>
  <si>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</si>
  <si>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</si>
  <si>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</si>
  <si>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Luvia              </t>
  </si>
  <si>
    <t xml:space="preserve">Maaninka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</si>
  <si>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</si>
  <si>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</si>
  <si>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</si>
  <si>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</si>
  <si>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</si>
  <si>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</si>
  <si>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</si>
  <si>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</si>
  <si>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</si>
  <si>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</si>
  <si>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</si>
  <si>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</si>
  <si>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</si>
  <si>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</si>
  <si>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</si>
  <si>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</si>
  <si>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</si>
  <si>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</si>
  <si>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</si>
  <si>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</si>
  <si>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</si>
  <si>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</si>
  <si>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</si>
  <si>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</si>
  <si>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</si>
  <si>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</si>
  <si>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</si>
  <si>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</si>
  <si>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</si>
  <si>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</si>
  <si>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</si>
  <si>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</si>
  <si>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</si>
  <si>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</si>
  <si>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</si>
  <si>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</si>
  <si>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</si>
  <si>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</si>
  <si>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</si>
  <si>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</si>
  <si>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</si>
  <si>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</si>
  <si>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</si>
  <si>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</si>
  <si>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</si>
  <si>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</si>
  <si>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</si>
  <si>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</si>
  <si>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</si>
  <si>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</si>
  <si>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</si>
  <si>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</si>
  <si>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</si>
  <si>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</si>
  <si>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</si>
  <si>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</si>
  <si>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</si>
  <si>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</si>
  <si>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</si>
  <si>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</si>
  <si>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</si>
  <si>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</si>
  <si>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</si>
  <si>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</si>
  <si>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</si>
  <si>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</si>
  <si>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</si>
  <si>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</si>
  <si>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</si>
  <si>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</si>
  <si>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</si>
  <si>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</si>
  <si>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</si>
  <si>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</si>
  <si>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</si>
  <si>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</si>
  <si>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</si>
  <si>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</si>
  <si>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</si>
  <si>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</si>
  <si>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</si>
  <si>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</si>
  <si>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</si>
  <si>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</si>
  <si>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Tarvasjoki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</si>
  <si>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</si>
  <si>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</si>
  <si>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</si>
  <si>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</si>
  <si>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</si>
  <si>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</si>
  <si>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</si>
  <si>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</si>
  <si>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</si>
  <si>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</si>
  <si>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</si>
  <si>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</si>
  <si>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</si>
  <si>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</si>
  <si>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</si>
  <si>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</si>
  <si>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</si>
  <si>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</si>
  <si>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</si>
  <si>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</si>
  <si>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</si>
  <si>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</si>
  <si>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</si>
  <si>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</si>
  <si>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</si>
  <si>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</si>
  <si>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kno</t>
  </si>
  <si>
    <t xml:space="preserve">Jämsä              </t>
  </si>
  <si>
    <t xml:space="preserve">Orivesi            </t>
  </si>
  <si>
    <t>Ruotsinkielinen</t>
  </si>
  <si>
    <t>nimi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</si>
  <si>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</si>
  <si>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</si>
  <si>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</si>
  <si>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</si>
  <si>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</si>
  <si>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</si>
  <si>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</si>
  <si>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</si>
  <si>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</si>
  <si>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</si>
  <si>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</si>
  <si>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</si>
  <si>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</si>
  <si>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</si>
  <si>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</si>
  <si>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</si>
  <si>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</si>
  <si>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</si>
  <si>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</si>
  <si>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</si>
  <si>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</si>
  <si>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</si>
  <si>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</si>
  <si>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</si>
  <si>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</si>
  <si>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</si>
  <si>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</si>
  <si>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</si>
  <si>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</si>
  <si>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</si>
  <si>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</si>
  <si>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</si>
  <si>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</si>
  <si>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</si>
  <si>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</si>
  <si>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</si>
  <si>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</si>
  <si>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</si>
  <si>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</si>
  <si>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</si>
  <si>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</si>
  <si>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</si>
  <si>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</si>
  <si>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</si>
  <si>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</si>
  <si>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</si>
  <si>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</si>
  <si>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</si>
  <si>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</si>
  <si>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</si>
  <si>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</si>
  <si>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</si>
  <si>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</si>
  <si>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</si>
  <si>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</si>
  <si>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</si>
  <si>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</si>
  <si>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</si>
  <si>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</si>
  <si>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</si>
  <si>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</si>
  <si>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</si>
  <si>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</si>
  <si>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</si>
  <si>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</si>
  <si>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</si>
  <si>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</si>
  <si>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</si>
  <si>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</si>
  <si>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</si>
  <si>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</si>
  <si>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</si>
  <si>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</si>
  <si>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</si>
  <si>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</si>
  <si>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</si>
  <si>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</si>
  <si>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</si>
  <si>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</si>
  <si>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</si>
  <si>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</si>
  <si>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</si>
  <si>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</si>
  <si>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</si>
  <si>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</si>
  <si>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</si>
  <si>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Kaikki kunnat</t>
  </si>
  <si>
    <t>Jämsä</t>
  </si>
  <si>
    <t>Sastamala</t>
  </si>
  <si>
    <t>Mänttä-Vilppula</t>
  </si>
  <si>
    <t>Raasepori</t>
  </si>
  <si>
    <t>Siikalatva</t>
  </si>
  <si>
    <t>Asukas-</t>
  </si>
  <si>
    <t>luku</t>
  </si>
  <si>
    <t>Enonkoski</t>
  </si>
  <si>
    <t>Hattula</t>
  </si>
  <si>
    <t>Helsinki</t>
  </si>
  <si>
    <t>Hämeenlinna</t>
  </si>
  <si>
    <t>Savonlinna</t>
  </si>
  <si>
    <t>Sipoo</t>
  </si>
  <si>
    <t>Vantaa</t>
  </si>
  <si>
    <t>perus-</t>
  </si>
  <si>
    <t>euroa</t>
  </si>
  <si>
    <t>valtionosuus</t>
  </si>
  <si>
    <t>Valtion-</t>
  </si>
  <si>
    <t>netto</t>
  </si>
  <si>
    <t>tasaus</t>
  </si>
  <si>
    <t>Verotuloihin</t>
  </si>
  <si>
    <t>perustuva</t>
  </si>
  <si>
    <t>valtion-</t>
  </si>
  <si>
    <t>Kunnan</t>
  </si>
  <si>
    <t>palvelujen</t>
  </si>
  <si>
    <t>Elatustuen</t>
  </si>
  <si>
    <t>palautukset</t>
  </si>
  <si>
    <t>Muut opetus-</t>
  </si>
  <si>
    <t>ja kulttuuri-</t>
  </si>
  <si>
    <t xml:space="preserve">toimen </t>
  </si>
  <si>
    <t>osuudet</t>
  </si>
  <si>
    <t xml:space="preserve">osuudet </t>
  </si>
  <si>
    <t>yhteensä</t>
  </si>
  <si>
    <t>Kotikunta-</t>
  </si>
  <si>
    <t>korvaus-</t>
  </si>
  <si>
    <t>tulot</t>
  </si>
  <si>
    <t>menot</t>
  </si>
  <si>
    <t>korvaus,</t>
  </si>
  <si>
    <t>Maksetaan</t>
  </si>
  <si>
    <t>kunnalle</t>
  </si>
  <si>
    <t>A</t>
  </si>
  <si>
    <t>B</t>
  </si>
  <si>
    <t>C</t>
  </si>
  <si>
    <t>(A+B+C)</t>
  </si>
  <si>
    <t xml:space="preserve">         Erät, joiden maksatus hoidetaan keskitetysti,</t>
  </si>
  <si>
    <t xml:space="preserve">                mutta joita ei kirjata valtionosuuksiin</t>
  </si>
  <si>
    <t>siitä:</t>
  </si>
  <si>
    <t>Vöyri</t>
  </si>
  <si>
    <t>Vörå</t>
  </si>
  <si>
    <t>Parainen</t>
  </si>
  <si>
    <t>Pargas</t>
  </si>
  <si>
    <t>31.12.2011</t>
  </si>
  <si>
    <t>(VM 28.12.2012)</t>
  </si>
  <si>
    <t>osuuden</t>
  </si>
  <si>
    <t>Alajärvi</t>
  </si>
  <si>
    <t>Alavieska</t>
  </si>
  <si>
    <t>Alavus</t>
  </si>
  <si>
    <t>Asikkala</t>
  </si>
  <si>
    <t>Askola</t>
  </si>
  <si>
    <t>Aura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</si>
  <si>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</si>
  <si>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</si>
  <si>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</si>
  <si>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</si>
  <si>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</si>
  <si>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</si>
  <si>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</si>
  <si>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</si>
  <si>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</si>
  <si>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</si>
  <si>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</si>
  <si>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</si>
  <si>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</si>
  <si>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</si>
  <si>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</si>
  <si>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Hausjärvi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</si>
  <si>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</si>
  <si>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</si>
  <si>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</si>
  <si>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</si>
  <si>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</si>
  <si>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</si>
  <si>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</si>
  <si>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</si>
  <si>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</si>
  <si>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</si>
  <si>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</si>
  <si>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</si>
  <si>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</si>
  <si>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</si>
  <si>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</si>
  <si>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</si>
  <si>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</si>
  <si>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</si>
  <si>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</si>
  <si>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</si>
  <si>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</si>
  <si>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</si>
  <si>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</si>
  <si>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</si>
  <si>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</si>
  <si>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</si>
  <si>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</si>
  <si>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</si>
  <si>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</si>
  <si>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</si>
  <si>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</si>
  <si>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</si>
  <si>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</si>
  <si>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</si>
  <si>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</si>
  <si>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</si>
  <si>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</si>
  <si>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</si>
  <si>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</si>
  <si>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</si>
  <si>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</si>
  <si>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</si>
  <si>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</si>
  <si>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</si>
  <si>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</si>
  <si>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</si>
  <si>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</si>
  <si>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</si>
  <si>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</si>
  <si>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</si>
  <si>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</si>
  <si>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</si>
  <si>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</si>
  <si>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</si>
  <si>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</si>
  <si>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</si>
  <si>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</si>
  <si>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</si>
  <si>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</si>
  <si>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</si>
  <si>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</si>
  <si>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</si>
  <si>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</si>
  <si>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</si>
  <si>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</si>
  <si>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</si>
  <si>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</si>
  <si>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</si>
  <si>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</si>
  <si>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</si>
  <si>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</si>
  <si>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</si>
  <si>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</si>
  <si>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</si>
  <si>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</si>
  <si>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</si>
  <si>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</si>
  <si>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</si>
  <si>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</si>
  <si>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</si>
  <si>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</si>
  <si>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</si>
  <si>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</si>
  <si>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</si>
  <si>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</si>
  <si>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</si>
  <si>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</si>
  <si>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</si>
  <si>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</si>
  <si>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</si>
  <si>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</si>
  <si>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</si>
  <si>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</si>
  <si>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</si>
  <si>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</si>
  <si>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</si>
  <si>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</si>
  <si>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</si>
  <si>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</si>
  <si>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</si>
  <si>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</si>
  <si>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</si>
  <si>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</si>
  <si>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</si>
  <si>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</si>
  <si>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</si>
  <si>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</si>
  <si>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</si>
  <si>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</si>
  <si>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</si>
  <si>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</si>
  <si>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</si>
  <si>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</si>
  <si>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</si>
  <si>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</si>
  <si>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</si>
  <si>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</si>
  <si>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</si>
  <si>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</si>
  <si>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</si>
  <si>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</si>
  <si>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</si>
  <si>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</si>
  <si>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</si>
  <si>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</si>
  <si>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</si>
  <si>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</si>
  <si>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</si>
  <si>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</si>
  <si>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</si>
  <si>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</si>
  <si>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</si>
  <si>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</si>
  <si>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</si>
  <si>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</si>
  <si>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</si>
  <si>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</si>
  <si>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</si>
  <si>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</si>
  <si>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</si>
  <si>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</si>
  <si>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</si>
  <si>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</si>
  <si>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</si>
  <si>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</si>
  <si>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</si>
  <si>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</si>
  <si>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</si>
  <si>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</si>
  <si>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</si>
  <si>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</si>
  <si>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</si>
  <si>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</si>
  <si>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</si>
  <si>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</si>
  <si>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</si>
  <si>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</si>
  <si>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</si>
  <si>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</si>
  <si>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</si>
  <si>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</si>
  <si>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</si>
  <si>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</si>
  <si>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</si>
  <si>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</si>
  <si>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</si>
  <si>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</si>
  <si>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</si>
  <si>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</si>
  <si>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</si>
  <si>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</si>
  <si>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</si>
  <si>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</si>
  <si>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</si>
  <si>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</si>
  <si>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</si>
  <si>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</si>
  <si>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</si>
  <si>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</si>
  <si>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</si>
  <si>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</si>
  <si>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</si>
  <si>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</si>
  <si>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</si>
  <si>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</si>
  <si>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</si>
  <si>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</si>
  <si>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</si>
  <si>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</si>
  <si>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</si>
  <si>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</si>
  <si>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</si>
  <si>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</si>
  <si>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</si>
  <si>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</si>
  <si>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</si>
  <si>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</si>
  <si>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</si>
  <si>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</si>
  <si>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</si>
  <si>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</si>
  <si>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</si>
  <si>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</si>
  <si>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</si>
  <si>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</si>
  <si>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</si>
  <si>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</si>
  <si>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</si>
  <si>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</si>
  <si>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</si>
  <si>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</si>
  <si>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</si>
  <si>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</si>
  <si>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</si>
  <si>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</si>
  <si>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</si>
  <si>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</si>
  <si>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</si>
  <si>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</si>
  <si>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</si>
  <si>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</si>
  <si>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</si>
  <si>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</si>
  <si>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</si>
  <si>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</si>
  <si>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</si>
  <si>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</si>
  <si>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</si>
  <si>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</si>
  <si>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</si>
  <si>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</si>
  <si>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</si>
  <si>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</si>
  <si>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</si>
  <si>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</si>
  <si>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</si>
  <si>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</si>
  <si>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</si>
  <si>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</si>
  <si>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</si>
  <si>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</si>
  <si>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</si>
  <si>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</si>
  <si>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</si>
  <si>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</si>
  <si>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</si>
  <si>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</si>
  <si>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</si>
  <si>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</si>
  <si>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</si>
  <si>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</si>
  <si>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</si>
  <si>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</si>
  <si>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</si>
  <si>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</si>
  <si>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</si>
  <si>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</si>
  <si>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</si>
  <si>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</si>
  <si>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</si>
  <si>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</si>
  <si>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vuonna 2013</t>
  </si>
  <si>
    <t>Laskelma kuntien valtionosuusrahoituksesta ja sen yhteydessä maksettavista muista eristä vuonna 2013</t>
  </si>
  <si>
    <t>( 1,29 €/as.)</t>
  </si>
  <si>
    <t>Lähde: VM 28.12.2012 ja OKM 16.12.2013</t>
  </si>
  <si>
    <t>joulukuu 2013)</t>
  </si>
  <si>
    <t xml:space="preserve">(tarkistus </t>
  </si>
  <si>
    <t>19.12.2013)</t>
  </si>
  <si>
    <t>(VM 5.2.2013)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</si>
</sst>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d\.m\.yyyy"/>
    <numFmt numFmtId="166" formatCode="000"/>
    <numFmt numFmtId="167" formatCode="0.0\ %"/>
    <numFmt numFmtId="168" formatCode="#,##0.0"/>
    <numFmt numFmtId="169" formatCode="#,##0.000"/>
    <numFmt numFmtId="170" formatCode="#,##0.0000"/>
    <numFmt numFmtId="171" formatCode="#,##0.00000"/>
    <numFmt numFmtId="172" formatCode="#,##0_ ;[Red]\-#,##0\ "/>
    <numFmt numFmtId="173" formatCode="#,##0.0_ ;[Red]\-#,##0.0\ "/>
    <numFmt numFmtId="174" formatCode="#,##0.00_ ;[Red]\-#,##0.00\ 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General_)"/>
    <numFmt numFmtId="181" formatCode="00.00"/>
    <numFmt numFmtId="182" formatCode="#,##0.000000"/>
    <numFmt numFmtId="183" formatCode="#,##0.0000000"/>
    <numFmt numFmtId="184" formatCode="#\ ###\ ###\ ##0"/>
    <numFmt numFmtId="185" formatCode="0;0;"/>
    <numFmt numFmtId="186" formatCode="#,##0_ ;\-#,##0\ "/>
    <numFmt numFmtId="187" formatCode="00"/>
    <numFmt numFmtId="188" formatCode="0.0"/>
    <numFmt numFmtId="189" formatCode="0.0_)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[$€-2]\ #\ ##,000_);[Red]\([$€-2]\ #\ ##,000\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0"/>
      <name val="Arial Narrow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" fontId="1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72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2" fontId="11" fillId="0" borderId="0" xfId="0" applyNumberFormat="1" applyFont="1" applyBorder="1" applyAlignment="1">
      <alignment/>
    </xf>
    <xf numFmtId="185" fontId="5" fillId="0" borderId="0" xfId="0" applyNumberFormat="1" applyFont="1" applyFill="1" applyBorder="1" applyAlignment="1" applyProtection="1">
      <alignment vertical="center"/>
      <protection/>
    </xf>
    <xf numFmtId="172" fontId="59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14" fontId="15" fillId="0" borderId="0" xfId="0" applyNumberFormat="1" applyFont="1" applyAlignment="1">
      <alignment horizontal="left"/>
    </xf>
    <xf numFmtId="172" fontId="15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1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80" fontId="21" fillId="6" borderId="0" xfId="0" applyNumberFormat="1" applyFont="1" applyFill="1" applyBorder="1" applyAlignment="1" applyProtection="1">
      <alignment horizontal="center"/>
      <protection/>
    </xf>
    <xf numFmtId="0" fontId="14" fillId="6" borderId="10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49" fontId="11" fillId="6" borderId="0" xfId="0" applyNumberFormat="1" applyFont="1" applyFill="1" applyBorder="1" applyAlignment="1" applyProtection="1">
      <alignment horizontal="center"/>
      <protection/>
    </xf>
    <xf numFmtId="180" fontId="5" fillId="6" borderId="0" xfId="0" applyNumberFormat="1" applyFont="1" applyFill="1" applyBorder="1" applyAlignment="1" applyProtection="1">
      <alignment horizontal="center"/>
      <protection/>
    </xf>
    <xf numFmtId="0" fontId="21" fillId="6" borderId="0" xfId="0" applyFont="1" applyFill="1" applyBorder="1" applyAlignment="1">
      <alignment horizontal="center"/>
    </xf>
    <xf numFmtId="180" fontId="15" fillId="6" borderId="0" xfId="0" applyNumberFormat="1" applyFont="1" applyFill="1" applyBorder="1" applyAlignment="1" applyProtection="1">
      <alignment horizontal="center"/>
      <protection/>
    </xf>
    <xf numFmtId="180" fontId="14" fillId="6" borderId="0" xfId="0" applyNumberFormat="1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/>
    </xf>
    <xf numFmtId="0" fontId="5" fillId="0" borderId="12" xfId="0" applyFont="1" applyFill="1" applyBorder="1" applyAlignment="1" applyProtection="1">
      <alignment horizontal="left"/>
      <protection/>
    </xf>
    <xf numFmtId="3" fontId="1" fillId="0" borderId="11" xfId="0" applyNumberFormat="1" applyFont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17" fillId="0" borderId="11" xfId="0" applyNumberFormat="1" applyFont="1" applyFill="1" applyBorder="1" applyAlignment="1">
      <alignment horizontal="right"/>
    </xf>
    <xf numFmtId="172" fontId="17" fillId="0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" fontId="11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72" fontId="21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17" fillId="0" borderId="13" xfId="0" applyNumberFormat="1" applyFont="1" applyBorder="1" applyAlignment="1">
      <alignment/>
    </xf>
    <xf numFmtId="0" fontId="5" fillId="0" borderId="12" xfId="0" applyFont="1" applyBorder="1" applyAlignment="1" applyProtection="1">
      <alignment horizontal="left"/>
      <protection/>
    </xf>
    <xf numFmtId="3" fontId="5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172" fontId="15" fillId="0" borderId="11" xfId="0" applyNumberFormat="1" applyFont="1" applyBorder="1" applyAlignment="1">
      <alignment/>
    </xf>
    <xf numFmtId="172" fontId="59" fillId="0" borderId="11" xfId="0" applyNumberFormat="1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3" fontId="11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172" fontId="15" fillId="0" borderId="15" xfId="0" applyNumberFormat="1" applyFont="1" applyBorder="1" applyAlignment="1">
      <alignment/>
    </xf>
    <xf numFmtId="172" fontId="59" fillId="0" borderId="15" xfId="0" applyNumberFormat="1" applyFont="1" applyBorder="1" applyAlignment="1">
      <alignment/>
    </xf>
    <xf numFmtId="172" fontId="17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9" fillId="6" borderId="2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6" fillId="6" borderId="21" xfId="0" applyFont="1" applyFill="1" applyBorder="1" applyAlignment="1">
      <alignment/>
    </xf>
    <xf numFmtId="0" fontId="21" fillId="6" borderId="21" xfId="0" applyFont="1" applyFill="1" applyBorder="1" applyAlignment="1">
      <alignment/>
    </xf>
    <xf numFmtId="0" fontId="4" fillId="6" borderId="21" xfId="0" applyFont="1" applyFill="1" applyBorder="1" applyAlignment="1">
      <alignment/>
    </xf>
    <xf numFmtId="0" fontId="19" fillId="6" borderId="21" xfId="0" applyFont="1" applyFill="1" applyBorder="1" applyAlignment="1">
      <alignment/>
    </xf>
    <xf numFmtId="0" fontId="19" fillId="6" borderId="22" xfId="0" applyFont="1" applyFill="1" applyBorder="1" applyAlignment="1">
      <alignment/>
    </xf>
    <xf numFmtId="0" fontId="10" fillId="6" borderId="23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19" fillId="6" borderId="24" xfId="0" applyFont="1" applyFill="1" applyBorder="1" applyAlignment="1">
      <alignment/>
    </xf>
    <xf numFmtId="3" fontId="10" fillId="6" borderId="23" xfId="0" applyNumberFormat="1" applyFont="1" applyFill="1" applyBorder="1" applyAlignment="1">
      <alignment/>
    </xf>
    <xf numFmtId="3" fontId="5" fillId="6" borderId="23" xfId="0" applyNumberFormat="1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4" fillId="6" borderId="24" xfId="0" applyFont="1" applyFill="1" applyBorder="1" applyAlignment="1">
      <alignment horizontal="center"/>
    </xf>
    <xf numFmtId="180" fontId="14" fillId="6" borderId="24" xfId="0" applyNumberFormat="1" applyFont="1" applyFill="1" applyBorder="1" applyAlignment="1" applyProtection="1">
      <alignment horizontal="center"/>
      <protection/>
    </xf>
    <xf numFmtId="0" fontId="15" fillId="6" borderId="0" xfId="0" applyFont="1" applyFill="1" applyBorder="1" applyAlignment="1">
      <alignment horizontal="center"/>
    </xf>
    <xf numFmtId="49" fontId="14" fillId="6" borderId="24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0" fontId="17" fillId="6" borderId="0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3" fontId="5" fillId="6" borderId="25" xfId="0" applyNumberFormat="1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14" fillId="6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4" fillId="6" borderId="26" xfId="0" applyFont="1" applyFill="1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140625" defaultRowHeight="13.5" customHeight="1"/>
  <cols>
    <col min="1" max="1" width="14.421875" style="0" customWidth="1"/>
    <col min="2" max="2" width="8.7109375" style="12" bestFit="1" customWidth="1"/>
    <col min="3" max="3" width="12.421875" style="11" customWidth="1"/>
    <col min="4" max="4" width="11.140625" style="27" customWidth="1"/>
    <col min="5" max="5" width="13.7109375" style="2" bestFit="1" customWidth="1"/>
    <col min="6" max="6" width="12.421875" style="19" customWidth="1"/>
    <col min="7" max="7" width="0.9921875" style="2" customWidth="1"/>
    <col min="8" max="9" width="10.140625" style="2" customWidth="1"/>
    <col min="10" max="10" width="11.8515625" style="2" customWidth="1"/>
    <col min="11" max="11" width="11.57421875" style="2" customWidth="1"/>
    <col min="12" max="12" width="0.85546875" style="2" customWidth="1"/>
    <col min="13" max="13" width="12.421875" style="19" customWidth="1"/>
    <col min="14" max="14" width="2.7109375" style="12" customWidth="1"/>
    <col min="15" max="15" width="5.28125" style="0" customWidth="1"/>
    <col min="16" max="16" width="14.57421875" style="9" hidden="1" customWidth="1"/>
  </cols>
  <sheetData>
    <row r="1" ht="13.5" customHeight="1">
      <c r="A1" s="37">
        <v>41668</v>
      </c>
    </row>
    <row r="2" spans="1:13" ht="20.25" customHeight="1">
      <c r="A2" s="92" t="s">
        <v>645</v>
      </c>
      <c r="B2" s="93"/>
      <c r="C2" s="94"/>
      <c r="D2" s="95"/>
      <c r="E2" s="96"/>
      <c r="F2" s="97"/>
      <c r="G2" s="96"/>
      <c r="H2" s="96"/>
      <c r="I2" s="96"/>
      <c r="J2" s="96"/>
      <c r="K2" s="96"/>
      <c r="L2" s="96"/>
      <c r="M2" s="98"/>
    </row>
    <row r="3" spans="1:13" ht="15.75" customHeight="1">
      <c r="A3" s="99" t="s">
        <v>647</v>
      </c>
      <c r="B3" s="100"/>
      <c r="C3" s="101"/>
      <c r="D3" s="102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15.75" customHeight="1">
      <c r="A4" s="106"/>
      <c r="B4" s="100"/>
      <c r="C4" s="101"/>
      <c r="D4" s="102"/>
      <c r="E4" s="103"/>
      <c r="F4" s="104"/>
      <c r="G4" s="103"/>
      <c r="H4" s="103"/>
      <c r="I4" s="103"/>
      <c r="J4" s="103"/>
      <c r="K4" s="103"/>
      <c r="L4" s="103"/>
      <c r="M4" s="105"/>
    </row>
    <row r="5" spans="1:16" ht="14.25" customHeight="1">
      <c r="A5" s="107" t="s">
        <v>4</v>
      </c>
      <c r="B5" s="40" t="s">
        <v>312</v>
      </c>
      <c r="C5" s="41" t="s">
        <v>330</v>
      </c>
      <c r="D5" s="42" t="s">
        <v>353</v>
      </c>
      <c r="E5" s="43" t="s">
        <v>334</v>
      </c>
      <c r="F5" s="44" t="s">
        <v>324</v>
      </c>
      <c r="G5" s="44"/>
      <c r="H5" s="108" t="s">
        <v>351</v>
      </c>
      <c r="I5" s="48"/>
      <c r="J5" s="48"/>
      <c r="K5" s="48"/>
      <c r="L5" s="48"/>
      <c r="M5" s="109" t="s">
        <v>345</v>
      </c>
      <c r="N5" s="30"/>
      <c r="O5" s="4" t="s">
        <v>215</v>
      </c>
      <c r="P5" s="17" t="s">
        <v>218</v>
      </c>
    </row>
    <row r="6" spans="1:16" ht="14.25" customHeight="1">
      <c r="A6" s="107"/>
      <c r="B6" s="40" t="s">
        <v>313</v>
      </c>
      <c r="C6" s="41" t="s">
        <v>321</v>
      </c>
      <c r="D6" s="45" t="s">
        <v>327</v>
      </c>
      <c r="E6" s="43" t="s">
        <v>335</v>
      </c>
      <c r="F6" s="44" t="s">
        <v>338</v>
      </c>
      <c r="G6" s="44"/>
      <c r="H6" s="46" t="s">
        <v>352</v>
      </c>
      <c r="I6" s="47"/>
      <c r="J6" s="47"/>
      <c r="K6" s="47"/>
      <c r="L6" s="48"/>
      <c r="M6" s="109" t="s">
        <v>346</v>
      </c>
      <c r="N6" s="30"/>
      <c r="O6" s="1"/>
      <c r="P6" s="16" t="s">
        <v>219</v>
      </c>
    </row>
    <row r="7" spans="1:16" ht="14.25" customHeight="1">
      <c r="A7" s="107"/>
      <c r="B7" s="49" t="s">
        <v>358</v>
      </c>
      <c r="C7" s="50" t="s">
        <v>331</v>
      </c>
      <c r="D7" s="51" t="s">
        <v>328</v>
      </c>
      <c r="E7" s="52" t="s">
        <v>336</v>
      </c>
      <c r="F7" s="53" t="s">
        <v>339</v>
      </c>
      <c r="G7" s="53"/>
      <c r="H7" s="43" t="s">
        <v>332</v>
      </c>
      <c r="I7" s="43" t="s">
        <v>340</v>
      </c>
      <c r="J7" s="43" t="s">
        <v>340</v>
      </c>
      <c r="K7" s="43" t="s">
        <v>340</v>
      </c>
      <c r="L7" s="43"/>
      <c r="M7" s="110" t="s">
        <v>644</v>
      </c>
      <c r="N7" s="31"/>
      <c r="O7" s="1"/>
      <c r="P7" s="16"/>
    </row>
    <row r="8" spans="1:16" ht="14.25" customHeight="1">
      <c r="A8" s="107"/>
      <c r="B8" s="40"/>
      <c r="C8" s="41" t="s">
        <v>323</v>
      </c>
      <c r="D8" s="51" t="s">
        <v>329</v>
      </c>
      <c r="E8" s="43" t="s">
        <v>329</v>
      </c>
      <c r="F8" s="44" t="s">
        <v>644</v>
      </c>
      <c r="G8" s="44"/>
      <c r="H8" s="43" t="s">
        <v>333</v>
      </c>
      <c r="I8" s="43" t="s">
        <v>341</v>
      </c>
      <c r="J8" s="43" t="s">
        <v>341</v>
      </c>
      <c r="K8" s="43" t="s">
        <v>344</v>
      </c>
      <c r="L8" s="43"/>
      <c r="M8" s="105"/>
      <c r="N8" s="30"/>
      <c r="O8" s="1"/>
      <c r="P8" s="16"/>
    </row>
    <row r="9" spans="1:16" ht="14.25" customHeight="1">
      <c r="A9" s="107"/>
      <c r="B9" s="40"/>
      <c r="C9" s="40" t="s">
        <v>359</v>
      </c>
      <c r="D9" s="51" t="s">
        <v>360</v>
      </c>
      <c r="E9" s="43" t="s">
        <v>337</v>
      </c>
      <c r="F9" s="44"/>
      <c r="G9" s="44"/>
      <c r="H9" s="111" t="s">
        <v>646</v>
      </c>
      <c r="I9" s="52" t="s">
        <v>342</v>
      </c>
      <c r="J9" s="52" t="s">
        <v>343</v>
      </c>
      <c r="K9" s="52" t="s">
        <v>325</v>
      </c>
      <c r="L9" s="52"/>
      <c r="M9" s="112" t="s">
        <v>350</v>
      </c>
      <c r="N9" s="30"/>
      <c r="O9" s="1"/>
      <c r="P9" s="16"/>
    </row>
    <row r="10" spans="1:16" ht="14.25" customHeight="1">
      <c r="A10" s="107"/>
      <c r="B10" s="113"/>
      <c r="C10" s="40" t="s">
        <v>649</v>
      </c>
      <c r="D10" s="51" t="s">
        <v>326</v>
      </c>
      <c r="E10" s="40" t="s">
        <v>649</v>
      </c>
      <c r="F10" s="44"/>
      <c r="G10" s="44"/>
      <c r="H10" s="40" t="s">
        <v>651</v>
      </c>
      <c r="I10" s="44"/>
      <c r="J10" s="44"/>
      <c r="K10" s="44"/>
      <c r="L10" s="44"/>
      <c r="M10" s="109"/>
      <c r="N10" s="32"/>
      <c r="O10" s="1"/>
      <c r="P10" s="16"/>
    </row>
    <row r="11" spans="1:16" ht="14.25" customHeight="1">
      <c r="A11" s="107"/>
      <c r="B11" s="113"/>
      <c r="C11" s="40" t="s">
        <v>648</v>
      </c>
      <c r="D11" s="51"/>
      <c r="E11" s="40" t="s">
        <v>650</v>
      </c>
      <c r="F11" s="114" t="s">
        <v>322</v>
      </c>
      <c r="G11" s="114"/>
      <c r="H11" s="41" t="s">
        <v>322</v>
      </c>
      <c r="I11" s="41" t="s">
        <v>322</v>
      </c>
      <c r="J11" s="41" t="s">
        <v>322</v>
      </c>
      <c r="K11" s="41" t="s">
        <v>322</v>
      </c>
      <c r="L11" s="41"/>
      <c r="M11" s="115" t="s">
        <v>322</v>
      </c>
      <c r="N11" s="7"/>
      <c r="O11" s="1"/>
      <c r="P11" s="16"/>
    </row>
    <row r="12" spans="1:16" ht="14.25" customHeight="1">
      <c r="A12" s="116"/>
      <c r="B12" s="117"/>
      <c r="C12" s="118"/>
      <c r="D12" s="119"/>
      <c r="E12" s="47"/>
      <c r="F12" s="120" t="s">
        <v>347</v>
      </c>
      <c r="G12" s="47"/>
      <c r="H12" s="121" t="s">
        <v>348</v>
      </c>
      <c r="I12" s="47"/>
      <c r="J12" s="47"/>
      <c r="K12" s="121" t="s">
        <v>349</v>
      </c>
      <c r="L12" s="121"/>
      <c r="M12" s="122"/>
      <c r="O12" s="1"/>
      <c r="P12" s="16"/>
    </row>
    <row r="13" spans="1:16" ht="10.5" customHeight="1">
      <c r="A13" s="84"/>
      <c r="B13" s="85"/>
      <c r="C13" s="86"/>
      <c r="D13" s="87"/>
      <c r="E13" s="88"/>
      <c r="F13" s="89"/>
      <c r="G13" s="88"/>
      <c r="H13" s="88"/>
      <c r="I13" s="90"/>
      <c r="J13" s="90"/>
      <c r="K13" s="90"/>
      <c r="L13" s="88"/>
      <c r="M13" s="91"/>
      <c r="O13" s="1"/>
      <c r="P13" s="16"/>
    </row>
    <row r="14" spans="1:16" s="29" customFormat="1" ht="18.75" customHeight="1">
      <c r="A14" s="55" t="s">
        <v>306</v>
      </c>
      <c r="B14" s="56">
        <f>SUM(B16:B335)</f>
        <v>5372913</v>
      </c>
      <c r="C14" s="57">
        <f>SUM(C16:C319)</f>
        <v>8641876133.576796</v>
      </c>
      <c r="D14" s="57">
        <f aca="true" t="shared" si="0" ref="D14:M14">SUM(D16:D319)</f>
        <v>-47752649.756688535</v>
      </c>
      <c r="E14" s="57">
        <f t="shared" si="0"/>
        <v>-404282694</v>
      </c>
      <c r="F14" s="58">
        <f t="shared" si="0"/>
        <v>8237593439.576797</v>
      </c>
      <c r="G14" s="57">
        <f t="shared" si="0"/>
        <v>0</v>
      </c>
      <c r="H14" s="57">
        <f t="shared" si="0"/>
        <v>6931057.770000004</v>
      </c>
      <c r="I14" s="57">
        <f t="shared" si="0"/>
        <v>93352627.46270002</v>
      </c>
      <c r="J14" s="57">
        <f t="shared" si="0"/>
        <v>245916049.40810698</v>
      </c>
      <c r="K14" s="57">
        <f t="shared" si="0"/>
        <v>-152563421.9454069</v>
      </c>
      <c r="L14" s="57">
        <f t="shared" si="0"/>
        <v>0</v>
      </c>
      <c r="M14" s="59">
        <f t="shared" si="0"/>
        <v>8091961068</v>
      </c>
      <c r="N14" s="36"/>
      <c r="O14" s="11"/>
      <c r="P14" s="16"/>
    </row>
    <row r="15" spans="1:14" ht="12" customHeight="1">
      <c r="A15" s="60"/>
      <c r="B15" s="61"/>
      <c r="C15" s="62"/>
      <c r="D15" s="63"/>
      <c r="E15" s="64"/>
      <c r="F15" s="65"/>
      <c r="G15" s="64"/>
      <c r="H15" s="54"/>
      <c r="I15" s="64"/>
      <c r="J15" s="64"/>
      <c r="K15" s="66"/>
      <c r="L15" s="66"/>
      <c r="M15" s="67"/>
      <c r="N15" s="33"/>
    </row>
    <row r="16" spans="1:16" s="5" customFormat="1" ht="13.5" customHeight="1">
      <c r="A16" s="68" t="s">
        <v>5</v>
      </c>
      <c r="B16" s="61">
        <v>17091</v>
      </c>
      <c r="C16" s="69">
        <v>34307556.87555997</v>
      </c>
      <c r="D16" s="63">
        <v>4590114.654146835</v>
      </c>
      <c r="E16" s="66">
        <v>-3629955</v>
      </c>
      <c r="F16" s="70">
        <f aca="true" t="shared" si="1" ref="F16:F79">C16+E16</f>
        <v>30677601.87555997</v>
      </c>
      <c r="G16" s="71"/>
      <c r="H16" s="72">
        <v>22047.39</v>
      </c>
      <c r="I16" s="66">
        <v>163273.3633</v>
      </c>
      <c r="J16" s="73">
        <v>386728.8975</v>
      </c>
      <c r="K16" s="66">
        <v>-223455.53420000002</v>
      </c>
      <c r="L16" s="66"/>
      <c r="M16" s="67">
        <f aca="true" t="shared" si="2" ref="M16:M79">ROUND(F16+H16+K16,0)</f>
        <v>30476194</v>
      </c>
      <c r="N16" s="36"/>
      <c r="O16" s="8">
        <v>20</v>
      </c>
      <c r="P16" s="25" t="s">
        <v>5</v>
      </c>
    </row>
    <row r="17" spans="1:18" s="5" customFormat="1" ht="13.5" customHeight="1">
      <c r="A17" s="68" t="s">
        <v>361</v>
      </c>
      <c r="B17" s="61">
        <v>10327</v>
      </c>
      <c r="C17" s="69">
        <v>32524050.38732949</v>
      </c>
      <c r="D17" s="63">
        <v>8494151.409024386</v>
      </c>
      <c r="E17" s="66">
        <v>308523</v>
      </c>
      <c r="F17" s="70">
        <f t="shared" si="1"/>
        <v>32832573.38732949</v>
      </c>
      <c r="G17" s="71"/>
      <c r="H17" s="72">
        <v>13321.83</v>
      </c>
      <c r="I17" s="66">
        <v>308474.1855000001</v>
      </c>
      <c r="J17" s="73">
        <v>174691.44000000003</v>
      </c>
      <c r="K17" s="66">
        <v>133782.74550000005</v>
      </c>
      <c r="L17" s="66"/>
      <c r="M17" s="67">
        <f t="shared" si="2"/>
        <v>32979678</v>
      </c>
      <c r="N17" s="36"/>
      <c r="O17" s="8">
        <v>5</v>
      </c>
      <c r="P17" s="25" t="s">
        <v>6</v>
      </c>
      <c r="Q17"/>
      <c r="R17"/>
    </row>
    <row r="18" spans="1:18" s="5" customFormat="1" ht="13.5" customHeight="1">
      <c r="A18" s="68" t="s">
        <v>362</v>
      </c>
      <c r="B18" s="61">
        <v>2750</v>
      </c>
      <c r="C18" s="69">
        <v>8793886.010869807</v>
      </c>
      <c r="D18" s="63">
        <v>2611648.9401428564</v>
      </c>
      <c r="E18" s="66">
        <v>-917141</v>
      </c>
      <c r="F18" s="70">
        <f t="shared" si="1"/>
        <v>7876745.010869807</v>
      </c>
      <c r="G18" s="71"/>
      <c r="H18" s="72">
        <v>3547.5</v>
      </c>
      <c r="I18" s="66">
        <v>45259.4856</v>
      </c>
      <c r="J18" s="73">
        <v>52210.27750000001</v>
      </c>
      <c r="K18" s="66">
        <v>-6950.791900000011</v>
      </c>
      <c r="L18" s="66"/>
      <c r="M18" s="67">
        <f t="shared" si="2"/>
        <v>7873342</v>
      </c>
      <c r="N18" s="36"/>
      <c r="O18" s="39">
        <v>9</v>
      </c>
      <c r="P18" s="25" t="s">
        <v>7</v>
      </c>
      <c r="Q18" s="29"/>
      <c r="R18" s="29"/>
    </row>
    <row r="19" spans="1:18" s="5" customFormat="1" ht="13.5" customHeight="1">
      <c r="A19" s="68" t="s">
        <v>363</v>
      </c>
      <c r="B19" s="61">
        <v>12385</v>
      </c>
      <c r="C19" s="69">
        <v>39071387.57860124</v>
      </c>
      <c r="D19" s="63">
        <v>10604601.643731644</v>
      </c>
      <c r="E19" s="66">
        <v>-2035195</v>
      </c>
      <c r="F19" s="70">
        <f t="shared" si="1"/>
        <v>37036192.57860124</v>
      </c>
      <c r="G19" s="71"/>
      <c r="H19" s="72">
        <v>15976.65</v>
      </c>
      <c r="I19" s="66">
        <v>77012.20400000001</v>
      </c>
      <c r="J19" s="73">
        <v>213330.26590000003</v>
      </c>
      <c r="K19" s="66">
        <v>-136318.06190000003</v>
      </c>
      <c r="L19" s="66"/>
      <c r="M19" s="67">
        <f t="shared" si="2"/>
        <v>36915851</v>
      </c>
      <c r="N19" s="36"/>
      <c r="O19" s="8">
        <v>10</v>
      </c>
      <c r="P19" s="25" t="s">
        <v>8</v>
      </c>
      <c r="Q19"/>
      <c r="R19"/>
    </row>
    <row r="20" spans="1:16" s="5" customFormat="1" ht="13.5" customHeight="1">
      <c r="A20" s="68" t="s">
        <v>364</v>
      </c>
      <c r="B20" s="61">
        <v>8498</v>
      </c>
      <c r="C20" s="69">
        <v>18178995.60743442</v>
      </c>
      <c r="D20" s="63">
        <v>2113005.5150999986</v>
      </c>
      <c r="E20" s="66">
        <v>-1448148</v>
      </c>
      <c r="F20" s="70">
        <f t="shared" si="1"/>
        <v>16730847.607434422</v>
      </c>
      <c r="G20" s="71"/>
      <c r="H20" s="72">
        <v>10962.42</v>
      </c>
      <c r="I20" s="66">
        <v>442876.63720000006</v>
      </c>
      <c r="J20" s="73">
        <v>192995.84800000003</v>
      </c>
      <c r="K20" s="66">
        <v>249880.78920000003</v>
      </c>
      <c r="L20" s="66"/>
      <c r="M20" s="67">
        <f t="shared" si="2"/>
        <v>16991691</v>
      </c>
      <c r="N20" s="36"/>
      <c r="O20" s="8">
        <v>16</v>
      </c>
      <c r="P20" s="25" t="s">
        <v>9</v>
      </c>
    </row>
    <row r="21" spans="1:16" s="5" customFormat="1" ht="13.5" customHeight="1">
      <c r="A21" s="68" t="s">
        <v>365</v>
      </c>
      <c r="B21" s="61">
        <v>4911</v>
      </c>
      <c r="C21" s="69">
        <v>7494129.5544196945</v>
      </c>
      <c r="D21" s="63">
        <v>308685.0811631548</v>
      </c>
      <c r="E21" s="66">
        <v>-745322</v>
      </c>
      <c r="F21" s="70">
        <f t="shared" si="1"/>
        <v>6748807.5544196945</v>
      </c>
      <c r="G21" s="71"/>
      <c r="H21" s="72">
        <v>6335.1900000000005</v>
      </c>
      <c r="I21" s="66">
        <v>813574.5440000001</v>
      </c>
      <c r="J21" s="73">
        <v>218556.90480000002</v>
      </c>
      <c r="K21" s="66">
        <v>595017.6392000001</v>
      </c>
      <c r="L21" s="66"/>
      <c r="M21" s="67">
        <f t="shared" si="2"/>
        <v>7350160</v>
      </c>
      <c r="N21" s="36"/>
      <c r="O21" s="8">
        <v>18</v>
      </c>
      <c r="P21" s="25" t="s">
        <v>10</v>
      </c>
    </row>
    <row r="22" spans="1:16" s="5" customFormat="1" ht="13.5" customHeight="1">
      <c r="A22" s="68" t="s">
        <v>366</v>
      </c>
      <c r="B22" s="61">
        <v>3975</v>
      </c>
      <c r="C22" s="69">
        <v>6516564.713712691</v>
      </c>
      <c r="D22" s="63">
        <v>965075.201333332</v>
      </c>
      <c r="E22" s="66">
        <v>-1323638</v>
      </c>
      <c r="F22" s="70">
        <f t="shared" si="1"/>
        <v>5192926.713712691</v>
      </c>
      <c r="G22" s="71"/>
      <c r="H22" s="72">
        <v>5127.75</v>
      </c>
      <c r="I22" s="66">
        <v>119491.76420000002</v>
      </c>
      <c r="J22" s="73">
        <v>274076.83680000005</v>
      </c>
      <c r="K22" s="66">
        <v>-154585.0726</v>
      </c>
      <c r="L22" s="66"/>
      <c r="M22" s="67">
        <f t="shared" si="2"/>
        <v>5043469</v>
      </c>
      <c r="N22" s="36"/>
      <c r="O22" s="8">
        <v>19</v>
      </c>
      <c r="P22" s="25" t="s">
        <v>11</v>
      </c>
    </row>
    <row r="23" spans="1:16" s="5" customFormat="1" ht="13.5" customHeight="1">
      <c r="A23" s="68" t="s">
        <v>314</v>
      </c>
      <c r="B23" s="61">
        <v>1566</v>
      </c>
      <c r="C23" s="69">
        <v>5727460.908567719</v>
      </c>
      <c r="D23" s="63">
        <v>1183571.4258835437</v>
      </c>
      <c r="E23" s="66">
        <v>-523081</v>
      </c>
      <c r="F23" s="70">
        <f t="shared" si="1"/>
        <v>5204379.908567719</v>
      </c>
      <c r="G23" s="71"/>
      <c r="H23" s="72">
        <v>2020.14</v>
      </c>
      <c r="I23" s="66">
        <v>105149.01600000002</v>
      </c>
      <c r="J23" s="73">
        <v>20740.428000000004</v>
      </c>
      <c r="K23" s="66">
        <v>84408.58800000002</v>
      </c>
      <c r="L23" s="66"/>
      <c r="M23" s="67">
        <f t="shared" si="2"/>
        <v>5290809</v>
      </c>
      <c r="N23" s="36"/>
      <c r="O23" s="8">
        <v>46</v>
      </c>
      <c r="P23" s="25" t="s">
        <v>12</v>
      </c>
    </row>
    <row r="24" spans="1:16" s="5" customFormat="1" ht="13.5" customHeight="1">
      <c r="A24" s="68" t="s">
        <v>367</v>
      </c>
      <c r="B24" s="61">
        <v>1893</v>
      </c>
      <c r="C24" s="69">
        <v>8512237.162116649</v>
      </c>
      <c r="D24" s="63">
        <v>1396850.197526829</v>
      </c>
      <c r="E24" s="66">
        <v>-199543</v>
      </c>
      <c r="F24" s="70">
        <f t="shared" si="1"/>
        <v>8312694.162116649</v>
      </c>
      <c r="G24" s="71"/>
      <c r="H24" s="72">
        <v>2441.9700000000003</v>
      </c>
      <c r="I24" s="66">
        <v>26652.537</v>
      </c>
      <c r="J24" s="73">
        <v>9871.31</v>
      </c>
      <c r="K24" s="66">
        <v>16781.227</v>
      </c>
      <c r="L24" s="66"/>
      <c r="M24" s="67">
        <f t="shared" si="2"/>
        <v>8331917</v>
      </c>
      <c r="N24" s="36"/>
      <c r="O24" s="8">
        <v>47</v>
      </c>
      <c r="P24" s="34" t="s">
        <v>220</v>
      </c>
    </row>
    <row r="25" spans="1:16" s="5" customFormat="1" ht="13.5" customHeight="1">
      <c r="A25" s="68" t="s">
        <v>368</v>
      </c>
      <c r="B25" s="61">
        <v>252439</v>
      </c>
      <c r="C25" s="69">
        <v>72055693.04037845</v>
      </c>
      <c r="D25" s="63">
        <v>-182404038.06982398</v>
      </c>
      <c r="E25" s="66">
        <v>-30565431</v>
      </c>
      <c r="F25" s="70">
        <f t="shared" si="1"/>
        <v>41490262.04037845</v>
      </c>
      <c r="G25" s="71"/>
      <c r="H25" s="72">
        <v>325646.31</v>
      </c>
      <c r="I25" s="66">
        <v>1692729.5164</v>
      </c>
      <c r="J25" s="73">
        <v>13134387.67158</v>
      </c>
      <c r="K25" s="66">
        <v>-11441658.15518</v>
      </c>
      <c r="L25" s="66"/>
      <c r="M25" s="67">
        <f t="shared" si="2"/>
        <v>30374250</v>
      </c>
      <c r="N25" s="36"/>
      <c r="O25" s="8">
        <v>49</v>
      </c>
      <c r="P25" s="34" t="s">
        <v>221</v>
      </c>
    </row>
    <row r="26" spans="1:16" s="5" customFormat="1" ht="13.5" customHeight="1">
      <c r="A26" s="68" t="s">
        <v>369</v>
      </c>
      <c r="B26" s="61">
        <v>12424</v>
      </c>
      <c r="C26" s="69">
        <v>26286096.388345666</v>
      </c>
      <c r="D26" s="63">
        <v>1271734.080692299</v>
      </c>
      <c r="E26" s="66">
        <v>-1980410</v>
      </c>
      <c r="F26" s="70">
        <f t="shared" si="1"/>
        <v>24305686.388345666</v>
      </c>
      <c r="G26" s="71"/>
      <c r="H26" s="72">
        <v>16026.960000000001</v>
      </c>
      <c r="I26" s="66">
        <v>242848.71399999998</v>
      </c>
      <c r="J26" s="73">
        <v>189334.38989999998</v>
      </c>
      <c r="K26" s="66">
        <v>53514.3241</v>
      </c>
      <c r="L26" s="66"/>
      <c r="M26" s="67">
        <f t="shared" si="2"/>
        <v>24375228</v>
      </c>
      <c r="N26" s="36"/>
      <c r="O26" s="39">
        <v>50</v>
      </c>
      <c r="P26" s="25" t="s">
        <v>13</v>
      </c>
    </row>
    <row r="27" spans="1:16" s="5" customFormat="1" ht="13.5" customHeight="1">
      <c r="A27" s="68" t="s">
        <v>370</v>
      </c>
      <c r="B27" s="61">
        <v>5844</v>
      </c>
      <c r="C27" s="69">
        <v>9986057.661888814</v>
      </c>
      <c r="D27" s="63">
        <v>-1479771.8115095007</v>
      </c>
      <c r="E27" s="66">
        <v>-833511</v>
      </c>
      <c r="F27" s="70">
        <f t="shared" si="1"/>
        <v>9152546.661888814</v>
      </c>
      <c r="G27" s="71"/>
      <c r="H27" s="72">
        <v>7538.76</v>
      </c>
      <c r="I27" s="66">
        <v>126062.88690000001</v>
      </c>
      <c r="J27" s="73">
        <v>145898.14200000002</v>
      </c>
      <c r="K27" s="66">
        <v>-19835.25510000001</v>
      </c>
      <c r="L27" s="66"/>
      <c r="M27" s="67">
        <f t="shared" si="2"/>
        <v>9140250</v>
      </c>
      <c r="N27" s="36"/>
      <c r="O27" s="8">
        <v>51</v>
      </c>
      <c r="P27" s="34" t="s">
        <v>222</v>
      </c>
    </row>
    <row r="28" spans="1:16" s="5" customFormat="1" ht="13.5" customHeight="1">
      <c r="A28" s="68" t="s">
        <v>371</v>
      </c>
      <c r="B28" s="61">
        <v>2747</v>
      </c>
      <c r="C28" s="69">
        <v>8266822.809327399</v>
      </c>
      <c r="D28" s="63">
        <v>2036707.9311428566</v>
      </c>
      <c r="E28" s="66">
        <v>-270569</v>
      </c>
      <c r="F28" s="70">
        <f t="shared" si="1"/>
        <v>7996253.809327399</v>
      </c>
      <c r="G28" s="71"/>
      <c r="H28" s="72">
        <v>3543.63</v>
      </c>
      <c r="I28" s="66">
        <v>113430.81049999999</v>
      </c>
      <c r="J28" s="73">
        <v>88321.0974</v>
      </c>
      <c r="K28" s="66">
        <v>25109.713099999994</v>
      </c>
      <c r="L28" s="66"/>
      <c r="M28" s="67">
        <f t="shared" si="2"/>
        <v>8024907</v>
      </c>
      <c r="N28" s="36"/>
      <c r="O28" s="8">
        <v>52</v>
      </c>
      <c r="P28" s="25" t="s">
        <v>14</v>
      </c>
    </row>
    <row r="29" spans="1:16" s="5" customFormat="1" ht="13.5" customHeight="1">
      <c r="A29" s="68" t="s">
        <v>372</v>
      </c>
      <c r="B29" s="61">
        <v>17833</v>
      </c>
      <c r="C29" s="69">
        <v>40028506.22855794</v>
      </c>
      <c r="D29" s="63">
        <v>4516170.3755230745</v>
      </c>
      <c r="E29" s="66">
        <v>-823017</v>
      </c>
      <c r="F29" s="70">
        <f t="shared" si="1"/>
        <v>39205489.22855794</v>
      </c>
      <c r="G29" s="71"/>
      <c r="H29" s="72">
        <v>23004.57</v>
      </c>
      <c r="I29" s="66">
        <v>372455.4152</v>
      </c>
      <c r="J29" s="73">
        <v>204943.875</v>
      </c>
      <c r="K29" s="66">
        <v>167511.5402</v>
      </c>
      <c r="L29" s="66"/>
      <c r="M29" s="67">
        <f t="shared" si="2"/>
        <v>39396005</v>
      </c>
      <c r="N29" s="36"/>
      <c r="O29" s="8">
        <v>61</v>
      </c>
      <c r="P29" s="25" t="s">
        <v>15</v>
      </c>
    </row>
    <row r="30" spans="1:16" s="5" customFormat="1" ht="13.5" customHeight="1">
      <c r="A30" s="68" t="s">
        <v>373</v>
      </c>
      <c r="B30" s="61">
        <v>7609</v>
      </c>
      <c r="C30" s="69">
        <v>23196768.947657853</v>
      </c>
      <c r="D30" s="63">
        <v>5790617.53582857</v>
      </c>
      <c r="E30" s="66">
        <v>-300767</v>
      </c>
      <c r="F30" s="70">
        <f t="shared" si="1"/>
        <v>22896001.947657853</v>
      </c>
      <c r="G30" s="71"/>
      <c r="H30" s="72">
        <v>9815.61</v>
      </c>
      <c r="I30" s="66">
        <v>198603.26859999998</v>
      </c>
      <c r="J30" s="73">
        <v>99712.18900000001</v>
      </c>
      <c r="K30" s="66">
        <v>98891.07959999997</v>
      </c>
      <c r="L30" s="66"/>
      <c r="M30" s="67">
        <f t="shared" si="2"/>
        <v>23004709</v>
      </c>
      <c r="N30" s="36"/>
      <c r="O30" s="8">
        <v>69</v>
      </c>
      <c r="P30" s="25" t="s">
        <v>16</v>
      </c>
    </row>
    <row r="31" spans="1:16" s="5" customFormat="1" ht="13.5" customHeight="1">
      <c r="A31" s="68" t="s">
        <v>374</v>
      </c>
      <c r="B31" s="61">
        <v>7384</v>
      </c>
      <c r="C31" s="69">
        <v>22337977.252325032</v>
      </c>
      <c r="D31" s="63">
        <v>5524139.243065055</v>
      </c>
      <c r="E31" s="66">
        <v>-531836</v>
      </c>
      <c r="F31" s="70">
        <f t="shared" si="1"/>
        <v>21806141.252325032</v>
      </c>
      <c r="G31" s="71"/>
      <c r="H31" s="72">
        <v>9525.36</v>
      </c>
      <c r="I31" s="66">
        <v>188267.94660000002</v>
      </c>
      <c r="J31" s="73">
        <v>169232.50620000003</v>
      </c>
      <c r="K31" s="66">
        <v>19035.440399999992</v>
      </c>
      <c r="L31" s="66"/>
      <c r="M31" s="67">
        <f t="shared" si="2"/>
        <v>21834702</v>
      </c>
      <c r="N31" s="36"/>
      <c r="O31" s="8">
        <v>71</v>
      </c>
      <c r="P31" s="25" t="s">
        <v>17</v>
      </c>
    </row>
    <row r="32" spans="1:16" s="5" customFormat="1" ht="13.5" customHeight="1">
      <c r="A32" s="68" t="s">
        <v>375</v>
      </c>
      <c r="B32" s="61">
        <v>1004</v>
      </c>
      <c r="C32" s="69">
        <v>3497425.9316860633</v>
      </c>
      <c r="D32" s="63">
        <v>375594.8680935059</v>
      </c>
      <c r="E32" s="66">
        <v>-347252</v>
      </c>
      <c r="F32" s="70">
        <f t="shared" si="1"/>
        <v>3150173.9316860633</v>
      </c>
      <c r="G32" s="71"/>
      <c r="H32" s="72">
        <v>1295.16</v>
      </c>
      <c r="I32" s="66">
        <v>0</v>
      </c>
      <c r="J32" s="73">
        <v>0</v>
      </c>
      <c r="K32" s="66">
        <v>0</v>
      </c>
      <c r="L32" s="66"/>
      <c r="M32" s="67">
        <f t="shared" si="2"/>
        <v>3151469</v>
      </c>
      <c r="N32" s="36"/>
      <c r="O32" s="8">
        <v>72</v>
      </c>
      <c r="P32" s="34" t="s">
        <v>223</v>
      </c>
    </row>
    <row r="33" spans="1:16" s="5" customFormat="1" ht="13.5" customHeight="1">
      <c r="A33" s="68" t="s">
        <v>376</v>
      </c>
      <c r="B33" s="61">
        <v>1275</v>
      </c>
      <c r="C33" s="69">
        <v>4174180.0197866703</v>
      </c>
      <c r="D33" s="63">
        <v>838690.2145073168</v>
      </c>
      <c r="E33" s="66">
        <v>-365137</v>
      </c>
      <c r="F33" s="70">
        <f t="shared" si="1"/>
        <v>3809043.0197866703</v>
      </c>
      <c r="G33" s="71"/>
      <c r="H33" s="72">
        <v>1644.75</v>
      </c>
      <c r="I33" s="66">
        <v>0</v>
      </c>
      <c r="J33" s="73">
        <v>0</v>
      </c>
      <c r="K33" s="66">
        <v>0</v>
      </c>
      <c r="L33" s="66"/>
      <c r="M33" s="67">
        <f t="shared" si="2"/>
        <v>3810688</v>
      </c>
      <c r="N33" s="36"/>
      <c r="O33" s="8">
        <v>74</v>
      </c>
      <c r="P33" s="25" t="s">
        <v>18</v>
      </c>
    </row>
    <row r="34" spans="1:16" s="5" customFormat="1" ht="13.5" customHeight="1">
      <c r="A34" s="68" t="s">
        <v>377</v>
      </c>
      <c r="B34" s="61">
        <v>21403</v>
      </c>
      <c r="C34" s="69">
        <v>37773201.6811217</v>
      </c>
      <c r="D34" s="63">
        <v>-371491.9705323017</v>
      </c>
      <c r="E34" s="66">
        <v>-3584166</v>
      </c>
      <c r="F34" s="70">
        <f t="shared" si="1"/>
        <v>34189035.6811217</v>
      </c>
      <c r="G34" s="71"/>
      <c r="H34" s="72">
        <v>27609.87</v>
      </c>
      <c r="I34" s="66">
        <v>133996.40700000004</v>
      </c>
      <c r="J34" s="73">
        <v>153723.392</v>
      </c>
      <c r="K34" s="66">
        <v>-19726.984999999957</v>
      </c>
      <c r="L34" s="66"/>
      <c r="M34" s="67">
        <f t="shared" si="2"/>
        <v>34196919</v>
      </c>
      <c r="N34" s="36"/>
      <c r="O34" s="8">
        <v>75</v>
      </c>
      <c r="P34" s="34" t="s">
        <v>224</v>
      </c>
    </row>
    <row r="35" spans="1:16" s="5" customFormat="1" ht="13.5" customHeight="1">
      <c r="A35" s="68" t="s">
        <v>378</v>
      </c>
      <c r="B35" s="61">
        <v>5491</v>
      </c>
      <c r="C35" s="69">
        <v>18463231.079908643</v>
      </c>
      <c r="D35" s="63">
        <v>5056290.835549999</v>
      </c>
      <c r="E35" s="66">
        <v>-642180</v>
      </c>
      <c r="F35" s="70">
        <f t="shared" si="1"/>
        <v>17821051.079908643</v>
      </c>
      <c r="G35" s="71"/>
      <c r="H35" s="72">
        <v>7083.39</v>
      </c>
      <c r="I35" s="66">
        <v>196742.9556</v>
      </c>
      <c r="J35" s="73">
        <v>171605.2405</v>
      </c>
      <c r="K35" s="66">
        <v>25137.715099999972</v>
      </c>
      <c r="L35" s="66"/>
      <c r="M35" s="67">
        <f t="shared" si="2"/>
        <v>17853272</v>
      </c>
      <c r="N35" s="36"/>
      <c r="O35" s="8">
        <v>77</v>
      </c>
      <c r="P35" s="25" t="s">
        <v>19</v>
      </c>
    </row>
    <row r="36" spans="1:16" s="5" customFormat="1" ht="13.5" customHeight="1">
      <c r="A36" s="68" t="s">
        <v>379</v>
      </c>
      <c r="B36" s="61">
        <v>9417</v>
      </c>
      <c r="C36" s="69">
        <v>14028257.827195378</v>
      </c>
      <c r="D36" s="63">
        <v>-1912559.331545833</v>
      </c>
      <c r="E36" s="66">
        <v>-1618715</v>
      </c>
      <c r="F36" s="70">
        <f t="shared" si="1"/>
        <v>12409542.827195378</v>
      </c>
      <c r="G36" s="71"/>
      <c r="H36" s="72">
        <v>12147.93</v>
      </c>
      <c r="I36" s="66">
        <v>47753.065500000004</v>
      </c>
      <c r="J36" s="73">
        <v>158214.75999999998</v>
      </c>
      <c r="K36" s="66">
        <v>-110461.69449999998</v>
      </c>
      <c r="L36" s="66"/>
      <c r="M36" s="67">
        <f t="shared" si="2"/>
        <v>12311229</v>
      </c>
      <c r="N36" s="36"/>
      <c r="O36" s="8">
        <v>78</v>
      </c>
      <c r="P36" s="34" t="s">
        <v>225</v>
      </c>
    </row>
    <row r="37" spans="1:16" s="5" customFormat="1" ht="13.5" customHeight="1">
      <c r="A37" s="68" t="s">
        <v>380</v>
      </c>
      <c r="B37" s="61">
        <v>7504</v>
      </c>
      <c r="C37" s="69">
        <v>14798396.322142232</v>
      </c>
      <c r="D37" s="63">
        <v>-577796.3278041603</v>
      </c>
      <c r="E37" s="66">
        <v>-1084270</v>
      </c>
      <c r="F37" s="70">
        <f t="shared" si="1"/>
        <v>13714126.322142232</v>
      </c>
      <c r="G37" s="71"/>
      <c r="H37" s="72">
        <v>9680.16</v>
      </c>
      <c r="I37" s="66">
        <v>188507.53989999997</v>
      </c>
      <c r="J37" s="73">
        <v>96405.104</v>
      </c>
      <c r="K37" s="66">
        <v>92102.43589999997</v>
      </c>
      <c r="L37" s="66"/>
      <c r="M37" s="67">
        <f t="shared" si="2"/>
        <v>13815909</v>
      </c>
      <c r="N37" s="36"/>
      <c r="O37" s="8">
        <v>79</v>
      </c>
      <c r="P37" s="25" t="s">
        <v>20</v>
      </c>
    </row>
    <row r="38" spans="1:16" s="5" customFormat="1" ht="13.5" customHeight="1">
      <c r="A38" s="68" t="s">
        <v>381</v>
      </c>
      <c r="B38" s="61">
        <v>3292</v>
      </c>
      <c r="C38" s="69">
        <v>9513479.430170367</v>
      </c>
      <c r="D38" s="63">
        <v>2399588.8488780484</v>
      </c>
      <c r="E38" s="66">
        <v>-885564</v>
      </c>
      <c r="F38" s="70">
        <f t="shared" si="1"/>
        <v>8627915.430170367</v>
      </c>
      <c r="G38" s="71"/>
      <c r="H38" s="72">
        <v>4246.68</v>
      </c>
      <c r="I38" s="66">
        <v>157610.7846</v>
      </c>
      <c r="J38" s="73">
        <v>176554.176</v>
      </c>
      <c r="K38" s="66">
        <v>-18943.391399999993</v>
      </c>
      <c r="L38" s="66"/>
      <c r="M38" s="67">
        <f t="shared" si="2"/>
        <v>8613219</v>
      </c>
      <c r="N38" s="36"/>
      <c r="O38" s="8">
        <v>81</v>
      </c>
      <c r="P38" s="25" t="s">
        <v>21</v>
      </c>
    </row>
    <row r="39" spans="1:16" s="5" customFormat="1" ht="13.5" customHeight="1">
      <c r="A39" s="68" t="s">
        <v>315</v>
      </c>
      <c r="B39" s="61">
        <v>9682</v>
      </c>
      <c r="C39" s="69">
        <v>12650348.238132024</v>
      </c>
      <c r="D39" s="63">
        <v>-197645.94285309064</v>
      </c>
      <c r="E39" s="66">
        <v>-2029338</v>
      </c>
      <c r="F39" s="70">
        <f t="shared" si="1"/>
        <v>10621010.238132024</v>
      </c>
      <c r="G39" s="71"/>
      <c r="H39" s="72">
        <v>12489.78</v>
      </c>
      <c r="I39" s="66">
        <v>112523.48659999999</v>
      </c>
      <c r="J39" s="73">
        <v>240425.217</v>
      </c>
      <c r="K39" s="66">
        <v>-127901.73040000001</v>
      </c>
      <c r="L39" s="66"/>
      <c r="M39" s="67">
        <f t="shared" si="2"/>
        <v>10505598</v>
      </c>
      <c r="N39" s="36"/>
      <c r="O39" s="8">
        <v>82</v>
      </c>
      <c r="P39" s="25" t="s">
        <v>22</v>
      </c>
    </row>
    <row r="40" spans="1:16" s="5" customFormat="1" ht="13.5" customHeight="1">
      <c r="A40" s="68" t="s">
        <v>382</v>
      </c>
      <c r="B40" s="61">
        <v>8807</v>
      </c>
      <c r="C40" s="69">
        <v>15321823.54876992</v>
      </c>
      <c r="D40" s="63">
        <v>1293803.4567349958</v>
      </c>
      <c r="E40" s="66">
        <v>-2081269</v>
      </c>
      <c r="F40" s="70">
        <f t="shared" si="1"/>
        <v>13240554.54876992</v>
      </c>
      <c r="G40" s="71"/>
      <c r="H40" s="72">
        <v>11361.03</v>
      </c>
      <c r="I40" s="66">
        <v>216379.6644</v>
      </c>
      <c r="J40" s="73">
        <v>564161.1500000003</v>
      </c>
      <c r="K40" s="66">
        <v>-347781.48560000025</v>
      </c>
      <c r="L40" s="66"/>
      <c r="M40" s="67">
        <f t="shared" si="2"/>
        <v>12904134</v>
      </c>
      <c r="N40" s="36"/>
      <c r="O40" s="8">
        <v>86</v>
      </c>
      <c r="P40" s="25" t="s">
        <v>23</v>
      </c>
    </row>
    <row r="41" spans="1:19" s="5" customFormat="1" ht="13.5" customHeight="1">
      <c r="A41" s="68" t="s">
        <v>392</v>
      </c>
      <c r="B41" s="61">
        <v>20164</v>
      </c>
      <c r="C41" s="69">
        <v>41331034.384976044</v>
      </c>
      <c r="D41" s="63">
        <v>2759020.445234146</v>
      </c>
      <c r="E41" s="66">
        <v>-3893982</v>
      </c>
      <c r="F41" s="70">
        <f t="shared" si="1"/>
        <v>37437052.384976044</v>
      </c>
      <c r="G41" s="71"/>
      <c r="H41" s="72">
        <v>26011.56</v>
      </c>
      <c r="I41" s="66">
        <v>114177.6048</v>
      </c>
      <c r="J41" s="73">
        <v>336467.64060000004</v>
      </c>
      <c r="K41" s="66">
        <v>-222290.03580000004</v>
      </c>
      <c r="L41" s="66"/>
      <c r="M41" s="67">
        <f t="shared" si="2"/>
        <v>37240774</v>
      </c>
      <c r="N41" s="36"/>
      <c r="O41" s="8">
        <v>111</v>
      </c>
      <c r="P41" s="34" t="s">
        <v>24</v>
      </c>
      <c r="S41"/>
    </row>
    <row r="42" spans="1:16" s="5" customFormat="1" ht="13.5" customHeight="1">
      <c r="A42" s="68" t="s">
        <v>383</v>
      </c>
      <c r="B42" s="61">
        <v>3827</v>
      </c>
      <c r="C42" s="69">
        <v>13264489.264868436</v>
      </c>
      <c r="D42" s="63">
        <v>2171838.434458536</v>
      </c>
      <c r="E42" s="66">
        <v>-539699</v>
      </c>
      <c r="F42" s="70">
        <f t="shared" si="1"/>
        <v>12724790.264868436</v>
      </c>
      <c r="G42" s="71"/>
      <c r="H42" s="72">
        <v>4936.83</v>
      </c>
      <c r="I42" s="66">
        <v>94541.18539999999</v>
      </c>
      <c r="J42" s="73">
        <v>27965.525</v>
      </c>
      <c r="K42" s="66">
        <v>66575.6604</v>
      </c>
      <c r="L42" s="66"/>
      <c r="M42" s="67">
        <f t="shared" si="2"/>
        <v>12796303</v>
      </c>
      <c r="N42" s="36"/>
      <c r="O42" s="8">
        <v>90</v>
      </c>
      <c r="P42" s="25" t="s">
        <v>25</v>
      </c>
    </row>
    <row r="43" spans="1:16" s="5" customFormat="1" ht="13.5" customHeight="1">
      <c r="A43" s="68" t="s">
        <v>316</v>
      </c>
      <c r="B43" s="61">
        <v>595384</v>
      </c>
      <c r="C43" s="69">
        <v>307565142.06135625</v>
      </c>
      <c r="D43" s="63">
        <v>-312008136.1929622</v>
      </c>
      <c r="E43" s="66">
        <v>-31794000</v>
      </c>
      <c r="F43" s="70">
        <f t="shared" si="1"/>
        <v>275771142.06135625</v>
      </c>
      <c r="G43" s="71"/>
      <c r="H43" s="72">
        <v>768045.36</v>
      </c>
      <c r="I43" s="66">
        <v>3887978.1019</v>
      </c>
      <c r="J43" s="73">
        <v>68745389.35977001</v>
      </c>
      <c r="K43" s="66">
        <v>-64857411.25787002</v>
      </c>
      <c r="L43" s="66"/>
      <c r="M43" s="67">
        <f t="shared" si="2"/>
        <v>211681776</v>
      </c>
      <c r="N43" s="36"/>
      <c r="O43" s="8">
        <v>91</v>
      </c>
      <c r="P43" s="25" t="s">
        <v>226</v>
      </c>
    </row>
    <row r="44" spans="1:16" s="5" customFormat="1" ht="13.5" customHeight="1">
      <c r="A44" s="68" t="s">
        <v>384</v>
      </c>
      <c r="B44" s="61">
        <v>2389</v>
      </c>
      <c r="C44" s="69">
        <v>8030845.572613579</v>
      </c>
      <c r="D44" s="63">
        <v>1884212.2253692304</v>
      </c>
      <c r="E44" s="66">
        <v>-741472</v>
      </c>
      <c r="F44" s="70">
        <f t="shared" si="1"/>
        <v>7289373.572613579</v>
      </c>
      <c r="G44" s="71"/>
      <c r="H44" s="72">
        <v>3081.81</v>
      </c>
      <c r="I44" s="66">
        <v>95726.09950000001</v>
      </c>
      <c r="J44" s="73">
        <v>103833.42640000001</v>
      </c>
      <c r="K44" s="66">
        <v>-8107.3269</v>
      </c>
      <c r="L44" s="66"/>
      <c r="M44" s="67">
        <f t="shared" si="2"/>
        <v>7284348</v>
      </c>
      <c r="N44" s="36"/>
      <c r="O44" s="8">
        <v>97</v>
      </c>
      <c r="P44" s="34" t="s">
        <v>26</v>
      </c>
    </row>
    <row r="45" spans="1:16" s="5" customFormat="1" ht="13.5" customHeight="1">
      <c r="A45" s="68" t="s">
        <v>385</v>
      </c>
      <c r="B45" s="61">
        <v>22020</v>
      </c>
      <c r="C45" s="69">
        <v>31314930.695119143</v>
      </c>
      <c r="D45" s="63">
        <v>-300709.3949617224</v>
      </c>
      <c r="E45" s="66">
        <v>-4756695</v>
      </c>
      <c r="F45" s="70">
        <f t="shared" si="1"/>
        <v>26558235.695119143</v>
      </c>
      <c r="G45" s="71"/>
      <c r="H45" s="72">
        <v>28405.8</v>
      </c>
      <c r="I45" s="66">
        <v>894473.7952999999</v>
      </c>
      <c r="J45" s="73">
        <v>2271424.8406700003</v>
      </c>
      <c r="K45" s="66">
        <v>-1376951.0453700004</v>
      </c>
      <c r="L45" s="66"/>
      <c r="M45" s="67">
        <f t="shared" si="2"/>
        <v>25209690</v>
      </c>
      <c r="N45" s="36"/>
      <c r="O45" s="8">
        <v>98</v>
      </c>
      <c r="P45" s="25" t="s">
        <v>27</v>
      </c>
    </row>
    <row r="46" spans="1:16" s="5" customFormat="1" ht="13.5" customHeight="1">
      <c r="A46" s="68" t="s">
        <v>386</v>
      </c>
      <c r="B46" s="61">
        <v>1848</v>
      </c>
      <c r="C46" s="69">
        <v>5436702.173170747</v>
      </c>
      <c r="D46" s="63">
        <v>1201663.2069333326</v>
      </c>
      <c r="E46" s="66">
        <v>-629020</v>
      </c>
      <c r="F46" s="70">
        <f t="shared" si="1"/>
        <v>4807682.173170747</v>
      </c>
      <c r="G46" s="71"/>
      <c r="H46" s="72">
        <v>2383.92</v>
      </c>
      <c r="I46" s="66">
        <v>75861.93699999999</v>
      </c>
      <c r="J46" s="73">
        <v>63681.362499999996</v>
      </c>
      <c r="K46" s="66">
        <v>12180.574499999995</v>
      </c>
      <c r="L46" s="66"/>
      <c r="M46" s="67">
        <f t="shared" si="2"/>
        <v>4822247</v>
      </c>
      <c r="N46" s="36"/>
      <c r="O46" s="8">
        <v>99</v>
      </c>
      <c r="P46" s="25" t="s">
        <v>28</v>
      </c>
    </row>
    <row r="47" spans="1:16" s="5" customFormat="1" ht="13.5" customHeight="1">
      <c r="A47" s="68" t="s">
        <v>387</v>
      </c>
      <c r="B47" s="61">
        <v>10638</v>
      </c>
      <c r="C47" s="69">
        <v>26606461.23871893</v>
      </c>
      <c r="D47" s="63">
        <v>5337294.313118981</v>
      </c>
      <c r="E47" s="66">
        <v>-947093</v>
      </c>
      <c r="F47" s="70">
        <f t="shared" si="1"/>
        <v>25659368.23871893</v>
      </c>
      <c r="G47" s="71"/>
      <c r="H47" s="72">
        <v>13723.02</v>
      </c>
      <c r="I47" s="66">
        <v>255215.43799999997</v>
      </c>
      <c r="J47" s="73">
        <v>89590.13100000001</v>
      </c>
      <c r="K47" s="66">
        <v>165625.30699999997</v>
      </c>
      <c r="L47" s="66"/>
      <c r="M47" s="67">
        <f t="shared" si="2"/>
        <v>25838717</v>
      </c>
      <c r="N47" s="36"/>
      <c r="O47" s="8">
        <v>102</v>
      </c>
      <c r="P47" s="25" t="s">
        <v>29</v>
      </c>
    </row>
    <row r="48" spans="1:18" ht="13.5" customHeight="1">
      <c r="A48" s="68" t="s">
        <v>388</v>
      </c>
      <c r="B48" s="61">
        <v>2503</v>
      </c>
      <c r="C48" s="69">
        <v>7128514.215804974</v>
      </c>
      <c r="D48" s="63">
        <v>1823428.0173121945</v>
      </c>
      <c r="E48" s="66">
        <v>-749249</v>
      </c>
      <c r="F48" s="70">
        <f t="shared" si="1"/>
        <v>6379265.215804974</v>
      </c>
      <c r="G48" s="71"/>
      <c r="H48" s="72">
        <v>3228.87</v>
      </c>
      <c r="I48" s="66">
        <v>38012.877700000005</v>
      </c>
      <c r="J48" s="73">
        <v>17440.65</v>
      </c>
      <c r="K48" s="66">
        <v>20572.227700000003</v>
      </c>
      <c r="L48" s="66"/>
      <c r="M48" s="67">
        <f t="shared" si="2"/>
        <v>6403066</v>
      </c>
      <c r="N48" s="36"/>
      <c r="O48" s="39">
        <v>103</v>
      </c>
      <c r="P48" s="25" t="s">
        <v>30</v>
      </c>
      <c r="Q48" s="5"/>
      <c r="R48" s="5"/>
    </row>
    <row r="49" spans="1:18" ht="13.5" customHeight="1">
      <c r="A49" s="68" t="s">
        <v>389</v>
      </c>
      <c r="B49" s="61">
        <v>2672</v>
      </c>
      <c r="C49" s="69">
        <v>10876156.640130196</v>
      </c>
      <c r="D49" s="63">
        <v>2148909.246533332</v>
      </c>
      <c r="E49" s="66">
        <v>-815953</v>
      </c>
      <c r="F49" s="70">
        <f t="shared" si="1"/>
        <v>10060203.640130196</v>
      </c>
      <c r="G49" s="71"/>
      <c r="H49" s="72">
        <v>3446.88</v>
      </c>
      <c r="I49" s="66">
        <v>69873.4955</v>
      </c>
      <c r="J49" s="73">
        <v>41877.57950000001</v>
      </c>
      <c r="K49" s="66">
        <v>27995.915999999997</v>
      </c>
      <c r="L49" s="66"/>
      <c r="M49" s="67">
        <f t="shared" si="2"/>
        <v>10091646</v>
      </c>
      <c r="N49" s="36"/>
      <c r="O49" s="8">
        <v>105</v>
      </c>
      <c r="P49" s="25" t="s">
        <v>31</v>
      </c>
      <c r="Q49" s="5"/>
      <c r="R49" s="5"/>
    </row>
    <row r="50" spans="1:16" s="5" customFormat="1" ht="13.5" customHeight="1">
      <c r="A50" s="68" t="s">
        <v>390</v>
      </c>
      <c r="B50" s="61">
        <v>45527</v>
      </c>
      <c r="C50" s="69">
        <v>56406465.707310095</v>
      </c>
      <c r="D50" s="63">
        <v>-8692829.34736899</v>
      </c>
      <c r="E50" s="66">
        <v>-6684165</v>
      </c>
      <c r="F50" s="70">
        <f t="shared" si="1"/>
        <v>49722300.707310095</v>
      </c>
      <c r="G50" s="71"/>
      <c r="H50" s="72">
        <v>58729.83</v>
      </c>
      <c r="I50" s="66">
        <v>655503.0149000002</v>
      </c>
      <c r="J50" s="73">
        <v>610104.6836</v>
      </c>
      <c r="K50" s="66">
        <v>45398.331300000194</v>
      </c>
      <c r="L50" s="66"/>
      <c r="M50" s="67">
        <f t="shared" si="2"/>
        <v>49826429</v>
      </c>
      <c r="N50" s="36"/>
      <c r="O50" s="8">
        <v>106</v>
      </c>
      <c r="P50" s="25" t="s">
        <v>227</v>
      </c>
    </row>
    <row r="51" spans="1:19" s="5" customFormat="1" ht="13.5" customHeight="1">
      <c r="A51" s="68" t="s">
        <v>32</v>
      </c>
      <c r="B51" s="61">
        <v>2130</v>
      </c>
      <c r="C51" s="69">
        <v>5649486.4315678915</v>
      </c>
      <c r="D51" s="63">
        <v>1235512.7116878037</v>
      </c>
      <c r="E51" s="66">
        <v>-672621</v>
      </c>
      <c r="F51" s="70">
        <f t="shared" si="1"/>
        <v>4976865.4315678915</v>
      </c>
      <c r="G51" s="71"/>
      <c r="H51" s="72">
        <v>2747.7000000000003</v>
      </c>
      <c r="I51" s="66">
        <v>58353.658800000005</v>
      </c>
      <c r="J51" s="73">
        <v>754316.8609999999</v>
      </c>
      <c r="K51" s="66">
        <v>-695963.2021999999</v>
      </c>
      <c r="L51" s="66"/>
      <c r="M51" s="67">
        <f t="shared" si="2"/>
        <v>4283650</v>
      </c>
      <c r="N51" s="36"/>
      <c r="O51" s="8">
        <v>283</v>
      </c>
      <c r="P51" s="25" t="s">
        <v>32</v>
      </c>
      <c r="Q51"/>
      <c r="R51"/>
      <c r="S51"/>
    </row>
    <row r="52" spans="1:19" ht="13.5" customHeight="1">
      <c r="A52" s="68" t="s">
        <v>391</v>
      </c>
      <c r="B52" s="61">
        <v>10533</v>
      </c>
      <c r="C52" s="69">
        <v>23493619.229767952</v>
      </c>
      <c r="D52" s="63">
        <v>3877798.0651299977</v>
      </c>
      <c r="E52" s="66">
        <v>-2152384</v>
      </c>
      <c r="F52" s="70">
        <f t="shared" si="1"/>
        <v>21341235.229767952</v>
      </c>
      <c r="G52" s="71"/>
      <c r="H52" s="72">
        <v>13587.57</v>
      </c>
      <c r="I52" s="66">
        <v>576823.731</v>
      </c>
      <c r="J52" s="73">
        <v>303106.6603</v>
      </c>
      <c r="K52" s="66">
        <v>273717.07070000004</v>
      </c>
      <c r="L52" s="66"/>
      <c r="M52" s="67">
        <f t="shared" si="2"/>
        <v>21628540</v>
      </c>
      <c r="N52" s="36"/>
      <c r="O52" s="8">
        <v>108</v>
      </c>
      <c r="P52" s="34" t="s">
        <v>228</v>
      </c>
      <c r="S52" s="5"/>
    </row>
    <row r="53" spans="1:16" ht="13.5" customHeight="1">
      <c r="A53" s="68" t="s">
        <v>317</v>
      </c>
      <c r="B53" s="61">
        <v>67270</v>
      </c>
      <c r="C53" s="69">
        <v>111609079.47101656</v>
      </c>
      <c r="D53" s="63">
        <v>-4230170.1249695225</v>
      </c>
      <c r="E53" s="66">
        <v>-19241715</v>
      </c>
      <c r="F53" s="70">
        <f t="shared" si="1"/>
        <v>92367364.47101656</v>
      </c>
      <c r="G53" s="71"/>
      <c r="H53" s="72">
        <v>86778.3</v>
      </c>
      <c r="I53" s="66">
        <v>1261386.8005</v>
      </c>
      <c r="J53" s="73">
        <v>731028.7304</v>
      </c>
      <c r="K53" s="66">
        <v>530358.0700999999</v>
      </c>
      <c r="L53" s="66"/>
      <c r="M53" s="67">
        <f t="shared" si="2"/>
        <v>92984501</v>
      </c>
      <c r="N53" s="36"/>
      <c r="O53" s="8">
        <v>109</v>
      </c>
      <c r="P53" s="25" t="s">
        <v>229</v>
      </c>
    </row>
    <row r="54" spans="1:18" ht="13.5" customHeight="1">
      <c r="A54" s="68" t="s">
        <v>393</v>
      </c>
      <c r="B54" s="61">
        <v>9499</v>
      </c>
      <c r="C54" s="69">
        <v>27659391.43358452</v>
      </c>
      <c r="D54" s="63">
        <v>6368538.726912193</v>
      </c>
      <c r="E54" s="66">
        <v>-1419926</v>
      </c>
      <c r="F54" s="70">
        <f t="shared" si="1"/>
        <v>26239465.43358452</v>
      </c>
      <c r="G54" s="71"/>
      <c r="H54" s="72">
        <v>12253.710000000001</v>
      </c>
      <c r="I54" s="66">
        <v>73871.746</v>
      </c>
      <c r="J54" s="73">
        <v>129855.18000000001</v>
      </c>
      <c r="K54" s="66">
        <v>-55983.43400000001</v>
      </c>
      <c r="L54" s="66"/>
      <c r="M54" s="67">
        <f t="shared" si="2"/>
        <v>26195736</v>
      </c>
      <c r="N54" s="36"/>
      <c r="O54" s="39">
        <v>139</v>
      </c>
      <c r="P54" s="34" t="s">
        <v>33</v>
      </c>
      <c r="Q54" s="5"/>
      <c r="R54" s="5"/>
    </row>
    <row r="55" spans="1:16" ht="13.5" customHeight="1">
      <c r="A55" s="68" t="s">
        <v>394</v>
      </c>
      <c r="B55" s="61">
        <v>22147</v>
      </c>
      <c r="C55" s="69">
        <v>46764121.00566802</v>
      </c>
      <c r="D55" s="63">
        <v>5186045.7950461535</v>
      </c>
      <c r="E55" s="66">
        <v>-3098563</v>
      </c>
      <c r="F55" s="70">
        <f t="shared" si="1"/>
        <v>43665558.00566802</v>
      </c>
      <c r="G55" s="71"/>
      <c r="H55" s="72">
        <v>28569.63</v>
      </c>
      <c r="I55" s="66">
        <v>162296.6084</v>
      </c>
      <c r="J55" s="73">
        <v>327867.36399999994</v>
      </c>
      <c r="K55" s="66">
        <v>-165570.75559999995</v>
      </c>
      <c r="L55" s="66"/>
      <c r="M55" s="67">
        <f t="shared" si="2"/>
        <v>43528557</v>
      </c>
      <c r="N55" s="36"/>
      <c r="O55" s="8">
        <v>140</v>
      </c>
      <c r="P55" s="25" t="s">
        <v>230</v>
      </c>
    </row>
    <row r="56" spans="1:18" s="5" customFormat="1" ht="13.5" customHeight="1">
      <c r="A56" s="68" t="s">
        <v>395</v>
      </c>
      <c r="B56" s="61">
        <v>7002</v>
      </c>
      <c r="C56" s="69">
        <v>15420132.441544345</v>
      </c>
      <c r="D56" s="63">
        <v>2507232.4781945953</v>
      </c>
      <c r="E56" s="66">
        <v>-674288</v>
      </c>
      <c r="F56" s="70">
        <f t="shared" si="1"/>
        <v>14745844.441544345</v>
      </c>
      <c r="G56" s="71"/>
      <c r="H56" s="72">
        <v>9032.58</v>
      </c>
      <c r="I56" s="66">
        <v>372747.2977</v>
      </c>
      <c r="J56" s="73">
        <v>320818.7157</v>
      </c>
      <c r="K56" s="66">
        <v>51928.581999999995</v>
      </c>
      <c r="L56" s="66"/>
      <c r="M56" s="67">
        <f t="shared" si="2"/>
        <v>14806806</v>
      </c>
      <c r="N56" s="36"/>
      <c r="O56" s="8">
        <v>142</v>
      </c>
      <c r="P56" s="34" t="s">
        <v>34</v>
      </c>
      <c r="Q56"/>
      <c r="R56"/>
    </row>
    <row r="57" spans="1:16" ht="13.5" customHeight="1">
      <c r="A57" s="68" t="s">
        <v>396</v>
      </c>
      <c r="B57" s="61">
        <v>7375</v>
      </c>
      <c r="C57" s="69">
        <v>17813887.63638538</v>
      </c>
      <c r="D57" s="63">
        <v>3456106.4056556956</v>
      </c>
      <c r="E57" s="66">
        <v>-690127</v>
      </c>
      <c r="F57" s="70">
        <f t="shared" si="1"/>
        <v>17123760.63638538</v>
      </c>
      <c r="G57" s="71"/>
      <c r="H57" s="72">
        <v>9513.75</v>
      </c>
      <c r="I57" s="66">
        <v>226524.51390000002</v>
      </c>
      <c r="J57" s="73">
        <v>84630</v>
      </c>
      <c r="K57" s="66">
        <v>141894.51390000002</v>
      </c>
      <c r="L57" s="66"/>
      <c r="M57" s="67">
        <f t="shared" si="2"/>
        <v>17275169</v>
      </c>
      <c r="N57" s="36"/>
      <c r="O57" s="8">
        <v>143</v>
      </c>
      <c r="P57" s="25" t="s">
        <v>231</v>
      </c>
    </row>
    <row r="58" spans="1:16" ht="13.5" customHeight="1">
      <c r="A58" s="68" t="s">
        <v>397</v>
      </c>
      <c r="B58" s="61">
        <v>11898</v>
      </c>
      <c r="C58" s="69">
        <v>27582976.703415923</v>
      </c>
      <c r="D58" s="63">
        <v>5120894.592984614</v>
      </c>
      <c r="E58" s="66">
        <v>-1713566</v>
      </c>
      <c r="F58" s="70">
        <f t="shared" si="1"/>
        <v>25869410.703415923</v>
      </c>
      <c r="G58" s="71"/>
      <c r="H58" s="72">
        <v>15348.42</v>
      </c>
      <c r="I58" s="66">
        <v>71633.748</v>
      </c>
      <c r="J58" s="73">
        <v>230222.65940000003</v>
      </c>
      <c r="K58" s="66">
        <v>-158588.91140000004</v>
      </c>
      <c r="L58" s="66"/>
      <c r="M58" s="67">
        <f t="shared" si="2"/>
        <v>25726170</v>
      </c>
      <c r="N58" s="36"/>
      <c r="O58" s="8">
        <v>145</v>
      </c>
      <c r="P58" s="34" t="s">
        <v>35</v>
      </c>
    </row>
    <row r="59" spans="1:18" ht="13.5" customHeight="1">
      <c r="A59" s="68" t="s">
        <v>398</v>
      </c>
      <c r="B59" s="61">
        <v>5834</v>
      </c>
      <c r="C59" s="69">
        <v>22487591.319167662</v>
      </c>
      <c r="D59" s="63">
        <v>2946805.300972151</v>
      </c>
      <c r="E59" s="66">
        <v>-595845</v>
      </c>
      <c r="F59" s="70">
        <f t="shared" si="1"/>
        <v>21891746.319167662</v>
      </c>
      <c r="G59" s="71"/>
      <c r="H59" s="72">
        <v>7525.860000000001</v>
      </c>
      <c r="I59" s="66">
        <v>157254.02270000003</v>
      </c>
      <c r="J59" s="73">
        <v>161189.56259999998</v>
      </c>
      <c r="K59" s="66">
        <v>-3935.539899999945</v>
      </c>
      <c r="L59" s="66"/>
      <c r="M59" s="67">
        <f t="shared" si="2"/>
        <v>21895337</v>
      </c>
      <c r="N59" s="36"/>
      <c r="O59" s="8">
        <v>146</v>
      </c>
      <c r="P59" s="25" t="s">
        <v>232</v>
      </c>
      <c r="Q59" s="5"/>
      <c r="R59" s="5"/>
    </row>
    <row r="60" spans="1:16" ht="13.5" customHeight="1">
      <c r="A60" s="68" t="s">
        <v>403</v>
      </c>
      <c r="B60" s="61">
        <v>28472</v>
      </c>
      <c r="C60" s="69">
        <v>53091588.19928032</v>
      </c>
      <c r="D60" s="63">
        <v>-1525048.659904464</v>
      </c>
      <c r="E60" s="66">
        <v>-3769918</v>
      </c>
      <c r="F60" s="70">
        <f t="shared" si="1"/>
        <v>49321670.19928032</v>
      </c>
      <c r="G60" s="71"/>
      <c r="H60" s="72">
        <v>36728.88</v>
      </c>
      <c r="I60" s="66">
        <v>260322.81949999998</v>
      </c>
      <c r="J60" s="73">
        <v>1281660.2672000001</v>
      </c>
      <c r="K60" s="66">
        <v>-1021337.4477000001</v>
      </c>
      <c r="L60" s="66"/>
      <c r="M60" s="67">
        <f t="shared" si="2"/>
        <v>48337062</v>
      </c>
      <c r="N60" s="36"/>
      <c r="O60" s="8">
        <v>153</v>
      </c>
      <c r="P60" s="34" t="s">
        <v>36</v>
      </c>
    </row>
    <row r="61" spans="1:16" ht="13.5" customHeight="1">
      <c r="A61" s="68" t="s">
        <v>399</v>
      </c>
      <c r="B61" s="61">
        <v>6754</v>
      </c>
      <c r="C61" s="69">
        <v>22919497.670640443</v>
      </c>
      <c r="D61" s="63">
        <v>1198797.8539368466</v>
      </c>
      <c r="E61" s="66">
        <v>-842776</v>
      </c>
      <c r="F61" s="70">
        <f t="shared" si="1"/>
        <v>22076721.670640443</v>
      </c>
      <c r="G61" s="71"/>
      <c r="H61" s="72">
        <v>8712.66</v>
      </c>
      <c r="I61" s="66">
        <v>15948.62</v>
      </c>
      <c r="J61" s="73">
        <v>50819.292</v>
      </c>
      <c r="K61" s="66">
        <v>-34870.672</v>
      </c>
      <c r="L61" s="66"/>
      <c r="M61" s="67">
        <f t="shared" si="2"/>
        <v>22050564</v>
      </c>
      <c r="N61" s="36"/>
      <c r="O61" s="8">
        <v>148</v>
      </c>
      <c r="P61" s="34" t="s">
        <v>233</v>
      </c>
    </row>
    <row r="62" spans="1:16" ht="13.5" customHeight="1">
      <c r="A62" s="68" t="s">
        <v>400</v>
      </c>
      <c r="B62" s="61">
        <v>5561</v>
      </c>
      <c r="C62" s="69">
        <v>7182618.332249476</v>
      </c>
      <c r="D62" s="63">
        <v>-1261412.2459911804</v>
      </c>
      <c r="E62" s="66">
        <v>-1796021</v>
      </c>
      <c r="F62" s="70">
        <f t="shared" si="1"/>
        <v>5386597.332249476</v>
      </c>
      <c r="G62" s="71"/>
      <c r="H62" s="72">
        <v>7173.6900000000005</v>
      </c>
      <c r="I62" s="66">
        <v>0</v>
      </c>
      <c r="J62" s="73">
        <v>1936801.796</v>
      </c>
      <c r="K62" s="66">
        <v>-1936801.796</v>
      </c>
      <c r="L62" s="66"/>
      <c r="M62" s="67">
        <f t="shared" si="2"/>
        <v>3456969</v>
      </c>
      <c r="N62" s="36"/>
      <c r="O62" s="8">
        <v>149</v>
      </c>
      <c r="P62" s="25" t="s">
        <v>234</v>
      </c>
    </row>
    <row r="63" spans="1:16" ht="13.5" customHeight="1">
      <c r="A63" s="68" t="s">
        <v>401</v>
      </c>
      <c r="B63" s="61">
        <v>2354</v>
      </c>
      <c r="C63" s="69">
        <v>8878894.68043825</v>
      </c>
      <c r="D63" s="63">
        <v>2101887.145956097</v>
      </c>
      <c r="E63" s="66">
        <v>-725069</v>
      </c>
      <c r="F63" s="70">
        <f t="shared" si="1"/>
        <v>8153825.68043825</v>
      </c>
      <c r="G63" s="71"/>
      <c r="H63" s="72">
        <v>3036.6600000000003</v>
      </c>
      <c r="I63" s="66">
        <v>50418.803499999995</v>
      </c>
      <c r="J63" s="73">
        <v>0</v>
      </c>
      <c r="K63" s="66">
        <v>50418.803499999995</v>
      </c>
      <c r="L63" s="66"/>
      <c r="M63" s="67">
        <f t="shared" si="2"/>
        <v>8207281</v>
      </c>
      <c r="N63" s="36"/>
      <c r="O63" s="8">
        <v>151</v>
      </c>
      <c r="P63" s="34" t="s">
        <v>235</v>
      </c>
    </row>
    <row r="64" spans="1:16" ht="13.5" customHeight="1">
      <c r="A64" s="68" t="s">
        <v>402</v>
      </c>
      <c r="B64" s="61">
        <v>4936</v>
      </c>
      <c r="C64" s="69">
        <v>12724824.921571324</v>
      </c>
      <c r="D64" s="63">
        <v>2811874.2454666654</v>
      </c>
      <c r="E64" s="66">
        <v>-767545</v>
      </c>
      <c r="F64" s="70">
        <f t="shared" si="1"/>
        <v>11957279.921571324</v>
      </c>
      <c r="G64" s="71"/>
      <c r="H64" s="72">
        <v>6367.4400000000005</v>
      </c>
      <c r="I64" s="66">
        <v>313639.624</v>
      </c>
      <c r="J64" s="73">
        <v>246421.25519999999</v>
      </c>
      <c r="K64" s="66">
        <v>67218.36880000003</v>
      </c>
      <c r="L64" s="66"/>
      <c r="M64" s="67">
        <f t="shared" si="2"/>
        <v>12030866</v>
      </c>
      <c r="N64" s="36"/>
      <c r="O64" s="8">
        <v>152</v>
      </c>
      <c r="P64" s="34" t="s">
        <v>236</v>
      </c>
    </row>
    <row r="65" spans="1:16" ht="13.5" customHeight="1">
      <c r="A65" s="68" t="s">
        <v>404</v>
      </c>
      <c r="B65" s="61">
        <v>8130</v>
      </c>
      <c r="C65" s="69">
        <v>21878447.541221246</v>
      </c>
      <c r="D65" s="63">
        <v>5447659.504414628</v>
      </c>
      <c r="E65" s="66">
        <v>701738</v>
      </c>
      <c r="F65" s="70">
        <f t="shared" si="1"/>
        <v>22580185.541221246</v>
      </c>
      <c r="G65" s="71"/>
      <c r="H65" s="72">
        <v>10487.7</v>
      </c>
      <c r="I65" s="66">
        <v>128541.8046</v>
      </c>
      <c r="J65" s="73">
        <v>107482.028</v>
      </c>
      <c r="K65" s="66">
        <v>21059.776599999997</v>
      </c>
      <c r="L65" s="66"/>
      <c r="M65" s="67">
        <f t="shared" si="2"/>
        <v>22611733</v>
      </c>
      <c r="N65" s="36"/>
      <c r="O65" s="8">
        <v>164</v>
      </c>
      <c r="P65" s="34" t="s">
        <v>37</v>
      </c>
    </row>
    <row r="66" spans="1:16" ht="13.5" customHeight="1">
      <c r="A66" s="68" t="s">
        <v>405</v>
      </c>
      <c r="B66" s="61">
        <v>16960</v>
      </c>
      <c r="C66" s="69">
        <v>28098387.18275912</v>
      </c>
      <c r="D66" s="63">
        <v>643927.5148153829</v>
      </c>
      <c r="E66" s="66">
        <v>-3986140</v>
      </c>
      <c r="F66" s="70">
        <f t="shared" si="1"/>
        <v>24112247.18275912</v>
      </c>
      <c r="G66" s="71"/>
      <c r="H66" s="72">
        <v>21878.4</v>
      </c>
      <c r="I66" s="66">
        <v>407792.4822</v>
      </c>
      <c r="J66" s="73">
        <v>432075.35579999996</v>
      </c>
      <c r="K66" s="66">
        <v>-24282.873599999934</v>
      </c>
      <c r="L66" s="66"/>
      <c r="M66" s="67">
        <f t="shared" si="2"/>
        <v>24109843</v>
      </c>
      <c r="N66" s="36"/>
      <c r="O66" s="8">
        <v>165</v>
      </c>
      <c r="P66" s="25" t="s">
        <v>38</v>
      </c>
    </row>
    <row r="67" spans="1:16" ht="13.5" customHeight="1">
      <c r="A67" s="68" t="s">
        <v>406</v>
      </c>
      <c r="B67" s="61">
        <v>73758</v>
      </c>
      <c r="C67" s="69">
        <v>131666768.1169703</v>
      </c>
      <c r="D67" s="63">
        <v>19784145.470553834</v>
      </c>
      <c r="E67" s="66">
        <v>-7823499</v>
      </c>
      <c r="F67" s="70">
        <f t="shared" si="1"/>
        <v>123843269.1169703</v>
      </c>
      <c r="G67" s="71"/>
      <c r="H67" s="72">
        <v>95147.82</v>
      </c>
      <c r="I67" s="66">
        <v>384289.49220000004</v>
      </c>
      <c r="J67" s="73">
        <v>5928823.702649999</v>
      </c>
      <c r="K67" s="66">
        <v>-5544534.210449999</v>
      </c>
      <c r="L67" s="66"/>
      <c r="M67" s="67">
        <f t="shared" si="2"/>
        <v>118393883</v>
      </c>
      <c r="N67" s="36"/>
      <c r="O67" s="8">
        <v>167</v>
      </c>
      <c r="P67" s="25" t="s">
        <v>39</v>
      </c>
    </row>
    <row r="68" spans="1:16" ht="13.5" customHeight="1">
      <c r="A68" s="68" t="s">
        <v>407</v>
      </c>
      <c r="B68" s="61">
        <v>5676</v>
      </c>
      <c r="C68" s="69">
        <v>10752130.98347658</v>
      </c>
      <c r="D68" s="63">
        <v>1107090.8736536577</v>
      </c>
      <c r="E68" s="66">
        <v>-1667965</v>
      </c>
      <c r="F68" s="70">
        <f t="shared" si="1"/>
        <v>9084165.98347658</v>
      </c>
      <c r="G68" s="71"/>
      <c r="H68" s="72">
        <v>7322.04</v>
      </c>
      <c r="I68" s="66">
        <v>129164.804</v>
      </c>
      <c r="J68" s="73">
        <v>149914.1769</v>
      </c>
      <c r="K68" s="66">
        <v>-20749.372899999988</v>
      </c>
      <c r="L68" s="66"/>
      <c r="M68" s="67">
        <f t="shared" si="2"/>
        <v>9070739</v>
      </c>
      <c r="N68" s="36"/>
      <c r="O68" s="39">
        <v>169</v>
      </c>
      <c r="P68" s="25" t="s">
        <v>237</v>
      </c>
    </row>
    <row r="69" spans="1:16" ht="13.5" customHeight="1">
      <c r="A69" s="68" t="s">
        <v>408</v>
      </c>
      <c r="B69" s="61">
        <v>5342</v>
      </c>
      <c r="C69" s="69">
        <v>12942882.613413535</v>
      </c>
      <c r="D69" s="63">
        <v>2517286.2233454525</v>
      </c>
      <c r="E69" s="66">
        <v>-779908</v>
      </c>
      <c r="F69" s="70">
        <f t="shared" si="1"/>
        <v>12162974.613413535</v>
      </c>
      <c r="G69" s="71"/>
      <c r="H69" s="72">
        <v>6891.18</v>
      </c>
      <c r="I69" s="66">
        <v>190211.77560000005</v>
      </c>
      <c r="J69" s="73">
        <v>114109.338</v>
      </c>
      <c r="K69" s="66">
        <v>76102.43760000005</v>
      </c>
      <c r="L69" s="66"/>
      <c r="M69" s="67">
        <f t="shared" si="2"/>
        <v>12245968</v>
      </c>
      <c r="N69" s="36"/>
      <c r="O69" s="8">
        <v>171</v>
      </c>
      <c r="P69" s="34" t="s">
        <v>238</v>
      </c>
    </row>
    <row r="70" spans="1:18" s="5" customFormat="1" ht="13.5" customHeight="1">
      <c r="A70" s="68" t="s">
        <v>409</v>
      </c>
      <c r="B70" s="61">
        <v>4958</v>
      </c>
      <c r="C70" s="69">
        <v>14937986.500923492</v>
      </c>
      <c r="D70" s="63">
        <v>3680826.4602923067</v>
      </c>
      <c r="E70" s="66">
        <v>-438312</v>
      </c>
      <c r="F70" s="70">
        <f t="shared" si="1"/>
        <v>14499674.500923492</v>
      </c>
      <c r="G70" s="71"/>
      <c r="H70" s="72">
        <v>6395.820000000001</v>
      </c>
      <c r="I70" s="66">
        <v>305515.9758</v>
      </c>
      <c r="J70" s="73">
        <v>176641.11400000003</v>
      </c>
      <c r="K70" s="66">
        <v>128874.86179999998</v>
      </c>
      <c r="L70" s="66"/>
      <c r="M70" s="67">
        <f t="shared" si="2"/>
        <v>14634945</v>
      </c>
      <c r="N70" s="36"/>
      <c r="O70" s="8">
        <v>172</v>
      </c>
      <c r="P70" s="34" t="s">
        <v>40</v>
      </c>
      <c r="Q70"/>
      <c r="R70"/>
    </row>
    <row r="71" spans="1:18" s="5" customFormat="1" ht="13.5" customHeight="1">
      <c r="A71" s="68" t="s">
        <v>410</v>
      </c>
      <c r="B71" s="61">
        <v>5146</v>
      </c>
      <c r="C71" s="69">
        <v>14634285.174144458</v>
      </c>
      <c r="D71" s="63">
        <v>3626685.7634857157</v>
      </c>
      <c r="E71" s="66">
        <v>-716757</v>
      </c>
      <c r="F71" s="70">
        <f t="shared" si="1"/>
        <v>13917528.174144458</v>
      </c>
      <c r="G71" s="71"/>
      <c r="H71" s="72">
        <v>6638.34</v>
      </c>
      <c r="I71" s="66">
        <v>860804.9835000001</v>
      </c>
      <c r="J71" s="73">
        <v>27314.050500000005</v>
      </c>
      <c r="K71" s="66">
        <v>833490.9330000001</v>
      </c>
      <c r="L71" s="66"/>
      <c r="M71" s="67">
        <f t="shared" si="2"/>
        <v>14757657</v>
      </c>
      <c r="N71" s="36"/>
      <c r="O71" s="8">
        <v>174</v>
      </c>
      <c r="P71" s="25" t="s">
        <v>41</v>
      </c>
      <c r="Q71"/>
      <c r="R71"/>
    </row>
    <row r="72" spans="1:16" ht="13.5" customHeight="1">
      <c r="A72" s="68" t="s">
        <v>411</v>
      </c>
      <c r="B72" s="61">
        <v>5453</v>
      </c>
      <c r="C72" s="69">
        <v>21030877.204366814</v>
      </c>
      <c r="D72" s="63">
        <v>4783963.963959493</v>
      </c>
      <c r="E72" s="66">
        <v>-624387</v>
      </c>
      <c r="F72" s="70">
        <f t="shared" si="1"/>
        <v>20406490.204366814</v>
      </c>
      <c r="G72" s="71"/>
      <c r="H72" s="72">
        <v>7034.37</v>
      </c>
      <c r="I72" s="66">
        <v>149857.1104</v>
      </c>
      <c r="J72" s="73">
        <v>148147.155</v>
      </c>
      <c r="K72" s="66">
        <v>1709.9554000000062</v>
      </c>
      <c r="L72" s="66"/>
      <c r="M72" s="67">
        <f t="shared" si="2"/>
        <v>20415235</v>
      </c>
      <c r="N72" s="36"/>
      <c r="O72" s="8">
        <v>176</v>
      </c>
      <c r="P72" s="25" t="s">
        <v>42</v>
      </c>
    </row>
    <row r="73" spans="1:18" ht="13.5" customHeight="1">
      <c r="A73" s="68" t="s">
        <v>412</v>
      </c>
      <c r="B73" s="61">
        <v>2046</v>
      </c>
      <c r="C73" s="69">
        <v>5712501.585946854</v>
      </c>
      <c r="D73" s="63">
        <v>1119655.6814578932</v>
      </c>
      <c r="E73" s="66">
        <v>-692517</v>
      </c>
      <c r="F73" s="70">
        <f t="shared" si="1"/>
        <v>5019984.585946854</v>
      </c>
      <c r="G73" s="71"/>
      <c r="H73" s="72">
        <v>2639.34</v>
      </c>
      <c r="I73" s="66">
        <v>16567.24</v>
      </c>
      <c r="J73" s="73">
        <v>39752.655</v>
      </c>
      <c r="K73" s="66">
        <v>-23185.414999999997</v>
      </c>
      <c r="L73" s="66"/>
      <c r="M73" s="67">
        <f t="shared" si="2"/>
        <v>4999439</v>
      </c>
      <c r="N73" s="36"/>
      <c r="O73" s="8">
        <v>177</v>
      </c>
      <c r="P73" s="25" t="s">
        <v>43</v>
      </c>
      <c r="Q73" s="5"/>
      <c r="R73" s="5"/>
    </row>
    <row r="74" spans="1:18" ht="13.5" customHeight="1">
      <c r="A74" s="68" t="s">
        <v>413</v>
      </c>
      <c r="B74" s="61">
        <v>6902</v>
      </c>
      <c r="C74" s="69">
        <v>19975189.703701466</v>
      </c>
      <c r="D74" s="63">
        <v>4507666.180425313</v>
      </c>
      <c r="E74" s="66">
        <v>-1238406</v>
      </c>
      <c r="F74" s="70">
        <f t="shared" si="1"/>
        <v>18736783.703701466</v>
      </c>
      <c r="G74" s="71"/>
      <c r="H74" s="72">
        <v>8903.58</v>
      </c>
      <c r="I74" s="66">
        <v>116011.3051</v>
      </c>
      <c r="J74" s="73">
        <v>115611.6137</v>
      </c>
      <c r="K74" s="66">
        <v>399.69139999999607</v>
      </c>
      <c r="L74" s="66"/>
      <c r="M74" s="67">
        <f t="shared" si="2"/>
        <v>18746087</v>
      </c>
      <c r="N74" s="36"/>
      <c r="O74" s="8">
        <v>178</v>
      </c>
      <c r="P74" s="25" t="s">
        <v>44</v>
      </c>
      <c r="Q74" s="5"/>
      <c r="R74" s="5"/>
    </row>
    <row r="75" spans="1:16" ht="13.5" customHeight="1">
      <c r="A75" s="68" t="s">
        <v>414</v>
      </c>
      <c r="B75" s="61">
        <v>132062</v>
      </c>
      <c r="C75" s="69">
        <v>179260599.10299212</v>
      </c>
      <c r="D75" s="63">
        <v>3301171.6591841984</v>
      </c>
      <c r="E75" s="66">
        <v>-34983687</v>
      </c>
      <c r="F75" s="70">
        <f t="shared" si="1"/>
        <v>144276912.10299212</v>
      </c>
      <c r="G75" s="71"/>
      <c r="H75" s="72">
        <v>170359.98</v>
      </c>
      <c r="I75" s="66">
        <v>649160.4323000001</v>
      </c>
      <c r="J75" s="73">
        <v>8961149.5054</v>
      </c>
      <c r="K75" s="66">
        <v>-8311989.0731</v>
      </c>
      <c r="L75" s="66"/>
      <c r="M75" s="67">
        <f t="shared" si="2"/>
        <v>136135283</v>
      </c>
      <c r="N75" s="36"/>
      <c r="O75" s="8">
        <v>179</v>
      </c>
      <c r="P75" s="25" t="s">
        <v>45</v>
      </c>
    </row>
    <row r="76" spans="1:16" ht="13.5" customHeight="1">
      <c r="A76" s="68" t="s">
        <v>415</v>
      </c>
      <c r="B76" s="61">
        <v>2003</v>
      </c>
      <c r="C76" s="69">
        <v>6339705.779063175</v>
      </c>
      <c r="D76" s="63">
        <v>1696931.3913974683</v>
      </c>
      <c r="E76" s="66">
        <v>-666906</v>
      </c>
      <c r="F76" s="70">
        <f t="shared" si="1"/>
        <v>5672799.779063175</v>
      </c>
      <c r="G76" s="71"/>
      <c r="H76" s="72">
        <v>2583.87</v>
      </c>
      <c r="I76" s="66">
        <v>79982.15599999999</v>
      </c>
      <c r="J76" s="73">
        <v>77985.348</v>
      </c>
      <c r="K76" s="66">
        <v>1996.80799999999</v>
      </c>
      <c r="L76" s="66"/>
      <c r="M76" s="67">
        <f t="shared" si="2"/>
        <v>5677380</v>
      </c>
      <c r="N76" s="36"/>
      <c r="O76" s="39">
        <v>181</v>
      </c>
      <c r="P76" s="25" t="s">
        <v>46</v>
      </c>
    </row>
    <row r="77" spans="1:16" ht="13.5" customHeight="1">
      <c r="A77" s="68" t="s">
        <v>307</v>
      </c>
      <c r="B77" s="61">
        <v>22507</v>
      </c>
      <c r="C77" s="69">
        <v>49398349.33958853</v>
      </c>
      <c r="D77" s="63">
        <v>2533765.5794857224</v>
      </c>
      <c r="E77" s="66">
        <v>-4027515</v>
      </c>
      <c r="F77" s="70">
        <f t="shared" si="1"/>
        <v>45370834.33958853</v>
      </c>
      <c r="G77" s="71"/>
      <c r="H77" s="72">
        <v>29034.030000000002</v>
      </c>
      <c r="I77" s="66">
        <v>199925.9391</v>
      </c>
      <c r="J77" s="73">
        <v>304075.9305000001</v>
      </c>
      <c r="K77" s="66">
        <v>-104149.99140000009</v>
      </c>
      <c r="L77" s="66"/>
      <c r="M77" s="67">
        <f t="shared" si="2"/>
        <v>45295718</v>
      </c>
      <c r="N77" s="36"/>
      <c r="O77" s="8">
        <v>182</v>
      </c>
      <c r="P77" s="25" t="s">
        <v>216</v>
      </c>
    </row>
    <row r="78" spans="1:18" s="5" customFormat="1" ht="13.5" customHeight="1">
      <c r="A78" s="68" t="s">
        <v>416</v>
      </c>
      <c r="B78" s="61">
        <v>38966</v>
      </c>
      <c r="C78" s="69">
        <v>29461033.73652941</v>
      </c>
      <c r="D78" s="63">
        <v>-9655066.638600795</v>
      </c>
      <c r="E78" s="66">
        <v>-3813690</v>
      </c>
      <c r="F78" s="70">
        <f t="shared" si="1"/>
        <v>25647343.73652941</v>
      </c>
      <c r="G78" s="71"/>
      <c r="H78" s="72">
        <v>50266.14</v>
      </c>
      <c r="I78" s="66">
        <v>438501.77939999994</v>
      </c>
      <c r="J78" s="73">
        <v>1212044.7666600002</v>
      </c>
      <c r="K78" s="66">
        <v>-773542.9872600003</v>
      </c>
      <c r="L78" s="66"/>
      <c r="M78" s="67">
        <f t="shared" si="2"/>
        <v>24924067</v>
      </c>
      <c r="N78" s="36"/>
      <c r="O78" s="8">
        <v>186</v>
      </c>
      <c r="P78" s="25" t="s">
        <v>239</v>
      </c>
      <c r="Q78"/>
      <c r="R78"/>
    </row>
    <row r="79" spans="1:18" s="5" customFormat="1" ht="13.5" customHeight="1">
      <c r="A79" s="68" t="s">
        <v>417</v>
      </c>
      <c r="B79" s="61">
        <v>31081</v>
      </c>
      <c r="C79" s="69">
        <v>35294433.01661784</v>
      </c>
      <c r="D79" s="63">
        <v>-6159507.688704001</v>
      </c>
      <c r="E79" s="66">
        <v>-5930471</v>
      </c>
      <c r="F79" s="70">
        <f t="shared" si="1"/>
        <v>29363962.016617842</v>
      </c>
      <c r="G79" s="71"/>
      <c r="H79" s="72">
        <v>40094.49</v>
      </c>
      <c r="I79" s="66">
        <v>589566.3182</v>
      </c>
      <c r="J79" s="73">
        <v>2466173.9632</v>
      </c>
      <c r="K79" s="66">
        <v>-1876607.645</v>
      </c>
      <c r="L79" s="66"/>
      <c r="M79" s="67">
        <f t="shared" si="2"/>
        <v>27527449</v>
      </c>
      <c r="N79" s="36"/>
      <c r="O79" s="8">
        <v>202</v>
      </c>
      <c r="P79" s="34" t="s">
        <v>240</v>
      </c>
      <c r="Q79"/>
      <c r="R79"/>
    </row>
    <row r="80" spans="1:18" s="5" customFormat="1" ht="13.5" customHeight="1">
      <c r="A80" s="68" t="s">
        <v>418</v>
      </c>
      <c r="B80" s="61">
        <v>3385</v>
      </c>
      <c r="C80" s="69">
        <v>13548315.074672189</v>
      </c>
      <c r="D80" s="63">
        <v>3193818.648079999</v>
      </c>
      <c r="E80" s="66">
        <v>-897536</v>
      </c>
      <c r="F80" s="70">
        <f aca="true" t="shared" si="3" ref="F80:F143">C80+E80</f>
        <v>12650779.074672189</v>
      </c>
      <c r="G80" s="71"/>
      <c r="H80" s="72">
        <v>4366.650000000001</v>
      </c>
      <c r="I80" s="66">
        <v>30159.9474</v>
      </c>
      <c r="J80" s="73">
        <v>1227892.4970000004</v>
      </c>
      <c r="K80" s="66">
        <v>-1197732.5496000005</v>
      </c>
      <c r="L80" s="66"/>
      <c r="M80" s="67">
        <f aca="true" t="shared" si="4" ref="M80:M143">ROUND(F80+H80+K80,0)</f>
        <v>11457413</v>
      </c>
      <c r="N80" s="36"/>
      <c r="O80" s="39">
        <v>204</v>
      </c>
      <c r="P80" s="34" t="s">
        <v>47</v>
      </c>
      <c r="Q80"/>
      <c r="R80"/>
    </row>
    <row r="81" spans="1:16" s="5" customFormat="1" ht="13.5" customHeight="1">
      <c r="A81" s="68" t="s">
        <v>419</v>
      </c>
      <c r="B81" s="61">
        <v>38045</v>
      </c>
      <c r="C81" s="69">
        <v>72466544.75908743</v>
      </c>
      <c r="D81" s="63">
        <v>7386231.308634975</v>
      </c>
      <c r="E81" s="66">
        <v>40075390</v>
      </c>
      <c r="F81" s="70">
        <f t="shared" si="3"/>
        <v>112541934.75908743</v>
      </c>
      <c r="G81" s="71"/>
      <c r="H81" s="72">
        <v>49078.05</v>
      </c>
      <c r="I81" s="66">
        <v>363864.98370000004</v>
      </c>
      <c r="J81" s="73">
        <v>1224088.592666667</v>
      </c>
      <c r="K81" s="66">
        <v>-860223.608966667</v>
      </c>
      <c r="L81" s="66"/>
      <c r="M81" s="67">
        <f t="shared" si="4"/>
        <v>111730789</v>
      </c>
      <c r="N81" s="36"/>
      <c r="O81" s="8">
        <v>205</v>
      </c>
      <c r="P81" s="25" t="s">
        <v>241</v>
      </c>
    </row>
    <row r="82" spans="1:16" s="5" customFormat="1" ht="13.5" customHeight="1">
      <c r="A82" s="68" t="s">
        <v>420</v>
      </c>
      <c r="B82" s="61">
        <v>12616</v>
      </c>
      <c r="C82" s="69">
        <v>30705241.26806558</v>
      </c>
      <c r="D82" s="63">
        <v>6803420.351257891</v>
      </c>
      <c r="E82" s="66">
        <v>-1814231</v>
      </c>
      <c r="F82" s="70">
        <f t="shared" si="3"/>
        <v>28891010.26806558</v>
      </c>
      <c r="G82" s="71"/>
      <c r="H82" s="72">
        <v>16274.640000000001</v>
      </c>
      <c r="I82" s="66">
        <v>33592.22440000001</v>
      </c>
      <c r="J82" s="73">
        <v>53081.6195</v>
      </c>
      <c r="K82" s="66">
        <v>-19489.395099999994</v>
      </c>
      <c r="L82" s="66"/>
      <c r="M82" s="67">
        <f t="shared" si="4"/>
        <v>28887796</v>
      </c>
      <c r="N82" s="36"/>
      <c r="O82" s="8">
        <v>208</v>
      </c>
      <c r="P82" s="34" t="s">
        <v>48</v>
      </c>
    </row>
    <row r="83" spans="1:16" s="5" customFormat="1" ht="13.5" customHeight="1">
      <c r="A83" s="68" t="s">
        <v>421</v>
      </c>
      <c r="B83" s="61">
        <v>29891</v>
      </c>
      <c r="C83" s="69">
        <v>41514491.34663247</v>
      </c>
      <c r="D83" s="63">
        <v>-1859098.3641635538</v>
      </c>
      <c r="E83" s="66">
        <v>-6668871</v>
      </c>
      <c r="F83" s="70">
        <f t="shared" si="3"/>
        <v>34845620.34663247</v>
      </c>
      <c r="G83" s="71"/>
      <c r="H83" s="72">
        <v>38559.39</v>
      </c>
      <c r="I83" s="66">
        <v>312205.9989</v>
      </c>
      <c r="J83" s="73">
        <v>967767.3739999998</v>
      </c>
      <c r="K83" s="66">
        <v>-655561.3750999998</v>
      </c>
      <c r="L83" s="66"/>
      <c r="M83" s="67">
        <f t="shared" si="4"/>
        <v>34228618</v>
      </c>
      <c r="N83" s="36"/>
      <c r="O83" s="8">
        <v>211</v>
      </c>
      <c r="P83" s="25" t="s">
        <v>49</v>
      </c>
    </row>
    <row r="84" spans="1:16" s="5" customFormat="1" ht="13.5" customHeight="1">
      <c r="A84" s="68" t="s">
        <v>422</v>
      </c>
      <c r="B84" s="61">
        <v>5865</v>
      </c>
      <c r="C84" s="69">
        <v>20853031.12024874</v>
      </c>
      <c r="D84" s="63">
        <v>4246984.025092305</v>
      </c>
      <c r="E84" s="66">
        <v>-956770</v>
      </c>
      <c r="F84" s="70">
        <f t="shared" si="3"/>
        <v>19896261.12024874</v>
      </c>
      <c r="G84" s="71"/>
      <c r="H84" s="72">
        <v>7565.85</v>
      </c>
      <c r="I84" s="66">
        <v>45518.78</v>
      </c>
      <c r="J84" s="73">
        <v>231067.09209999998</v>
      </c>
      <c r="K84" s="66">
        <v>-185548.31209999998</v>
      </c>
      <c r="L84" s="66"/>
      <c r="M84" s="67">
        <f t="shared" si="4"/>
        <v>19718279</v>
      </c>
      <c r="N84" s="36"/>
      <c r="O84" s="8">
        <v>213</v>
      </c>
      <c r="P84" s="25" t="s">
        <v>50</v>
      </c>
    </row>
    <row r="85" spans="1:18" ht="13.5" customHeight="1">
      <c r="A85" s="68" t="s">
        <v>423</v>
      </c>
      <c r="B85" s="61">
        <v>12078</v>
      </c>
      <c r="C85" s="69">
        <v>25917203.43765923</v>
      </c>
      <c r="D85" s="63">
        <v>5106160.160029999</v>
      </c>
      <c r="E85" s="66">
        <v>-492079</v>
      </c>
      <c r="F85" s="70">
        <f t="shared" si="3"/>
        <v>25425124.43765923</v>
      </c>
      <c r="G85" s="71"/>
      <c r="H85" s="72">
        <v>15580.62</v>
      </c>
      <c r="I85" s="66">
        <v>428810.87539999996</v>
      </c>
      <c r="J85" s="73">
        <v>139852.39039999997</v>
      </c>
      <c r="K85" s="66">
        <v>288958.485</v>
      </c>
      <c r="L85" s="66"/>
      <c r="M85" s="67">
        <f t="shared" si="4"/>
        <v>25729664</v>
      </c>
      <c r="N85" s="36"/>
      <c r="O85" s="8">
        <v>214</v>
      </c>
      <c r="P85" s="25" t="s">
        <v>51</v>
      </c>
      <c r="Q85" s="5"/>
      <c r="R85" s="5"/>
    </row>
    <row r="86" spans="1:18" ht="13.5" customHeight="1">
      <c r="A86" s="68" t="s">
        <v>424</v>
      </c>
      <c r="B86" s="61">
        <v>1544</v>
      </c>
      <c r="C86" s="69">
        <v>6780936.749862514</v>
      </c>
      <c r="D86" s="63">
        <v>1406745.576061538</v>
      </c>
      <c r="E86" s="66">
        <v>-500580</v>
      </c>
      <c r="F86" s="70">
        <f t="shared" si="3"/>
        <v>6280356.749862514</v>
      </c>
      <c r="G86" s="71"/>
      <c r="H86" s="72">
        <v>1991.76</v>
      </c>
      <c r="I86" s="66">
        <v>53555.2675</v>
      </c>
      <c r="J86" s="73">
        <v>46332.533500000005</v>
      </c>
      <c r="K86" s="66">
        <v>7222.733999999997</v>
      </c>
      <c r="L86" s="66"/>
      <c r="M86" s="67">
        <f t="shared" si="4"/>
        <v>6289571</v>
      </c>
      <c r="N86" s="36"/>
      <c r="O86" s="8">
        <v>216</v>
      </c>
      <c r="P86" s="25" t="s">
        <v>52</v>
      </c>
      <c r="Q86" s="5"/>
      <c r="R86" s="5"/>
    </row>
    <row r="87" spans="1:18" ht="13.5" customHeight="1">
      <c r="A87" s="68" t="s">
        <v>425</v>
      </c>
      <c r="B87" s="61">
        <v>5697</v>
      </c>
      <c r="C87" s="69">
        <v>13853246.553000001</v>
      </c>
      <c r="D87" s="63">
        <v>2755210.4075692305</v>
      </c>
      <c r="E87" s="66">
        <v>-671964</v>
      </c>
      <c r="F87" s="70">
        <f t="shared" si="3"/>
        <v>13181282.553000001</v>
      </c>
      <c r="G87" s="71"/>
      <c r="H87" s="72">
        <v>7349.13</v>
      </c>
      <c r="I87" s="66">
        <v>111499.21040000001</v>
      </c>
      <c r="J87" s="73">
        <v>19389.1263</v>
      </c>
      <c r="K87" s="66">
        <v>92110.08410000001</v>
      </c>
      <c r="L87" s="66"/>
      <c r="M87" s="67">
        <f t="shared" si="4"/>
        <v>13280742</v>
      </c>
      <c r="N87" s="36"/>
      <c r="O87" s="8">
        <v>217</v>
      </c>
      <c r="P87" s="25" t="s">
        <v>53</v>
      </c>
      <c r="Q87" s="5"/>
      <c r="R87" s="5"/>
    </row>
    <row r="88" spans="1:16" ht="13.5" customHeight="1">
      <c r="A88" s="68" t="s">
        <v>426</v>
      </c>
      <c r="B88" s="61">
        <v>1527</v>
      </c>
      <c r="C88" s="69">
        <v>4856491.2636905275</v>
      </c>
      <c r="D88" s="63">
        <v>1154203.103185</v>
      </c>
      <c r="E88" s="66">
        <v>-502190</v>
      </c>
      <c r="F88" s="70">
        <f t="shared" si="3"/>
        <v>4354301.2636905275</v>
      </c>
      <c r="G88" s="71"/>
      <c r="H88" s="72">
        <v>1969.8300000000002</v>
      </c>
      <c r="I88" s="66">
        <v>13920.9</v>
      </c>
      <c r="J88" s="73">
        <v>611823.555</v>
      </c>
      <c r="K88" s="66">
        <v>-597902.655</v>
      </c>
      <c r="L88" s="66"/>
      <c r="M88" s="67">
        <f t="shared" si="4"/>
        <v>3758368</v>
      </c>
      <c r="N88" s="36"/>
      <c r="O88" s="8">
        <v>218</v>
      </c>
      <c r="P88" s="25" t="s">
        <v>242</v>
      </c>
    </row>
    <row r="89" spans="1:16" ht="13.5" customHeight="1">
      <c r="A89" s="68" t="s">
        <v>427</v>
      </c>
      <c r="B89" s="61">
        <v>9190</v>
      </c>
      <c r="C89" s="69">
        <v>16606116.8652115</v>
      </c>
      <c r="D89" s="63">
        <v>1321815.6801333306</v>
      </c>
      <c r="E89" s="66">
        <v>-1403685</v>
      </c>
      <c r="F89" s="70">
        <f t="shared" si="3"/>
        <v>15202431.8652115</v>
      </c>
      <c r="G89" s="71"/>
      <c r="H89" s="72">
        <v>11855.1</v>
      </c>
      <c r="I89" s="66">
        <v>126502.18729999999</v>
      </c>
      <c r="J89" s="73">
        <v>95686.486</v>
      </c>
      <c r="K89" s="66">
        <v>30815.701299999986</v>
      </c>
      <c r="L89" s="66"/>
      <c r="M89" s="67">
        <f t="shared" si="4"/>
        <v>15245103</v>
      </c>
      <c r="N89" s="36"/>
      <c r="O89" s="8">
        <v>224</v>
      </c>
      <c r="P89" s="34" t="s">
        <v>243</v>
      </c>
    </row>
    <row r="90" spans="1:16" ht="13.5" customHeight="1">
      <c r="A90" s="68" t="s">
        <v>428</v>
      </c>
      <c r="B90" s="61">
        <v>4462</v>
      </c>
      <c r="C90" s="69">
        <v>15407084.464938093</v>
      </c>
      <c r="D90" s="63">
        <v>3353225.422421621</v>
      </c>
      <c r="E90" s="66">
        <v>-416392</v>
      </c>
      <c r="F90" s="70">
        <f t="shared" si="3"/>
        <v>14990692.464938093</v>
      </c>
      <c r="G90" s="71"/>
      <c r="H90" s="72">
        <v>5755.9800000000005</v>
      </c>
      <c r="I90" s="66">
        <v>115197.48500000002</v>
      </c>
      <c r="J90" s="73">
        <v>57782.5952</v>
      </c>
      <c r="K90" s="66">
        <v>57414.88980000001</v>
      </c>
      <c r="L90" s="66"/>
      <c r="M90" s="67">
        <f t="shared" si="4"/>
        <v>15053863</v>
      </c>
      <c r="N90" s="36"/>
      <c r="O90" s="8">
        <v>226</v>
      </c>
      <c r="P90" s="34" t="s">
        <v>54</v>
      </c>
    </row>
    <row r="91" spans="1:16" ht="13.5" customHeight="1">
      <c r="A91" s="68" t="s">
        <v>429</v>
      </c>
      <c r="B91" s="61">
        <v>2599</v>
      </c>
      <c r="C91" s="69">
        <v>9345060.630301476</v>
      </c>
      <c r="D91" s="63">
        <v>2382390.999073684</v>
      </c>
      <c r="E91" s="66">
        <v>-810608</v>
      </c>
      <c r="F91" s="70">
        <f t="shared" si="3"/>
        <v>8534452.630301476</v>
      </c>
      <c r="G91" s="71"/>
      <c r="H91" s="72">
        <v>3352.71</v>
      </c>
      <c r="I91" s="66">
        <v>27308.684</v>
      </c>
      <c r="J91" s="73">
        <v>26916.242000000002</v>
      </c>
      <c r="K91" s="66">
        <v>392.4419999999991</v>
      </c>
      <c r="L91" s="66"/>
      <c r="M91" s="67">
        <f t="shared" si="4"/>
        <v>8538198</v>
      </c>
      <c r="N91" s="36"/>
      <c r="O91" s="8">
        <v>230</v>
      </c>
      <c r="P91" s="34" t="s">
        <v>55</v>
      </c>
    </row>
    <row r="92" spans="1:16" ht="13.5" customHeight="1">
      <c r="A92" s="68" t="s">
        <v>430</v>
      </c>
      <c r="B92" s="61">
        <v>1404</v>
      </c>
      <c r="C92" s="69">
        <v>1821646.1991103033</v>
      </c>
      <c r="D92" s="63">
        <v>-198079.49415585026</v>
      </c>
      <c r="E92" s="66">
        <v>-358915</v>
      </c>
      <c r="F92" s="70">
        <f t="shared" si="3"/>
        <v>1462731.1991103033</v>
      </c>
      <c r="G92" s="71"/>
      <c r="H92" s="72">
        <v>1811.16</v>
      </c>
      <c r="I92" s="66">
        <v>38277.35</v>
      </c>
      <c r="J92" s="73">
        <v>104576.994</v>
      </c>
      <c r="K92" s="66">
        <v>-66299.644</v>
      </c>
      <c r="L92" s="66"/>
      <c r="M92" s="67">
        <f t="shared" si="4"/>
        <v>1398243</v>
      </c>
      <c r="N92" s="36"/>
      <c r="O92" s="8">
        <v>231</v>
      </c>
      <c r="P92" s="25" t="s">
        <v>244</v>
      </c>
    </row>
    <row r="93" spans="1:16" ht="13.5" customHeight="1">
      <c r="A93" s="68" t="s">
        <v>431</v>
      </c>
      <c r="B93" s="61">
        <v>14191</v>
      </c>
      <c r="C93" s="69">
        <v>37076015.43978501</v>
      </c>
      <c r="D93" s="63">
        <v>8114191.847828573</v>
      </c>
      <c r="E93" s="66">
        <v>-1989427</v>
      </c>
      <c r="F93" s="70">
        <f t="shared" si="3"/>
        <v>35086588.43978501</v>
      </c>
      <c r="G93" s="71"/>
      <c r="H93" s="72">
        <v>18306.39</v>
      </c>
      <c r="I93" s="66">
        <v>95328.6915</v>
      </c>
      <c r="J93" s="73">
        <v>290060.3414</v>
      </c>
      <c r="K93" s="66">
        <v>-194731.64989999996</v>
      </c>
      <c r="L93" s="66"/>
      <c r="M93" s="67">
        <f t="shared" si="4"/>
        <v>34910163</v>
      </c>
      <c r="N93" s="36"/>
      <c r="O93" s="8">
        <v>232</v>
      </c>
      <c r="P93" s="25" t="s">
        <v>56</v>
      </c>
    </row>
    <row r="94" spans="1:16" ht="13.5" customHeight="1">
      <c r="A94" s="68" t="s">
        <v>432</v>
      </c>
      <c r="B94" s="61">
        <v>17265</v>
      </c>
      <c r="C94" s="69">
        <v>45732711.546194084</v>
      </c>
      <c r="D94" s="63">
        <v>8970259.506481003</v>
      </c>
      <c r="E94" s="66">
        <v>-1858226</v>
      </c>
      <c r="F94" s="70">
        <f t="shared" si="3"/>
        <v>43874485.546194084</v>
      </c>
      <c r="G94" s="71"/>
      <c r="H94" s="72">
        <v>22271.850000000002</v>
      </c>
      <c r="I94" s="66">
        <v>370958.91899999994</v>
      </c>
      <c r="J94" s="73">
        <v>95921.70499999999</v>
      </c>
      <c r="K94" s="66">
        <v>275037.2139999999</v>
      </c>
      <c r="L94" s="66"/>
      <c r="M94" s="67">
        <f t="shared" si="4"/>
        <v>44171795</v>
      </c>
      <c r="N94" s="36"/>
      <c r="O94" s="8">
        <v>233</v>
      </c>
      <c r="P94" s="34" t="s">
        <v>57</v>
      </c>
    </row>
    <row r="95" spans="1:16" ht="13.5" customHeight="1">
      <c r="A95" s="68" t="s">
        <v>433</v>
      </c>
      <c r="B95" s="61">
        <v>8807</v>
      </c>
      <c r="C95" s="69">
        <v>1807851.9592277028</v>
      </c>
      <c r="D95" s="63">
        <v>-11513933.322525091</v>
      </c>
      <c r="E95" s="66">
        <v>1339464</v>
      </c>
      <c r="F95" s="70">
        <f t="shared" si="3"/>
        <v>3147315.9592277026</v>
      </c>
      <c r="G95" s="71"/>
      <c r="H95" s="72">
        <v>11361.03</v>
      </c>
      <c r="I95" s="66">
        <v>2744928.8161000004</v>
      </c>
      <c r="J95" s="73">
        <v>735004.9192499999</v>
      </c>
      <c r="K95" s="66">
        <v>2009923.8968500006</v>
      </c>
      <c r="L95" s="66"/>
      <c r="M95" s="67">
        <f t="shared" si="4"/>
        <v>5168601</v>
      </c>
      <c r="N95" s="36"/>
      <c r="O95" s="8">
        <v>235</v>
      </c>
      <c r="P95" s="25" t="s">
        <v>245</v>
      </c>
    </row>
    <row r="96" spans="1:16" ht="13.5" customHeight="1">
      <c r="A96" s="68" t="s">
        <v>434</v>
      </c>
      <c r="B96" s="61">
        <v>4280</v>
      </c>
      <c r="C96" s="69">
        <v>9012935.61468221</v>
      </c>
      <c r="D96" s="63">
        <v>2298524.3824487794</v>
      </c>
      <c r="E96" s="66">
        <v>407051</v>
      </c>
      <c r="F96" s="70">
        <f t="shared" si="3"/>
        <v>9419986.61468221</v>
      </c>
      <c r="G96" s="71"/>
      <c r="H96" s="72">
        <v>5521.2</v>
      </c>
      <c r="I96" s="66">
        <v>233400.92760000002</v>
      </c>
      <c r="J96" s="73">
        <v>51488.899000000005</v>
      </c>
      <c r="K96" s="66">
        <v>181912.02860000002</v>
      </c>
      <c r="L96" s="66"/>
      <c r="M96" s="67">
        <f t="shared" si="4"/>
        <v>9607420</v>
      </c>
      <c r="N96" s="36"/>
      <c r="O96" s="39">
        <v>236</v>
      </c>
      <c r="P96" s="25" t="s">
        <v>246</v>
      </c>
    </row>
    <row r="97" spans="1:16" ht="13.5" customHeight="1">
      <c r="A97" s="68" t="s">
        <v>435</v>
      </c>
      <c r="B97" s="61">
        <v>2524</v>
      </c>
      <c r="C97" s="69">
        <v>8189676.289390686</v>
      </c>
      <c r="D97" s="63">
        <v>1527510.3112918916</v>
      </c>
      <c r="E97" s="66">
        <v>-690750</v>
      </c>
      <c r="F97" s="70">
        <f t="shared" si="3"/>
        <v>7498926.289390686</v>
      </c>
      <c r="G97" s="71"/>
      <c r="H97" s="72">
        <v>3255.96</v>
      </c>
      <c r="I97" s="66">
        <v>65810.8628</v>
      </c>
      <c r="J97" s="73">
        <v>41330.814</v>
      </c>
      <c r="K97" s="66">
        <v>24480.048800000004</v>
      </c>
      <c r="L97" s="66"/>
      <c r="M97" s="67">
        <f t="shared" si="4"/>
        <v>7526662</v>
      </c>
      <c r="N97" s="36"/>
      <c r="O97" s="8">
        <v>239</v>
      </c>
      <c r="P97" s="34" t="s">
        <v>58</v>
      </c>
    </row>
    <row r="98" spans="1:16" ht="13.5" customHeight="1">
      <c r="A98" s="68" t="s">
        <v>436</v>
      </c>
      <c r="B98" s="61">
        <v>22399</v>
      </c>
      <c r="C98" s="69">
        <v>47507129.66035065</v>
      </c>
      <c r="D98" s="63">
        <v>2266327.326761433</v>
      </c>
      <c r="E98" s="66">
        <v>-2074407</v>
      </c>
      <c r="F98" s="70">
        <f t="shared" si="3"/>
        <v>45432722.66035065</v>
      </c>
      <c r="G98" s="71"/>
      <c r="H98" s="72">
        <v>28894.71</v>
      </c>
      <c r="I98" s="66">
        <v>69456.79900000001</v>
      </c>
      <c r="J98" s="73">
        <v>233391.03370000003</v>
      </c>
      <c r="K98" s="66">
        <v>-163934.23470000003</v>
      </c>
      <c r="L98" s="66"/>
      <c r="M98" s="67">
        <f t="shared" si="4"/>
        <v>45297683</v>
      </c>
      <c r="N98" s="36"/>
      <c r="O98" s="8">
        <v>240</v>
      </c>
      <c r="P98" s="34" t="s">
        <v>59</v>
      </c>
    </row>
    <row r="99" spans="1:19" s="5" customFormat="1" ht="13.5" customHeight="1">
      <c r="A99" s="68" t="s">
        <v>471</v>
      </c>
      <c r="B99" s="61">
        <v>8295</v>
      </c>
      <c r="C99" s="69">
        <v>27034312.095954034</v>
      </c>
      <c r="D99" s="63">
        <v>3496741.966519996</v>
      </c>
      <c r="E99" s="66">
        <v>2767981</v>
      </c>
      <c r="F99" s="70">
        <f t="shared" si="3"/>
        <v>29802293.095954034</v>
      </c>
      <c r="G99" s="71"/>
      <c r="H99" s="72">
        <v>10700.550000000001</v>
      </c>
      <c r="I99" s="66">
        <v>63685.943</v>
      </c>
      <c r="J99" s="73">
        <v>151716.39640000003</v>
      </c>
      <c r="K99" s="66">
        <v>-88030.45340000003</v>
      </c>
      <c r="L99" s="66"/>
      <c r="M99" s="67">
        <f t="shared" si="4"/>
        <v>29724963</v>
      </c>
      <c r="N99" s="36"/>
      <c r="O99" s="8">
        <v>320</v>
      </c>
      <c r="P99" s="34" t="s">
        <v>60</v>
      </c>
      <c r="Q99"/>
      <c r="R99"/>
      <c r="S99"/>
    </row>
    <row r="100" spans="1:18" s="5" customFormat="1" ht="13.5" customHeight="1">
      <c r="A100" s="68" t="s">
        <v>437</v>
      </c>
      <c r="B100" s="61">
        <v>8572</v>
      </c>
      <c r="C100" s="69">
        <v>15150049.481781984</v>
      </c>
      <c r="D100" s="63">
        <v>-71078.1494672694</v>
      </c>
      <c r="E100" s="66">
        <v>-876680</v>
      </c>
      <c r="F100" s="70">
        <f t="shared" si="3"/>
        <v>14273369.481781984</v>
      </c>
      <c r="G100" s="71"/>
      <c r="H100" s="72">
        <v>11057.880000000001</v>
      </c>
      <c r="I100" s="66">
        <v>183035.72400000002</v>
      </c>
      <c r="J100" s="73">
        <v>101912.57999999999</v>
      </c>
      <c r="K100" s="66">
        <v>81123.14400000003</v>
      </c>
      <c r="L100" s="66"/>
      <c r="M100" s="67">
        <f t="shared" si="4"/>
        <v>14365551</v>
      </c>
      <c r="N100" s="36"/>
      <c r="O100" s="8">
        <v>241</v>
      </c>
      <c r="P100" s="25" t="s">
        <v>61</v>
      </c>
      <c r="Q100"/>
      <c r="R100"/>
    </row>
    <row r="101" spans="1:16" ht="13.5" customHeight="1">
      <c r="A101" s="68" t="s">
        <v>0</v>
      </c>
      <c r="B101" s="61">
        <v>7173</v>
      </c>
      <c r="C101" s="69">
        <v>22995921.636404652</v>
      </c>
      <c r="D101" s="63">
        <v>3740133.0746177207</v>
      </c>
      <c r="E101" s="66">
        <v>-1087795</v>
      </c>
      <c r="F101" s="70">
        <f t="shared" si="3"/>
        <v>21908126.636404652</v>
      </c>
      <c r="G101" s="71"/>
      <c r="H101" s="72">
        <v>9253.17</v>
      </c>
      <c r="I101" s="66">
        <v>142609.1661</v>
      </c>
      <c r="J101" s="73">
        <v>88147.22480000001</v>
      </c>
      <c r="K101" s="66">
        <v>54461.94129999999</v>
      </c>
      <c r="L101" s="66"/>
      <c r="M101" s="67">
        <f t="shared" si="4"/>
        <v>21971842</v>
      </c>
      <c r="N101" s="36"/>
      <c r="O101" s="8">
        <v>322</v>
      </c>
      <c r="P101" s="25" t="s">
        <v>1</v>
      </c>
    </row>
    <row r="102" spans="1:19" ht="13.5" customHeight="1">
      <c r="A102" s="68" t="s">
        <v>438</v>
      </c>
      <c r="B102" s="61">
        <v>16182</v>
      </c>
      <c r="C102" s="69">
        <v>22438770.259582162</v>
      </c>
      <c r="D102" s="63">
        <v>-311494.9589493844</v>
      </c>
      <c r="E102" s="66">
        <v>-2418671</v>
      </c>
      <c r="F102" s="70">
        <f t="shared" si="3"/>
        <v>20020099.259582162</v>
      </c>
      <c r="G102" s="71"/>
      <c r="H102" s="72">
        <v>20874.78</v>
      </c>
      <c r="I102" s="66">
        <v>161501.52260000003</v>
      </c>
      <c r="J102" s="73">
        <v>489985.4481</v>
      </c>
      <c r="K102" s="66">
        <v>-328483.92549999995</v>
      </c>
      <c r="L102" s="66"/>
      <c r="M102" s="67">
        <f t="shared" si="4"/>
        <v>19712490</v>
      </c>
      <c r="N102" s="36"/>
      <c r="O102" s="8">
        <v>244</v>
      </c>
      <c r="P102" s="25" t="s">
        <v>62</v>
      </c>
      <c r="S102" s="5"/>
    </row>
    <row r="103" spans="1:16" ht="13.5" customHeight="1">
      <c r="A103" s="68" t="s">
        <v>439</v>
      </c>
      <c r="B103" s="61">
        <v>34549</v>
      </c>
      <c r="C103" s="69">
        <v>23812456.191319034</v>
      </c>
      <c r="D103" s="63">
        <v>-10660818.39060545</v>
      </c>
      <c r="E103" s="66">
        <v>-5544361</v>
      </c>
      <c r="F103" s="70">
        <f t="shared" si="3"/>
        <v>18268095.191319034</v>
      </c>
      <c r="G103" s="71"/>
      <c r="H103" s="72">
        <v>44568.21</v>
      </c>
      <c r="I103" s="66">
        <v>459744.4965</v>
      </c>
      <c r="J103" s="73">
        <v>1082627.2906799999</v>
      </c>
      <c r="K103" s="66">
        <v>-622882.7941799999</v>
      </c>
      <c r="L103" s="66"/>
      <c r="M103" s="67">
        <f t="shared" si="4"/>
        <v>17689781</v>
      </c>
      <c r="N103" s="36"/>
      <c r="O103" s="8">
        <v>245</v>
      </c>
      <c r="P103" s="25" t="s">
        <v>247</v>
      </c>
    </row>
    <row r="104" spans="1:18" ht="13.5" customHeight="1">
      <c r="A104" s="68" t="s">
        <v>440</v>
      </c>
      <c r="B104" s="61">
        <v>10574</v>
      </c>
      <c r="C104" s="69">
        <v>28401606.747098237</v>
      </c>
      <c r="D104" s="63">
        <v>3853366.7715797443</v>
      </c>
      <c r="E104" s="66">
        <v>-1123550</v>
      </c>
      <c r="F104" s="70">
        <f t="shared" si="3"/>
        <v>27278056.747098237</v>
      </c>
      <c r="G104" s="71"/>
      <c r="H104" s="72">
        <v>13640.460000000001</v>
      </c>
      <c r="I104" s="66">
        <v>171900.9174</v>
      </c>
      <c r="J104" s="73">
        <v>151266.9424</v>
      </c>
      <c r="K104" s="66">
        <v>20633.975000000006</v>
      </c>
      <c r="L104" s="66"/>
      <c r="M104" s="67">
        <f t="shared" si="4"/>
        <v>27312331</v>
      </c>
      <c r="N104" s="36"/>
      <c r="O104" s="8">
        <v>249</v>
      </c>
      <c r="P104" s="25" t="s">
        <v>63</v>
      </c>
      <c r="Q104" s="5"/>
      <c r="R104" s="5"/>
    </row>
    <row r="105" spans="1:18" ht="13.5" customHeight="1">
      <c r="A105" s="68" t="s">
        <v>441</v>
      </c>
      <c r="B105" s="61">
        <v>2179</v>
      </c>
      <c r="C105" s="69">
        <v>6629805.606812873</v>
      </c>
      <c r="D105" s="63">
        <v>1740681.5847848093</v>
      </c>
      <c r="E105" s="66">
        <v>-734022</v>
      </c>
      <c r="F105" s="70">
        <f t="shared" si="3"/>
        <v>5895783.606812873</v>
      </c>
      <c r="G105" s="71"/>
      <c r="H105" s="72">
        <v>2810.91</v>
      </c>
      <c r="I105" s="66">
        <v>12553.43</v>
      </c>
      <c r="J105" s="73">
        <v>64516.00200000001</v>
      </c>
      <c r="K105" s="66">
        <v>-51962.57200000001</v>
      </c>
      <c r="L105" s="66"/>
      <c r="M105" s="67">
        <f t="shared" si="4"/>
        <v>5846632</v>
      </c>
      <c r="N105" s="36"/>
      <c r="O105" s="39">
        <v>250</v>
      </c>
      <c r="P105" s="25" t="s">
        <v>64</v>
      </c>
      <c r="Q105" s="5"/>
      <c r="R105" s="5"/>
    </row>
    <row r="106" spans="1:19" s="5" customFormat="1" ht="13.5" customHeight="1">
      <c r="A106" s="68" t="s">
        <v>442</v>
      </c>
      <c r="B106" s="61">
        <v>1816</v>
      </c>
      <c r="C106" s="69">
        <v>7513819.349605204</v>
      </c>
      <c r="D106" s="63">
        <v>1818821.1711076917</v>
      </c>
      <c r="E106" s="66">
        <v>78535</v>
      </c>
      <c r="F106" s="70">
        <f t="shared" si="3"/>
        <v>7592354.349605204</v>
      </c>
      <c r="G106" s="71"/>
      <c r="H106" s="72">
        <v>2342.64</v>
      </c>
      <c r="I106" s="66">
        <v>213395.45010000005</v>
      </c>
      <c r="J106" s="73">
        <v>20061.972</v>
      </c>
      <c r="K106" s="66">
        <v>193333.47810000004</v>
      </c>
      <c r="L106" s="66"/>
      <c r="M106" s="67">
        <f t="shared" si="4"/>
        <v>7788030</v>
      </c>
      <c r="N106" s="36"/>
      <c r="O106" s="8">
        <v>256</v>
      </c>
      <c r="P106" s="25" t="s">
        <v>65</v>
      </c>
      <c r="Q106"/>
      <c r="R106"/>
      <c r="S106"/>
    </row>
    <row r="107" spans="1:16" ht="13.5" customHeight="1">
      <c r="A107" s="68" t="s">
        <v>443</v>
      </c>
      <c r="B107" s="61">
        <v>37192</v>
      </c>
      <c r="C107" s="69">
        <v>29279582.121550925</v>
      </c>
      <c r="D107" s="63">
        <v>-15114718.852577483</v>
      </c>
      <c r="E107" s="66">
        <v>-6028188</v>
      </c>
      <c r="F107" s="70">
        <f t="shared" si="3"/>
        <v>23251394.121550925</v>
      </c>
      <c r="G107" s="71"/>
      <c r="H107" s="72">
        <v>47977.68</v>
      </c>
      <c r="I107" s="66">
        <v>432330.054</v>
      </c>
      <c r="J107" s="73">
        <v>1331625.6443999996</v>
      </c>
      <c r="K107" s="66">
        <v>-899295.5903999996</v>
      </c>
      <c r="L107" s="66"/>
      <c r="M107" s="67">
        <f t="shared" si="4"/>
        <v>22400076</v>
      </c>
      <c r="N107" s="36"/>
      <c r="O107" s="8">
        <v>257</v>
      </c>
      <c r="P107" s="34" t="s">
        <v>248</v>
      </c>
    </row>
    <row r="108" spans="1:19" ht="13.5" customHeight="1">
      <c r="A108" s="68" t="s">
        <v>444</v>
      </c>
      <c r="B108" s="61">
        <v>11515</v>
      </c>
      <c r="C108" s="69">
        <v>35992321.04069589</v>
      </c>
      <c r="D108" s="63">
        <v>7393466.403444534</v>
      </c>
      <c r="E108" s="66">
        <v>-2021420</v>
      </c>
      <c r="F108" s="70">
        <f t="shared" si="3"/>
        <v>33970901.04069589</v>
      </c>
      <c r="G108" s="71"/>
      <c r="H108" s="72">
        <v>14854.35</v>
      </c>
      <c r="I108" s="66">
        <v>454267.5678000001</v>
      </c>
      <c r="J108" s="73">
        <v>79311.9744</v>
      </c>
      <c r="K108" s="66">
        <v>374955.59340000007</v>
      </c>
      <c r="L108" s="66"/>
      <c r="M108" s="67">
        <f t="shared" si="4"/>
        <v>34360711</v>
      </c>
      <c r="N108" s="36"/>
      <c r="O108" s="8">
        <v>260</v>
      </c>
      <c r="P108" s="25" t="s">
        <v>66</v>
      </c>
      <c r="S108" s="5"/>
    </row>
    <row r="109" spans="1:16" ht="13.5" customHeight="1">
      <c r="A109" s="68" t="s">
        <v>445</v>
      </c>
      <c r="B109" s="61">
        <v>6279</v>
      </c>
      <c r="C109" s="69">
        <v>20397081.774787396</v>
      </c>
      <c r="D109" s="63">
        <v>1548819.5807315805</v>
      </c>
      <c r="E109" s="66">
        <v>-190030</v>
      </c>
      <c r="F109" s="70">
        <f t="shared" si="3"/>
        <v>20207051.774787396</v>
      </c>
      <c r="G109" s="71"/>
      <c r="H109" s="72">
        <v>8099.91</v>
      </c>
      <c r="I109" s="66">
        <v>87045.022</v>
      </c>
      <c r="J109" s="73">
        <v>162232.07700000005</v>
      </c>
      <c r="K109" s="66">
        <v>-75187.05500000005</v>
      </c>
      <c r="L109" s="66"/>
      <c r="M109" s="67">
        <f t="shared" si="4"/>
        <v>20139965</v>
      </c>
      <c r="N109" s="36"/>
      <c r="O109" s="8">
        <v>261</v>
      </c>
      <c r="P109" s="25" t="s">
        <v>67</v>
      </c>
    </row>
    <row r="110" spans="1:16" ht="13.5" customHeight="1">
      <c r="A110" s="68" t="s">
        <v>446</v>
      </c>
      <c r="B110" s="61">
        <v>9063</v>
      </c>
      <c r="C110" s="69">
        <v>31033661.56949833</v>
      </c>
      <c r="D110" s="63">
        <v>7255166.542177212</v>
      </c>
      <c r="E110" s="66">
        <v>-1323044</v>
      </c>
      <c r="F110" s="70">
        <f t="shared" si="3"/>
        <v>29710617.56949833</v>
      </c>
      <c r="G110" s="71"/>
      <c r="H110" s="72">
        <v>11691.27</v>
      </c>
      <c r="I110" s="66">
        <v>272509.5764000001</v>
      </c>
      <c r="J110" s="73">
        <v>158330.1749</v>
      </c>
      <c r="K110" s="66">
        <v>114179.40150000007</v>
      </c>
      <c r="L110" s="66"/>
      <c r="M110" s="67">
        <f t="shared" si="4"/>
        <v>29836488</v>
      </c>
      <c r="N110" s="36"/>
      <c r="O110" s="8">
        <v>263</v>
      </c>
      <c r="P110" s="25" t="s">
        <v>68</v>
      </c>
    </row>
    <row r="111" spans="1:18" ht="13.5" customHeight="1">
      <c r="A111" s="68" t="s">
        <v>447</v>
      </c>
      <c r="B111" s="61">
        <v>1334</v>
      </c>
      <c r="C111" s="69">
        <v>6117531.324790384</v>
      </c>
      <c r="D111" s="63">
        <v>1326785.621569231</v>
      </c>
      <c r="E111" s="66">
        <v>-452911</v>
      </c>
      <c r="F111" s="70">
        <f t="shared" si="3"/>
        <v>5664620.324790384</v>
      </c>
      <c r="G111" s="71"/>
      <c r="H111" s="72">
        <v>1720.8600000000001</v>
      </c>
      <c r="I111" s="66">
        <v>11787</v>
      </c>
      <c r="J111" s="73">
        <v>121618.96560000001</v>
      </c>
      <c r="K111" s="66">
        <v>-109831.96560000001</v>
      </c>
      <c r="L111" s="66"/>
      <c r="M111" s="67">
        <f t="shared" si="4"/>
        <v>5556509</v>
      </c>
      <c r="N111" s="36"/>
      <c r="O111" s="8">
        <v>265</v>
      </c>
      <c r="P111" s="25" t="s">
        <v>69</v>
      </c>
      <c r="Q111" s="5"/>
      <c r="R111" s="5"/>
    </row>
    <row r="112" spans="1:16" ht="13.5" customHeight="1">
      <c r="A112" s="68" t="s">
        <v>448</v>
      </c>
      <c r="B112" s="61">
        <v>7922</v>
      </c>
      <c r="C112" s="69">
        <v>19190115.039888356</v>
      </c>
      <c r="D112" s="63">
        <v>2537452.5696708835</v>
      </c>
      <c r="E112" s="66">
        <v>-1285765</v>
      </c>
      <c r="F112" s="70">
        <f t="shared" si="3"/>
        <v>17904350.039888356</v>
      </c>
      <c r="G112" s="71"/>
      <c r="H112" s="72">
        <v>10219.380000000001</v>
      </c>
      <c r="I112" s="66">
        <v>249458.5947</v>
      </c>
      <c r="J112" s="73">
        <v>162599.5539</v>
      </c>
      <c r="K112" s="66">
        <v>86859.04079999999</v>
      </c>
      <c r="L112" s="66"/>
      <c r="M112" s="67">
        <f t="shared" si="4"/>
        <v>18001428</v>
      </c>
      <c r="N112" s="36"/>
      <c r="O112" s="8">
        <v>271</v>
      </c>
      <c r="P112" s="25" t="s">
        <v>249</v>
      </c>
    </row>
    <row r="113" spans="1:16" ht="13.5" customHeight="1">
      <c r="A113" s="68" t="s">
        <v>449</v>
      </c>
      <c r="B113" s="61">
        <v>46585</v>
      </c>
      <c r="C113" s="69">
        <v>83124215.5383397</v>
      </c>
      <c r="D113" s="63">
        <v>366122.645610133</v>
      </c>
      <c r="E113" s="66">
        <v>-6679037</v>
      </c>
      <c r="F113" s="70">
        <f t="shared" si="3"/>
        <v>76445178.5383397</v>
      </c>
      <c r="G113" s="71"/>
      <c r="H113" s="72">
        <v>60094.65</v>
      </c>
      <c r="I113" s="66">
        <v>263046.4368</v>
      </c>
      <c r="J113" s="73">
        <v>706502.1180000001</v>
      </c>
      <c r="K113" s="66">
        <v>-443455.6812000001</v>
      </c>
      <c r="L113" s="66"/>
      <c r="M113" s="67">
        <f t="shared" si="4"/>
        <v>76061818</v>
      </c>
      <c r="N113" s="36"/>
      <c r="O113" s="8">
        <v>272</v>
      </c>
      <c r="P113" s="25" t="s">
        <v>250</v>
      </c>
    </row>
    <row r="114" spans="1:16" ht="13.5" customHeight="1">
      <c r="A114" s="68" t="s">
        <v>450</v>
      </c>
      <c r="B114" s="61">
        <v>3836</v>
      </c>
      <c r="C114" s="69">
        <v>13162953.992023751</v>
      </c>
      <c r="D114" s="63">
        <v>2002286.395524999</v>
      </c>
      <c r="E114" s="66">
        <v>-474167</v>
      </c>
      <c r="F114" s="70">
        <f t="shared" si="3"/>
        <v>12688786.992023751</v>
      </c>
      <c r="G114" s="71"/>
      <c r="H114" s="72">
        <v>4948.4400000000005</v>
      </c>
      <c r="I114" s="66">
        <v>142039.4482</v>
      </c>
      <c r="J114" s="73">
        <v>51323.2995</v>
      </c>
      <c r="K114" s="66">
        <v>90716.14870000002</v>
      </c>
      <c r="L114" s="66"/>
      <c r="M114" s="67">
        <f t="shared" si="4"/>
        <v>12784452</v>
      </c>
      <c r="N114" s="36"/>
      <c r="O114" s="8">
        <v>273</v>
      </c>
      <c r="P114" s="25" t="s">
        <v>70</v>
      </c>
    </row>
    <row r="115" spans="1:16" ht="13.5" customHeight="1">
      <c r="A115" s="68" t="s">
        <v>451</v>
      </c>
      <c r="B115" s="61">
        <v>2924</v>
      </c>
      <c r="C115" s="69">
        <v>9556326.727020266</v>
      </c>
      <c r="D115" s="63">
        <v>2385711.616061538</v>
      </c>
      <c r="E115" s="66">
        <v>-391388</v>
      </c>
      <c r="F115" s="70">
        <f t="shared" si="3"/>
        <v>9164938.727020266</v>
      </c>
      <c r="G115" s="71"/>
      <c r="H115" s="72">
        <v>3771.96</v>
      </c>
      <c r="I115" s="66">
        <v>163606.24550000002</v>
      </c>
      <c r="J115" s="73">
        <v>108451.06899999999</v>
      </c>
      <c r="K115" s="66">
        <v>55155.17650000003</v>
      </c>
      <c r="L115" s="66"/>
      <c r="M115" s="67">
        <f t="shared" si="4"/>
        <v>9223866</v>
      </c>
      <c r="N115" s="36"/>
      <c r="O115" s="8">
        <v>275</v>
      </c>
      <c r="P115" s="34" t="s">
        <v>71</v>
      </c>
    </row>
    <row r="116" spans="1:16" ht="13.5" customHeight="1">
      <c r="A116" s="68" t="s">
        <v>452</v>
      </c>
      <c r="B116" s="61">
        <v>14000</v>
      </c>
      <c r="C116" s="69">
        <v>25554330.828469817</v>
      </c>
      <c r="D116" s="63">
        <v>4713798.616503895</v>
      </c>
      <c r="E116" s="66">
        <v>-2442266</v>
      </c>
      <c r="F116" s="70">
        <f t="shared" si="3"/>
        <v>23112064.828469817</v>
      </c>
      <c r="G116" s="71"/>
      <c r="H116" s="72">
        <v>18060</v>
      </c>
      <c r="I116" s="66">
        <v>422190.5632</v>
      </c>
      <c r="J116" s="73">
        <v>592026.8166000001</v>
      </c>
      <c r="K116" s="66">
        <v>-169836.25340000016</v>
      </c>
      <c r="L116" s="66"/>
      <c r="M116" s="67">
        <f t="shared" si="4"/>
        <v>22960289</v>
      </c>
      <c r="N116" s="36"/>
      <c r="O116" s="8">
        <v>276</v>
      </c>
      <c r="P116" s="25" t="s">
        <v>72</v>
      </c>
    </row>
    <row r="117" spans="1:16" ht="13.5" customHeight="1">
      <c r="A117" s="68" t="s">
        <v>453</v>
      </c>
      <c r="B117" s="61">
        <v>2249</v>
      </c>
      <c r="C117" s="69">
        <v>7006708.7430961905</v>
      </c>
      <c r="D117" s="63">
        <v>1077419.2154481006</v>
      </c>
      <c r="E117" s="66">
        <v>-671941</v>
      </c>
      <c r="F117" s="70">
        <f t="shared" si="3"/>
        <v>6334767.7430961905</v>
      </c>
      <c r="G117" s="71"/>
      <c r="H117" s="72">
        <v>2901.21</v>
      </c>
      <c r="I117" s="66">
        <v>8191.98</v>
      </c>
      <c r="J117" s="73">
        <v>833511.7345</v>
      </c>
      <c r="K117" s="66">
        <v>-825319.7545</v>
      </c>
      <c r="L117" s="66"/>
      <c r="M117" s="67">
        <f t="shared" si="4"/>
        <v>5512349</v>
      </c>
      <c r="N117" s="36"/>
      <c r="O117" s="8">
        <v>280</v>
      </c>
      <c r="P117" s="25" t="s">
        <v>73</v>
      </c>
    </row>
    <row r="118" spans="1:16" ht="13.5" customHeight="1">
      <c r="A118" s="68" t="s">
        <v>454</v>
      </c>
      <c r="B118" s="61">
        <v>2441</v>
      </c>
      <c r="C118" s="69">
        <v>7224731.434706367</v>
      </c>
      <c r="D118" s="63">
        <v>1640076.1289473674</v>
      </c>
      <c r="E118" s="66">
        <v>207274</v>
      </c>
      <c r="F118" s="70">
        <f t="shared" si="3"/>
        <v>7432005.434706367</v>
      </c>
      <c r="G118" s="71"/>
      <c r="H118" s="72">
        <v>3148.89</v>
      </c>
      <c r="I118" s="66">
        <v>816932.778</v>
      </c>
      <c r="J118" s="73">
        <v>58182.64200000001</v>
      </c>
      <c r="K118" s="66">
        <v>758750.136</v>
      </c>
      <c r="L118" s="66"/>
      <c r="M118" s="67">
        <f t="shared" si="4"/>
        <v>8193904</v>
      </c>
      <c r="N118" s="36"/>
      <c r="O118" s="8">
        <v>284</v>
      </c>
      <c r="P118" s="25" t="s">
        <v>74</v>
      </c>
    </row>
    <row r="119" spans="1:16" ht="13.5" customHeight="1">
      <c r="A119" s="68" t="s">
        <v>455</v>
      </c>
      <c r="B119" s="61">
        <v>54831</v>
      </c>
      <c r="C119" s="69">
        <v>96296505.59917162</v>
      </c>
      <c r="D119" s="63">
        <v>-2741144.590762917</v>
      </c>
      <c r="E119" s="66">
        <v>-7811988</v>
      </c>
      <c r="F119" s="70">
        <f t="shared" si="3"/>
        <v>88484517.59917162</v>
      </c>
      <c r="G119" s="71"/>
      <c r="H119" s="72">
        <v>70731.99</v>
      </c>
      <c r="I119" s="66">
        <v>366685.38730000006</v>
      </c>
      <c r="J119" s="73">
        <v>1034897.0072000001</v>
      </c>
      <c r="K119" s="66">
        <v>-668211.6199</v>
      </c>
      <c r="L119" s="66"/>
      <c r="M119" s="67">
        <f t="shared" si="4"/>
        <v>87887038</v>
      </c>
      <c r="N119" s="36"/>
      <c r="O119" s="8">
        <v>285</v>
      </c>
      <c r="P119" s="34" t="s">
        <v>75</v>
      </c>
    </row>
    <row r="120" spans="1:16" ht="13.5" customHeight="1">
      <c r="A120" s="68" t="s">
        <v>456</v>
      </c>
      <c r="B120" s="61">
        <v>87567</v>
      </c>
      <c r="C120" s="69">
        <v>152789770.45417726</v>
      </c>
      <c r="D120" s="63">
        <v>-2698690.108564747</v>
      </c>
      <c r="E120" s="66">
        <v>11252156</v>
      </c>
      <c r="F120" s="70">
        <f t="shared" si="3"/>
        <v>164041926.45417726</v>
      </c>
      <c r="G120" s="71"/>
      <c r="H120" s="72">
        <v>112961.43000000001</v>
      </c>
      <c r="I120" s="66">
        <v>1018300.1845000001</v>
      </c>
      <c r="J120" s="73">
        <v>1129490.21955</v>
      </c>
      <c r="K120" s="66">
        <v>-111190.03504999995</v>
      </c>
      <c r="L120" s="66"/>
      <c r="M120" s="67">
        <f t="shared" si="4"/>
        <v>164043698</v>
      </c>
      <c r="N120" s="36"/>
      <c r="O120" s="39">
        <v>286</v>
      </c>
      <c r="P120" s="34" t="s">
        <v>76</v>
      </c>
    </row>
    <row r="121" spans="1:19" s="5" customFormat="1" ht="13.5" customHeight="1">
      <c r="A121" s="68" t="s">
        <v>457</v>
      </c>
      <c r="B121" s="61">
        <v>7096</v>
      </c>
      <c r="C121" s="69">
        <v>19458560.291056387</v>
      </c>
      <c r="D121" s="63">
        <v>3321730.5466799974</v>
      </c>
      <c r="E121" s="66">
        <v>-406472</v>
      </c>
      <c r="F121" s="70">
        <f t="shared" si="3"/>
        <v>19052088.291056387</v>
      </c>
      <c r="G121" s="71"/>
      <c r="H121" s="72">
        <v>9153.84</v>
      </c>
      <c r="I121" s="66">
        <v>572793.753</v>
      </c>
      <c r="J121" s="73">
        <v>87845.39060000001</v>
      </c>
      <c r="K121" s="66">
        <v>484948.3624</v>
      </c>
      <c r="L121" s="66"/>
      <c r="M121" s="67">
        <f t="shared" si="4"/>
        <v>19546190</v>
      </c>
      <c r="N121" s="36"/>
      <c r="O121" s="8">
        <v>287</v>
      </c>
      <c r="P121" s="25" t="s">
        <v>251</v>
      </c>
      <c r="Q121"/>
      <c r="R121"/>
      <c r="S121"/>
    </row>
    <row r="122" spans="1:18" s="5" customFormat="1" ht="13.5" customHeight="1">
      <c r="A122" s="68" t="s">
        <v>458</v>
      </c>
      <c r="B122" s="61">
        <v>6681</v>
      </c>
      <c r="C122" s="69">
        <v>17941088.39547519</v>
      </c>
      <c r="D122" s="63">
        <v>3213763.8484615358</v>
      </c>
      <c r="E122" s="66">
        <v>-565808</v>
      </c>
      <c r="F122" s="70">
        <f t="shared" si="3"/>
        <v>17375280.39547519</v>
      </c>
      <c r="G122" s="71"/>
      <c r="H122" s="72">
        <v>8618.49</v>
      </c>
      <c r="I122" s="66">
        <v>27672.97</v>
      </c>
      <c r="J122" s="73">
        <v>348399.4518000001</v>
      </c>
      <c r="K122" s="66">
        <v>-320726.48180000007</v>
      </c>
      <c r="L122" s="66"/>
      <c r="M122" s="67">
        <f t="shared" si="4"/>
        <v>17063172</v>
      </c>
      <c r="N122" s="36"/>
      <c r="O122" s="8">
        <v>288</v>
      </c>
      <c r="P122" s="25" t="s">
        <v>252</v>
      </c>
      <c r="Q122"/>
      <c r="R122"/>
    </row>
    <row r="123" spans="1:19" ht="13.5" customHeight="1">
      <c r="A123" s="68" t="s">
        <v>459</v>
      </c>
      <c r="B123" s="61">
        <v>9334</v>
      </c>
      <c r="C123" s="69">
        <v>33216191.240441114</v>
      </c>
      <c r="D123" s="63">
        <v>5677693.160933329</v>
      </c>
      <c r="E123" s="66">
        <v>-1191917</v>
      </c>
      <c r="F123" s="70">
        <f t="shared" si="3"/>
        <v>32024274.240441114</v>
      </c>
      <c r="G123" s="71"/>
      <c r="H123" s="72">
        <v>12040.86</v>
      </c>
      <c r="I123" s="66">
        <v>38513.94300000001</v>
      </c>
      <c r="J123" s="73">
        <v>119365.52549999999</v>
      </c>
      <c r="K123" s="66">
        <v>-80851.58249999999</v>
      </c>
      <c r="L123" s="66"/>
      <c r="M123" s="67">
        <f t="shared" si="4"/>
        <v>31955464</v>
      </c>
      <c r="N123" s="36"/>
      <c r="O123" s="8">
        <v>290</v>
      </c>
      <c r="P123" s="25" t="s">
        <v>77</v>
      </c>
      <c r="S123" s="5"/>
    </row>
    <row r="124" spans="1:16" ht="13.5" customHeight="1">
      <c r="A124" s="68" t="s">
        <v>460</v>
      </c>
      <c r="B124" s="61">
        <v>2505</v>
      </c>
      <c r="C124" s="69">
        <v>9468638.499354968</v>
      </c>
      <c r="D124" s="63">
        <v>1606933.781686075</v>
      </c>
      <c r="E124" s="66">
        <v>-488022</v>
      </c>
      <c r="F124" s="70">
        <f t="shared" si="3"/>
        <v>8980616.499354968</v>
      </c>
      <c r="G124" s="71"/>
      <c r="H124" s="72">
        <v>3231.4500000000003</v>
      </c>
      <c r="I124" s="66">
        <v>0</v>
      </c>
      <c r="J124" s="73">
        <v>10146.397500000001</v>
      </c>
      <c r="K124" s="66">
        <v>-10146.397500000001</v>
      </c>
      <c r="L124" s="66"/>
      <c r="M124" s="67">
        <f t="shared" si="4"/>
        <v>8973702</v>
      </c>
      <c r="N124" s="36"/>
      <c r="O124" s="8">
        <v>291</v>
      </c>
      <c r="P124" s="25" t="s">
        <v>78</v>
      </c>
    </row>
    <row r="125" spans="1:18" ht="13.5" customHeight="1">
      <c r="A125" s="68" t="s">
        <v>461</v>
      </c>
      <c r="B125" s="61">
        <v>103932</v>
      </c>
      <c r="C125" s="69">
        <v>163242057.98524404</v>
      </c>
      <c r="D125" s="63">
        <v>512690.78264649713</v>
      </c>
      <c r="E125" s="66">
        <v>-10101225</v>
      </c>
      <c r="F125" s="70">
        <f t="shared" si="3"/>
        <v>153140832.98524404</v>
      </c>
      <c r="G125" s="71"/>
      <c r="H125" s="72">
        <v>134072.28</v>
      </c>
      <c r="I125" s="66">
        <v>686715.7336</v>
      </c>
      <c r="J125" s="73">
        <v>2563654.5356600005</v>
      </c>
      <c r="K125" s="66">
        <v>-1876938.8020600006</v>
      </c>
      <c r="L125" s="66"/>
      <c r="M125" s="67">
        <f t="shared" si="4"/>
        <v>151397966</v>
      </c>
      <c r="N125" s="36"/>
      <c r="O125" s="8">
        <v>297</v>
      </c>
      <c r="P125" s="25" t="s">
        <v>79</v>
      </c>
      <c r="Q125" s="5"/>
      <c r="R125" s="5"/>
    </row>
    <row r="126" spans="1:18" ht="13.5" customHeight="1">
      <c r="A126" s="68" t="s">
        <v>462</v>
      </c>
      <c r="B126" s="61">
        <v>3906</v>
      </c>
      <c r="C126" s="69">
        <v>11737219.553245863</v>
      </c>
      <c r="D126" s="63">
        <v>2850081.734661539</v>
      </c>
      <c r="E126" s="66">
        <v>277437</v>
      </c>
      <c r="F126" s="70">
        <f t="shared" si="3"/>
        <v>12014656.553245863</v>
      </c>
      <c r="G126" s="71"/>
      <c r="H126" s="72">
        <v>5038.74</v>
      </c>
      <c r="I126" s="66">
        <v>73538.24650000001</v>
      </c>
      <c r="J126" s="73">
        <v>16259.556</v>
      </c>
      <c r="K126" s="66">
        <v>57278.69050000001</v>
      </c>
      <c r="L126" s="66"/>
      <c r="M126" s="67">
        <f t="shared" si="4"/>
        <v>12076974</v>
      </c>
      <c r="N126" s="36"/>
      <c r="O126" s="8">
        <v>300</v>
      </c>
      <c r="P126" s="25" t="s">
        <v>80</v>
      </c>
      <c r="Q126" s="5"/>
      <c r="R126" s="5"/>
    </row>
    <row r="127" spans="1:16" ht="13.5" customHeight="1">
      <c r="A127" s="68" t="s">
        <v>463</v>
      </c>
      <c r="B127" s="61">
        <v>14495</v>
      </c>
      <c r="C127" s="69">
        <v>37449923.25275986</v>
      </c>
      <c r="D127" s="63">
        <v>7825152.790549997</v>
      </c>
      <c r="E127" s="66">
        <v>-2676262</v>
      </c>
      <c r="F127" s="70">
        <f t="shared" si="3"/>
        <v>34773661.25275986</v>
      </c>
      <c r="G127" s="71"/>
      <c r="H127" s="72">
        <v>18698.55</v>
      </c>
      <c r="I127" s="66">
        <v>411323.9335</v>
      </c>
      <c r="J127" s="73">
        <v>229666.7813</v>
      </c>
      <c r="K127" s="66">
        <v>181657.15219999998</v>
      </c>
      <c r="L127" s="66"/>
      <c r="M127" s="67">
        <f t="shared" si="4"/>
        <v>34974017</v>
      </c>
      <c r="N127" s="36"/>
      <c r="O127" s="39">
        <v>301</v>
      </c>
      <c r="P127" s="25" t="s">
        <v>81</v>
      </c>
    </row>
    <row r="128" spans="1:16" ht="13.5" customHeight="1">
      <c r="A128" s="68" t="s">
        <v>464</v>
      </c>
      <c r="B128" s="61">
        <v>886</v>
      </c>
      <c r="C128" s="69">
        <v>2868997.4426314346</v>
      </c>
      <c r="D128" s="63">
        <v>353119.26633246697</v>
      </c>
      <c r="E128" s="66">
        <v>-266095</v>
      </c>
      <c r="F128" s="70">
        <f t="shared" si="3"/>
        <v>2602902.4426314346</v>
      </c>
      <c r="G128" s="71"/>
      <c r="H128" s="72">
        <v>1142.94</v>
      </c>
      <c r="I128" s="66">
        <v>6348.15</v>
      </c>
      <c r="J128" s="73">
        <v>318070.04400000005</v>
      </c>
      <c r="K128" s="66">
        <v>-311721.89400000003</v>
      </c>
      <c r="L128" s="66"/>
      <c r="M128" s="67">
        <f t="shared" si="4"/>
        <v>2292323</v>
      </c>
      <c r="N128" s="36"/>
      <c r="O128" s="8">
        <v>304</v>
      </c>
      <c r="P128" s="34" t="s">
        <v>253</v>
      </c>
    </row>
    <row r="129" spans="1:19" s="5" customFormat="1" ht="13.5" customHeight="1">
      <c r="A129" s="68" t="s">
        <v>465</v>
      </c>
      <c r="B129" s="61">
        <v>16373</v>
      </c>
      <c r="C129" s="69">
        <v>48544612.18567444</v>
      </c>
      <c r="D129" s="63">
        <v>8650037.192415392</v>
      </c>
      <c r="E129" s="66">
        <v>-2999365</v>
      </c>
      <c r="F129" s="70">
        <f t="shared" si="3"/>
        <v>45545247.18567444</v>
      </c>
      <c r="G129" s="71"/>
      <c r="H129" s="72">
        <v>21121.170000000002</v>
      </c>
      <c r="I129" s="66">
        <v>117352.65850000002</v>
      </c>
      <c r="J129" s="73">
        <v>148220.0425</v>
      </c>
      <c r="K129" s="66">
        <v>-30867.38399999999</v>
      </c>
      <c r="L129" s="66"/>
      <c r="M129" s="67">
        <f t="shared" si="4"/>
        <v>45535501</v>
      </c>
      <c r="N129" s="36"/>
      <c r="O129" s="8">
        <v>305</v>
      </c>
      <c r="P129" s="34" t="s">
        <v>82</v>
      </c>
      <c r="Q129"/>
      <c r="R129"/>
      <c r="S129"/>
    </row>
    <row r="130" spans="1:16" ht="13.5" customHeight="1">
      <c r="A130" s="68" t="s">
        <v>467</v>
      </c>
      <c r="B130" s="61">
        <v>1503</v>
      </c>
      <c r="C130" s="69">
        <v>5362006.644205495</v>
      </c>
      <c r="D130" s="63">
        <v>938860.7812947363</v>
      </c>
      <c r="E130" s="66">
        <v>-503167</v>
      </c>
      <c r="F130" s="70">
        <f t="shared" si="3"/>
        <v>4858839.644205495</v>
      </c>
      <c r="G130" s="71"/>
      <c r="H130" s="72">
        <v>1938.8700000000001</v>
      </c>
      <c r="I130" s="66">
        <v>26303.640600000002</v>
      </c>
      <c r="J130" s="73">
        <v>59821.32000000001</v>
      </c>
      <c r="K130" s="66">
        <v>-33517.67940000001</v>
      </c>
      <c r="L130" s="66"/>
      <c r="M130" s="67">
        <f t="shared" si="4"/>
        <v>4827261</v>
      </c>
      <c r="N130" s="36"/>
      <c r="O130" s="8">
        <v>312</v>
      </c>
      <c r="P130" s="25" t="s">
        <v>83</v>
      </c>
    </row>
    <row r="131" spans="1:16" ht="13.5" customHeight="1">
      <c r="A131" s="68" t="s">
        <v>468</v>
      </c>
      <c r="B131" s="61">
        <v>4798</v>
      </c>
      <c r="C131" s="69">
        <v>9527046.726332745</v>
      </c>
      <c r="D131" s="63">
        <v>2154175.3655999987</v>
      </c>
      <c r="E131" s="66">
        <v>-1213991</v>
      </c>
      <c r="F131" s="70">
        <f t="shared" si="3"/>
        <v>8313055.726332745</v>
      </c>
      <c r="G131" s="71"/>
      <c r="H131" s="72">
        <v>6189.42</v>
      </c>
      <c r="I131" s="66">
        <v>61862.0875</v>
      </c>
      <c r="J131" s="73">
        <v>177465.09269999998</v>
      </c>
      <c r="K131" s="66">
        <v>-115603.00519999999</v>
      </c>
      <c r="L131" s="66"/>
      <c r="M131" s="67">
        <f t="shared" si="4"/>
        <v>8203642</v>
      </c>
      <c r="N131" s="36"/>
      <c r="O131" s="8">
        <v>316</v>
      </c>
      <c r="P131" s="25" t="s">
        <v>84</v>
      </c>
    </row>
    <row r="132" spans="1:18" ht="13.5" customHeight="1">
      <c r="A132" s="68" t="s">
        <v>469</v>
      </c>
      <c r="B132" s="61">
        <v>2819</v>
      </c>
      <c r="C132" s="69">
        <v>10704044.247186644</v>
      </c>
      <c r="D132" s="63">
        <v>2981908.3651662646</v>
      </c>
      <c r="E132" s="66">
        <v>-236759</v>
      </c>
      <c r="F132" s="70">
        <f t="shared" si="3"/>
        <v>10467285.247186644</v>
      </c>
      <c r="G132" s="71"/>
      <c r="H132" s="72">
        <v>3636.51</v>
      </c>
      <c r="I132" s="66">
        <v>136651.5002</v>
      </c>
      <c r="J132" s="73">
        <v>27426.952999999998</v>
      </c>
      <c r="K132" s="66">
        <v>109224.54720000002</v>
      </c>
      <c r="L132" s="66"/>
      <c r="M132" s="67">
        <f t="shared" si="4"/>
        <v>10580146</v>
      </c>
      <c r="N132" s="36"/>
      <c r="O132" s="8">
        <v>317</v>
      </c>
      <c r="P132" s="25" t="s">
        <v>85</v>
      </c>
      <c r="Q132" s="5"/>
      <c r="R132" s="5"/>
    </row>
    <row r="133" spans="1:16" ht="13.5" customHeight="1">
      <c r="A133" s="68" t="s">
        <v>470</v>
      </c>
      <c r="B133" s="61">
        <v>2804</v>
      </c>
      <c r="C133" s="69">
        <v>6165345.931539735</v>
      </c>
      <c r="D133" s="63">
        <v>1007460.8474699998</v>
      </c>
      <c r="E133" s="66">
        <v>-992737</v>
      </c>
      <c r="F133" s="70">
        <f t="shared" si="3"/>
        <v>5172608.931539735</v>
      </c>
      <c r="G133" s="71"/>
      <c r="H133" s="72">
        <v>3617.1600000000003</v>
      </c>
      <c r="I133" s="66">
        <v>12167.06</v>
      </c>
      <c r="J133" s="73">
        <v>164677.23090000002</v>
      </c>
      <c r="K133" s="66">
        <v>-152510.17090000003</v>
      </c>
      <c r="L133" s="66"/>
      <c r="M133" s="67">
        <f t="shared" si="4"/>
        <v>5023716</v>
      </c>
      <c r="N133" s="36"/>
      <c r="O133" s="39">
        <v>319</v>
      </c>
      <c r="P133" s="25" t="s">
        <v>254</v>
      </c>
    </row>
    <row r="134" spans="1:16" ht="13.5" customHeight="1">
      <c r="A134" s="68" t="s">
        <v>472</v>
      </c>
      <c r="B134" s="61">
        <v>102308</v>
      </c>
      <c r="C134" s="69">
        <v>160146199.55408046</v>
      </c>
      <c r="D134" s="63">
        <v>-2040697.3746544567</v>
      </c>
      <c r="E134" s="66">
        <v>-8912842</v>
      </c>
      <c r="F134" s="70">
        <f t="shared" si="3"/>
        <v>151233357.55408046</v>
      </c>
      <c r="G134" s="71"/>
      <c r="H134" s="72">
        <v>131977.32</v>
      </c>
      <c r="I134" s="66">
        <v>2753667.0783000006</v>
      </c>
      <c r="J134" s="73">
        <v>6123722.449599999</v>
      </c>
      <c r="K134" s="66">
        <v>-3370055.3712999984</v>
      </c>
      <c r="L134" s="66"/>
      <c r="M134" s="67">
        <f t="shared" si="4"/>
        <v>147995280</v>
      </c>
      <c r="N134" s="36"/>
      <c r="O134" s="8">
        <v>398</v>
      </c>
      <c r="P134" s="25" t="s">
        <v>255</v>
      </c>
    </row>
    <row r="135" spans="1:19" ht="13.5" customHeight="1">
      <c r="A135" s="68" t="s">
        <v>473</v>
      </c>
      <c r="B135" s="61">
        <v>7933</v>
      </c>
      <c r="C135" s="69">
        <v>15449170.442485757</v>
      </c>
      <c r="D135" s="63">
        <v>912899.2910307685</v>
      </c>
      <c r="E135" s="66">
        <v>-1460490</v>
      </c>
      <c r="F135" s="70">
        <f t="shared" si="3"/>
        <v>13988680.442485757</v>
      </c>
      <c r="G135" s="71"/>
      <c r="H135" s="72">
        <v>10233.57</v>
      </c>
      <c r="I135" s="66">
        <v>41779.069</v>
      </c>
      <c r="J135" s="73">
        <v>172059.366</v>
      </c>
      <c r="K135" s="66">
        <v>-130280.297</v>
      </c>
      <c r="L135" s="66"/>
      <c r="M135" s="67">
        <f t="shared" si="4"/>
        <v>13868634</v>
      </c>
      <c r="N135" s="36"/>
      <c r="O135" s="8">
        <v>399</v>
      </c>
      <c r="P135" s="25" t="s">
        <v>256</v>
      </c>
      <c r="S135" s="5"/>
    </row>
    <row r="136" spans="1:16" ht="13.5" customHeight="1">
      <c r="A136" s="68" t="s">
        <v>474</v>
      </c>
      <c r="B136" s="61">
        <v>8408</v>
      </c>
      <c r="C136" s="69">
        <v>18882281.897764057</v>
      </c>
      <c r="D136" s="63">
        <v>2296908.339412656</v>
      </c>
      <c r="E136" s="66">
        <v>-365383</v>
      </c>
      <c r="F136" s="70">
        <f t="shared" si="3"/>
        <v>18516898.897764057</v>
      </c>
      <c r="G136" s="71"/>
      <c r="H136" s="72">
        <v>10846.32</v>
      </c>
      <c r="I136" s="66">
        <v>440444.6370000001</v>
      </c>
      <c r="J136" s="73">
        <v>180975.2128</v>
      </c>
      <c r="K136" s="66">
        <v>259469.4242000001</v>
      </c>
      <c r="L136" s="66"/>
      <c r="M136" s="67">
        <f t="shared" si="4"/>
        <v>18787215</v>
      </c>
      <c r="N136" s="36"/>
      <c r="O136" s="8">
        <v>400</v>
      </c>
      <c r="P136" s="25" t="s">
        <v>86</v>
      </c>
    </row>
    <row r="137" spans="1:19" s="5" customFormat="1" ht="13.5" customHeight="1">
      <c r="A137" s="68" t="s">
        <v>478</v>
      </c>
      <c r="B137" s="61">
        <v>2848</v>
      </c>
      <c r="C137" s="69">
        <v>7227451.805621995</v>
      </c>
      <c r="D137" s="63">
        <v>1496996.8613105263</v>
      </c>
      <c r="E137" s="66">
        <v>-350175</v>
      </c>
      <c r="F137" s="70">
        <f t="shared" si="3"/>
        <v>6877276.805621995</v>
      </c>
      <c r="G137" s="71"/>
      <c r="H137" s="72">
        <v>3673.92</v>
      </c>
      <c r="I137" s="66">
        <v>1031402.8564999999</v>
      </c>
      <c r="J137" s="73">
        <v>438540.53900000005</v>
      </c>
      <c r="K137" s="66">
        <v>592862.3174999999</v>
      </c>
      <c r="L137" s="66"/>
      <c r="M137" s="67">
        <f t="shared" si="4"/>
        <v>7473813</v>
      </c>
      <c r="N137" s="36"/>
      <c r="O137" s="8">
        <v>407</v>
      </c>
      <c r="P137" s="25" t="s">
        <v>257</v>
      </c>
      <c r="Q137"/>
      <c r="R137"/>
      <c r="S137"/>
    </row>
    <row r="138" spans="1:16" ht="13.5" customHeight="1">
      <c r="A138" s="68" t="s">
        <v>475</v>
      </c>
      <c r="B138" s="61">
        <v>10386</v>
      </c>
      <c r="C138" s="69">
        <v>31603105.87707328</v>
      </c>
      <c r="D138" s="63">
        <v>7505114.861070264</v>
      </c>
      <c r="E138" s="66">
        <v>-1346759</v>
      </c>
      <c r="F138" s="70">
        <f t="shared" si="3"/>
        <v>30256346.87707328</v>
      </c>
      <c r="G138" s="71"/>
      <c r="H138" s="72">
        <v>13397.94</v>
      </c>
      <c r="I138" s="66">
        <v>223321.60240000003</v>
      </c>
      <c r="J138" s="73">
        <v>199155.162</v>
      </c>
      <c r="K138" s="66">
        <v>24166.44040000002</v>
      </c>
      <c r="L138" s="66"/>
      <c r="M138" s="67">
        <f t="shared" si="4"/>
        <v>30293911</v>
      </c>
      <c r="N138" s="36"/>
      <c r="O138" s="8">
        <v>402</v>
      </c>
      <c r="P138" s="34" t="s">
        <v>87</v>
      </c>
    </row>
    <row r="139" spans="1:18" ht="13.5" customHeight="1">
      <c r="A139" s="68" t="s">
        <v>476</v>
      </c>
      <c r="B139" s="61">
        <v>3436</v>
      </c>
      <c r="C139" s="69">
        <v>10377273.341482665</v>
      </c>
      <c r="D139" s="63">
        <v>2614765.917894999</v>
      </c>
      <c r="E139" s="66">
        <v>-488937</v>
      </c>
      <c r="F139" s="70">
        <f t="shared" si="3"/>
        <v>9888336.341482665</v>
      </c>
      <c r="G139" s="71"/>
      <c r="H139" s="72">
        <v>4432.4400000000005</v>
      </c>
      <c r="I139" s="66">
        <v>9418.1265</v>
      </c>
      <c r="J139" s="73">
        <v>33999.8842</v>
      </c>
      <c r="K139" s="66">
        <v>-24581.757700000002</v>
      </c>
      <c r="L139" s="66"/>
      <c r="M139" s="67">
        <f t="shared" si="4"/>
        <v>9868187</v>
      </c>
      <c r="N139" s="36"/>
      <c r="O139" s="8">
        <v>403</v>
      </c>
      <c r="P139" s="34" t="s">
        <v>88</v>
      </c>
      <c r="Q139" s="5"/>
      <c r="R139" s="5"/>
    </row>
    <row r="140" spans="1:16" ht="13.5" customHeight="1">
      <c r="A140" s="68" t="s">
        <v>477</v>
      </c>
      <c r="B140" s="61">
        <v>72133</v>
      </c>
      <c r="C140" s="69">
        <v>114369054.41776729</v>
      </c>
      <c r="D140" s="63">
        <v>-1158846.4823886207</v>
      </c>
      <c r="E140" s="66">
        <v>-11138248</v>
      </c>
      <c r="F140" s="70">
        <f t="shared" si="3"/>
        <v>103230806.41776729</v>
      </c>
      <c r="G140" s="71"/>
      <c r="H140" s="72">
        <v>93051.57</v>
      </c>
      <c r="I140" s="66">
        <v>580654.4399000001</v>
      </c>
      <c r="J140" s="73">
        <v>2837031.9444</v>
      </c>
      <c r="K140" s="66">
        <v>-2256377.5045</v>
      </c>
      <c r="L140" s="66"/>
      <c r="M140" s="67">
        <f t="shared" si="4"/>
        <v>101067480</v>
      </c>
      <c r="N140" s="36"/>
      <c r="O140" s="8">
        <v>405</v>
      </c>
      <c r="P140" s="34" t="s">
        <v>258</v>
      </c>
    </row>
    <row r="141" spans="1:16" ht="13.5" customHeight="1">
      <c r="A141" s="68" t="s">
        <v>479</v>
      </c>
      <c r="B141" s="61">
        <v>14530</v>
      </c>
      <c r="C141" s="69">
        <v>34358692.658206195</v>
      </c>
      <c r="D141" s="63">
        <v>5236008.227446146</v>
      </c>
      <c r="E141" s="66">
        <v>-1867227</v>
      </c>
      <c r="F141" s="70">
        <f t="shared" si="3"/>
        <v>32491465.658206195</v>
      </c>
      <c r="G141" s="71"/>
      <c r="H141" s="72">
        <v>18743.7</v>
      </c>
      <c r="I141" s="66">
        <v>165762.0834</v>
      </c>
      <c r="J141" s="73">
        <v>152052.01710000003</v>
      </c>
      <c r="K141" s="66">
        <v>13710.066299999977</v>
      </c>
      <c r="L141" s="66"/>
      <c r="M141" s="67">
        <f t="shared" si="4"/>
        <v>32523919</v>
      </c>
      <c r="N141" s="36"/>
      <c r="O141" s="8">
        <v>408</v>
      </c>
      <c r="P141" s="34" t="s">
        <v>259</v>
      </c>
    </row>
    <row r="142" spans="1:16" ht="13.5" customHeight="1">
      <c r="A142" s="68" t="s">
        <v>480</v>
      </c>
      <c r="B142" s="61">
        <v>18286</v>
      </c>
      <c r="C142" s="69">
        <v>36326878.28209639</v>
      </c>
      <c r="D142" s="63">
        <v>6459124.062354995</v>
      </c>
      <c r="E142" s="66">
        <v>-3833351</v>
      </c>
      <c r="F142" s="70">
        <f t="shared" si="3"/>
        <v>32493527.282096393</v>
      </c>
      <c r="G142" s="71"/>
      <c r="H142" s="72">
        <v>23588.940000000002</v>
      </c>
      <c r="I142" s="66">
        <v>313516.9378</v>
      </c>
      <c r="J142" s="73">
        <v>335534.50380000006</v>
      </c>
      <c r="K142" s="66">
        <v>-22017.56600000005</v>
      </c>
      <c r="L142" s="66"/>
      <c r="M142" s="67">
        <f t="shared" si="4"/>
        <v>32495099</v>
      </c>
      <c r="N142" s="36"/>
      <c r="O142" s="8">
        <v>410</v>
      </c>
      <c r="P142" s="25" t="s">
        <v>89</v>
      </c>
    </row>
    <row r="143" spans="1:16" ht="13.5" customHeight="1">
      <c r="A143" s="68" t="s">
        <v>481</v>
      </c>
      <c r="B143" s="61">
        <v>1945</v>
      </c>
      <c r="C143" s="69">
        <v>7101720.320579301</v>
      </c>
      <c r="D143" s="63">
        <v>1670382.5642</v>
      </c>
      <c r="E143" s="66">
        <v>-135694</v>
      </c>
      <c r="F143" s="70">
        <f t="shared" si="3"/>
        <v>6966026.320579301</v>
      </c>
      <c r="G143" s="71"/>
      <c r="H143" s="72">
        <v>2509.05</v>
      </c>
      <c r="I143" s="66">
        <v>501040.2784</v>
      </c>
      <c r="J143" s="73">
        <v>62003.943</v>
      </c>
      <c r="K143" s="66">
        <v>439036.3354</v>
      </c>
      <c r="L143" s="66"/>
      <c r="M143" s="67">
        <f t="shared" si="4"/>
        <v>7407572</v>
      </c>
      <c r="N143" s="36"/>
      <c r="O143" s="8">
        <v>413</v>
      </c>
      <c r="P143" s="25" t="s">
        <v>90</v>
      </c>
    </row>
    <row r="144" spans="1:16" ht="13.5" customHeight="1">
      <c r="A144" s="68" t="s">
        <v>482</v>
      </c>
      <c r="B144" s="61">
        <v>3068</v>
      </c>
      <c r="C144" s="69">
        <v>6536219.451953753</v>
      </c>
      <c r="D144" s="63">
        <v>1364760.9047384604</v>
      </c>
      <c r="E144" s="66">
        <v>-967240</v>
      </c>
      <c r="F144" s="70">
        <f aca="true" t="shared" si="5" ref="F144:F207">C144+E144</f>
        <v>5568979.451953753</v>
      </c>
      <c r="G144" s="71"/>
      <c r="H144" s="72">
        <v>3957.7200000000003</v>
      </c>
      <c r="I144" s="66">
        <v>80023.73440000002</v>
      </c>
      <c r="J144" s="73">
        <v>250960.4856</v>
      </c>
      <c r="K144" s="66">
        <v>-170936.7512</v>
      </c>
      <c r="L144" s="66"/>
      <c r="M144" s="67">
        <f aca="true" t="shared" si="6" ref="M144:M207">ROUND(F144+H144+K144,0)</f>
        <v>5402000</v>
      </c>
      <c r="N144" s="36"/>
      <c r="O144" s="39">
        <v>416</v>
      </c>
      <c r="P144" s="34" t="s">
        <v>91</v>
      </c>
    </row>
    <row r="145" spans="1:16" ht="13.5" customHeight="1">
      <c r="A145" s="68" t="s">
        <v>483</v>
      </c>
      <c r="B145" s="61">
        <v>20888</v>
      </c>
      <c r="C145" s="69">
        <v>28992542.85948223</v>
      </c>
      <c r="D145" s="63">
        <v>-1694889.4818598542</v>
      </c>
      <c r="E145" s="66">
        <v>-4162252</v>
      </c>
      <c r="F145" s="70">
        <f t="shared" si="5"/>
        <v>24830290.85948223</v>
      </c>
      <c r="G145" s="71"/>
      <c r="H145" s="72">
        <v>26945.52</v>
      </c>
      <c r="I145" s="66">
        <v>221559.96840000004</v>
      </c>
      <c r="J145" s="73">
        <v>653849.3286</v>
      </c>
      <c r="K145" s="66">
        <v>-432289.3602</v>
      </c>
      <c r="L145" s="66"/>
      <c r="M145" s="67">
        <f t="shared" si="6"/>
        <v>24424947</v>
      </c>
      <c r="N145" s="36"/>
      <c r="O145" s="8">
        <v>418</v>
      </c>
      <c r="P145" s="34" t="s">
        <v>92</v>
      </c>
    </row>
    <row r="146" spans="1:16" ht="13.5" customHeight="1">
      <c r="A146" s="68" t="s">
        <v>484</v>
      </c>
      <c r="B146" s="61">
        <v>10405</v>
      </c>
      <c r="C146" s="69">
        <v>26381861.5143737</v>
      </c>
      <c r="D146" s="63">
        <v>4302010.705563157</v>
      </c>
      <c r="E146" s="66">
        <v>-1965147</v>
      </c>
      <c r="F146" s="70">
        <f t="shared" si="5"/>
        <v>24416714.5143737</v>
      </c>
      <c r="G146" s="71"/>
      <c r="H146" s="72">
        <v>13422.45</v>
      </c>
      <c r="I146" s="66">
        <v>41445.306000000004</v>
      </c>
      <c r="J146" s="73">
        <v>170500.5715</v>
      </c>
      <c r="K146" s="66">
        <v>-129055.26549999998</v>
      </c>
      <c r="L146" s="66"/>
      <c r="M146" s="67">
        <f t="shared" si="6"/>
        <v>24301082</v>
      </c>
      <c r="N146" s="36"/>
      <c r="O146" s="8">
        <v>420</v>
      </c>
      <c r="P146" s="25" t="s">
        <v>93</v>
      </c>
    </row>
    <row r="147" spans="1:16" ht="13.5" customHeight="1">
      <c r="A147" s="68" t="s">
        <v>485</v>
      </c>
      <c r="B147" s="61">
        <v>847</v>
      </c>
      <c r="C147" s="69">
        <v>3304588.725737696</v>
      </c>
      <c r="D147" s="63">
        <v>611421.3569899997</v>
      </c>
      <c r="E147" s="66">
        <v>-247354</v>
      </c>
      <c r="F147" s="70">
        <f t="shared" si="5"/>
        <v>3057234.725737696</v>
      </c>
      <c r="G147" s="71"/>
      <c r="H147" s="72">
        <v>1092.63</v>
      </c>
      <c r="I147" s="66">
        <v>16442.076</v>
      </c>
      <c r="J147" s="73">
        <v>8356.03</v>
      </c>
      <c r="K147" s="66">
        <v>8086.046</v>
      </c>
      <c r="L147" s="66"/>
      <c r="M147" s="67">
        <f t="shared" si="6"/>
        <v>3066413</v>
      </c>
      <c r="N147" s="36"/>
      <c r="O147" s="8">
        <v>421</v>
      </c>
      <c r="P147" s="25" t="s">
        <v>94</v>
      </c>
    </row>
    <row r="148" spans="1:16" ht="13.5" customHeight="1">
      <c r="A148" s="68" t="s">
        <v>486</v>
      </c>
      <c r="B148" s="61">
        <v>12585</v>
      </c>
      <c r="C148" s="69">
        <v>38779373.45525299</v>
      </c>
      <c r="D148" s="63">
        <v>5863700.422999999</v>
      </c>
      <c r="E148" s="66">
        <v>-1410728</v>
      </c>
      <c r="F148" s="70">
        <f t="shared" si="5"/>
        <v>37368645.45525299</v>
      </c>
      <c r="G148" s="71"/>
      <c r="H148" s="72">
        <v>16234.65</v>
      </c>
      <c r="I148" s="66">
        <v>106469.49350000001</v>
      </c>
      <c r="J148" s="73">
        <v>263610.17990000005</v>
      </c>
      <c r="K148" s="66">
        <v>-157140.68640000004</v>
      </c>
      <c r="L148" s="66"/>
      <c r="M148" s="67">
        <f t="shared" si="6"/>
        <v>37227739</v>
      </c>
      <c r="N148" s="36"/>
      <c r="O148" s="8">
        <v>422</v>
      </c>
      <c r="P148" s="25" t="s">
        <v>95</v>
      </c>
    </row>
    <row r="149" spans="1:19" ht="13.5" customHeight="1">
      <c r="A149" s="68" t="s">
        <v>487</v>
      </c>
      <c r="B149" s="61">
        <v>16690</v>
      </c>
      <c r="C149" s="69">
        <v>20662672.121747788</v>
      </c>
      <c r="D149" s="63">
        <v>-1895496.8748820007</v>
      </c>
      <c r="E149" s="66">
        <v>-2349079</v>
      </c>
      <c r="F149" s="70">
        <f t="shared" si="5"/>
        <v>18313593.121747788</v>
      </c>
      <c r="G149" s="71"/>
      <c r="H149" s="72">
        <v>21530.100000000002</v>
      </c>
      <c r="I149" s="66">
        <v>643956.0369000002</v>
      </c>
      <c r="J149" s="73">
        <v>907369.7512999999</v>
      </c>
      <c r="K149" s="66">
        <v>-263413.7143999997</v>
      </c>
      <c r="L149" s="66"/>
      <c r="M149" s="67">
        <f t="shared" si="6"/>
        <v>18071710</v>
      </c>
      <c r="N149" s="36"/>
      <c r="O149" s="8">
        <v>423</v>
      </c>
      <c r="P149" s="25" t="s">
        <v>260</v>
      </c>
      <c r="S149" s="3"/>
    </row>
    <row r="150" spans="1:19" ht="13.5" customHeight="1">
      <c r="A150" s="68" t="s">
        <v>488</v>
      </c>
      <c r="B150" s="61">
        <v>9164</v>
      </c>
      <c r="C150" s="69">
        <v>25277362.568345983</v>
      </c>
      <c r="D150" s="63">
        <v>5183909.418092307</v>
      </c>
      <c r="E150" s="66">
        <v>-1063939</v>
      </c>
      <c r="F150" s="70">
        <f t="shared" si="5"/>
        <v>24213423.568345983</v>
      </c>
      <c r="G150" s="71"/>
      <c r="H150" s="72">
        <v>11821.56</v>
      </c>
      <c r="I150" s="66">
        <v>60453.547</v>
      </c>
      <c r="J150" s="73">
        <v>196320.66299999997</v>
      </c>
      <c r="K150" s="66">
        <v>-135867.11599999998</v>
      </c>
      <c r="L150" s="66"/>
      <c r="M150" s="67">
        <f t="shared" si="6"/>
        <v>24089378</v>
      </c>
      <c r="N150" s="36"/>
      <c r="O150" s="8">
        <v>425</v>
      </c>
      <c r="P150" s="25" t="s">
        <v>261</v>
      </c>
      <c r="S150" s="5"/>
    </row>
    <row r="151" spans="1:19" s="3" customFormat="1" ht="13.5" customHeight="1">
      <c r="A151" s="68" t="s">
        <v>489</v>
      </c>
      <c r="B151" s="61">
        <v>12286</v>
      </c>
      <c r="C151" s="69">
        <v>29387692.838313393</v>
      </c>
      <c r="D151" s="63">
        <v>7697973.944599998</v>
      </c>
      <c r="E151" s="66">
        <v>-3618337</v>
      </c>
      <c r="F151" s="70">
        <f t="shared" si="5"/>
        <v>25769355.838313393</v>
      </c>
      <c r="G151" s="71"/>
      <c r="H151" s="72">
        <v>15848.94</v>
      </c>
      <c r="I151" s="66">
        <v>36714.364499999996</v>
      </c>
      <c r="J151" s="73">
        <v>809442.326</v>
      </c>
      <c r="K151" s="66">
        <v>-772727.9615</v>
      </c>
      <c r="L151" s="66"/>
      <c r="M151" s="67">
        <f t="shared" si="6"/>
        <v>25012477</v>
      </c>
      <c r="N151" s="36"/>
      <c r="O151" s="8">
        <v>426</v>
      </c>
      <c r="P151" s="25" t="s">
        <v>96</v>
      </c>
      <c r="Q151"/>
      <c r="R151"/>
      <c r="S151"/>
    </row>
    <row r="152" spans="1:19" s="5" customFormat="1" ht="13.5" customHeight="1">
      <c r="A152" s="68" t="s">
        <v>498</v>
      </c>
      <c r="B152" s="61">
        <v>47374</v>
      </c>
      <c r="C152" s="69">
        <v>69721110.79145639</v>
      </c>
      <c r="D152" s="63">
        <v>-3341915.286269402</v>
      </c>
      <c r="E152" s="66">
        <v>-6217488</v>
      </c>
      <c r="F152" s="70">
        <f t="shared" si="5"/>
        <v>63503622.79145639</v>
      </c>
      <c r="G152" s="71"/>
      <c r="H152" s="72">
        <v>61112.46</v>
      </c>
      <c r="I152" s="66">
        <v>2648883.389499999</v>
      </c>
      <c r="J152" s="73">
        <v>1078270.4963999998</v>
      </c>
      <c r="K152" s="66">
        <v>1570612.8930999993</v>
      </c>
      <c r="L152" s="66"/>
      <c r="M152" s="67">
        <f t="shared" si="6"/>
        <v>65135348</v>
      </c>
      <c r="N152" s="36"/>
      <c r="O152" s="8">
        <v>444</v>
      </c>
      <c r="P152" s="25" t="s">
        <v>262</v>
      </c>
      <c r="Q152" s="3"/>
      <c r="R152" s="3"/>
      <c r="S152"/>
    </row>
    <row r="153" spans="1:18" ht="13.5" customHeight="1">
      <c r="A153" s="68" t="s">
        <v>490</v>
      </c>
      <c r="B153" s="61">
        <v>16848</v>
      </c>
      <c r="C153" s="69">
        <v>43973785.477086805</v>
      </c>
      <c r="D153" s="63">
        <v>7283005.5432438925</v>
      </c>
      <c r="E153" s="66">
        <v>-2140325</v>
      </c>
      <c r="F153" s="70">
        <f t="shared" si="5"/>
        <v>41833460.477086805</v>
      </c>
      <c r="G153" s="71"/>
      <c r="H153" s="72">
        <v>21733.920000000002</v>
      </c>
      <c r="I153" s="66">
        <v>750002.245</v>
      </c>
      <c r="J153" s="73">
        <v>317470.9815</v>
      </c>
      <c r="K153" s="66">
        <v>432531.2635</v>
      </c>
      <c r="L153" s="66"/>
      <c r="M153" s="67">
        <f t="shared" si="6"/>
        <v>42287726</v>
      </c>
      <c r="N153" s="36"/>
      <c r="O153" s="8">
        <v>430</v>
      </c>
      <c r="P153" s="25" t="s">
        <v>97</v>
      </c>
      <c r="Q153" s="3"/>
      <c r="R153" s="3"/>
    </row>
    <row r="154" spans="1:18" ht="13.5" customHeight="1">
      <c r="A154" s="68" t="s">
        <v>491</v>
      </c>
      <c r="B154" s="61">
        <v>8377</v>
      </c>
      <c r="C154" s="69">
        <v>17587618.153732225</v>
      </c>
      <c r="D154" s="63">
        <v>3261699.665509998</v>
      </c>
      <c r="E154" s="66">
        <v>-1788792</v>
      </c>
      <c r="F154" s="70">
        <f t="shared" si="5"/>
        <v>15798826.153732225</v>
      </c>
      <c r="G154" s="71"/>
      <c r="H154" s="72">
        <v>10806.33</v>
      </c>
      <c r="I154" s="66">
        <v>176261.28629999998</v>
      </c>
      <c r="J154" s="73">
        <v>194374.4404</v>
      </c>
      <c r="K154" s="66">
        <v>-18113.154100000014</v>
      </c>
      <c r="L154" s="66"/>
      <c r="M154" s="67">
        <f t="shared" si="6"/>
        <v>15791519</v>
      </c>
      <c r="N154" s="36"/>
      <c r="O154" s="8">
        <v>433</v>
      </c>
      <c r="P154" s="34" t="s">
        <v>98</v>
      </c>
      <c r="Q154" s="5"/>
      <c r="R154" s="5"/>
    </row>
    <row r="155" spans="1:16" ht="13.5" customHeight="1">
      <c r="A155" s="68" t="s">
        <v>492</v>
      </c>
      <c r="B155" s="61">
        <v>15552</v>
      </c>
      <c r="C155" s="69">
        <v>28906880.747416575</v>
      </c>
      <c r="D155" s="63">
        <v>-1886832.4096971147</v>
      </c>
      <c r="E155" s="66">
        <v>-2669409</v>
      </c>
      <c r="F155" s="70">
        <f t="shared" si="5"/>
        <v>26237471.747416575</v>
      </c>
      <c r="G155" s="71"/>
      <c r="H155" s="72">
        <v>20062.08</v>
      </c>
      <c r="I155" s="66">
        <v>646379.4189</v>
      </c>
      <c r="J155" s="73">
        <v>656314.6410000001</v>
      </c>
      <c r="K155" s="66">
        <v>-9935.222100000014</v>
      </c>
      <c r="L155" s="66"/>
      <c r="M155" s="67">
        <f t="shared" si="6"/>
        <v>26247599</v>
      </c>
      <c r="N155" s="36"/>
      <c r="O155" s="8">
        <v>434</v>
      </c>
      <c r="P155" s="34" t="s">
        <v>263</v>
      </c>
    </row>
    <row r="156" spans="1:16" ht="13.5" customHeight="1">
      <c r="A156" s="68" t="s">
        <v>493</v>
      </c>
      <c r="B156" s="61">
        <v>802</v>
      </c>
      <c r="C156" s="69">
        <v>3524322.552283835</v>
      </c>
      <c r="D156" s="63">
        <v>769630.3248263156</v>
      </c>
      <c r="E156" s="66">
        <v>-280147</v>
      </c>
      <c r="F156" s="70">
        <f t="shared" si="5"/>
        <v>3244175.552283835</v>
      </c>
      <c r="G156" s="71"/>
      <c r="H156" s="72">
        <v>1034.58</v>
      </c>
      <c r="I156" s="66">
        <v>180440.45919999998</v>
      </c>
      <c r="J156" s="73">
        <v>215425.224</v>
      </c>
      <c r="K156" s="66">
        <v>-34984.764800000004</v>
      </c>
      <c r="L156" s="66"/>
      <c r="M156" s="67">
        <f t="shared" si="6"/>
        <v>3210225</v>
      </c>
      <c r="N156" s="36"/>
      <c r="O156" s="8">
        <v>435</v>
      </c>
      <c r="P156" s="25" t="s">
        <v>99</v>
      </c>
    </row>
    <row r="157" spans="1:16" ht="13.5" customHeight="1">
      <c r="A157" s="68" t="s">
        <v>494</v>
      </c>
      <c r="B157" s="61">
        <v>2037</v>
      </c>
      <c r="C157" s="69">
        <v>6489555.1822145255</v>
      </c>
      <c r="D157" s="63">
        <v>1795514.0208585358</v>
      </c>
      <c r="E157" s="66">
        <v>-594294</v>
      </c>
      <c r="F157" s="70">
        <f t="shared" si="5"/>
        <v>5895261.1822145255</v>
      </c>
      <c r="G157" s="71"/>
      <c r="H157" s="72">
        <v>2627.73</v>
      </c>
      <c r="I157" s="66">
        <v>0</v>
      </c>
      <c r="J157" s="73">
        <v>54310.1248</v>
      </c>
      <c r="K157" s="66">
        <v>-54310.1248</v>
      </c>
      <c r="L157" s="66"/>
      <c r="M157" s="67">
        <f t="shared" si="6"/>
        <v>5843579</v>
      </c>
      <c r="N157" s="36"/>
      <c r="O157" s="39">
        <v>436</v>
      </c>
      <c r="P157" s="34" t="s">
        <v>100</v>
      </c>
    </row>
    <row r="158" spans="1:19" ht="13.5" customHeight="1">
      <c r="A158" s="68" t="s">
        <v>495</v>
      </c>
      <c r="B158" s="61">
        <v>4921</v>
      </c>
      <c r="C158" s="69">
        <v>13124819.893123025</v>
      </c>
      <c r="D158" s="63">
        <v>3208948.5895026997</v>
      </c>
      <c r="E158" s="66">
        <v>-1464172</v>
      </c>
      <c r="F158" s="70">
        <f t="shared" si="5"/>
        <v>11660647.893123025</v>
      </c>
      <c r="G158" s="71"/>
      <c r="H158" s="72">
        <v>6348.09</v>
      </c>
      <c r="I158" s="66">
        <v>0</v>
      </c>
      <c r="J158" s="73">
        <v>255595.70500000002</v>
      </c>
      <c r="K158" s="66">
        <v>-255595.70500000002</v>
      </c>
      <c r="L158" s="66"/>
      <c r="M158" s="67">
        <f t="shared" si="6"/>
        <v>11411400</v>
      </c>
      <c r="N158" s="36"/>
      <c r="O158" s="39">
        <v>440</v>
      </c>
      <c r="P158" s="25" t="s">
        <v>264</v>
      </c>
      <c r="S158" s="3"/>
    </row>
    <row r="159" spans="1:19" s="3" customFormat="1" ht="13.5" customHeight="1">
      <c r="A159" s="68" t="s">
        <v>496</v>
      </c>
      <c r="B159" s="61">
        <v>5119</v>
      </c>
      <c r="C159" s="69">
        <v>13217163.400051208</v>
      </c>
      <c r="D159" s="63">
        <v>1929783.1771499987</v>
      </c>
      <c r="E159" s="66">
        <v>-1003070</v>
      </c>
      <c r="F159" s="70">
        <f t="shared" si="5"/>
        <v>12214093.400051208</v>
      </c>
      <c r="G159" s="71"/>
      <c r="H159" s="72">
        <v>6603.51</v>
      </c>
      <c r="I159" s="66">
        <v>33140.79</v>
      </c>
      <c r="J159" s="73">
        <v>42788.262</v>
      </c>
      <c r="K159" s="66">
        <v>-9647.472000000002</v>
      </c>
      <c r="L159" s="66"/>
      <c r="M159" s="67">
        <f t="shared" si="6"/>
        <v>12211049</v>
      </c>
      <c r="N159" s="36"/>
      <c r="O159" s="8">
        <v>441</v>
      </c>
      <c r="P159" s="25" t="s">
        <v>101</v>
      </c>
      <c r="Q159"/>
      <c r="R159"/>
      <c r="S159"/>
    </row>
    <row r="160" spans="1:16" ht="13.5" customHeight="1">
      <c r="A160" s="68" t="s">
        <v>497</v>
      </c>
      <c r="B160" s="61">
        <v>3353</v>
      </c>
      <c r="C160" s="69">
        <v>5800666.531265411</v>
      </c>
      <c r="D160" s="63">
        <v>447589.0407105271</v>
      </c>
      <c r="E160" s="66">
        <v>-1088653</v>
      </c>
      <c r="F160" s="70">
        <f t="shared" si="5"/>
        <v>4712013.531265411</v>
      </c>
      <c r="G160" s="71"/>
      <c r="H160" s="72">
        <v>4325.37</v>
      </c>
      <c r="I160" s="66">
        <v>196581.30609999996</v>
      </c>
      <c r="J160" s="73">
        <v>148857.695</v>
      </c>
      <c r="K160" s="66">
        <v>47723.61109999995</v>
      </c>
      <c r="L160" s="66"/>
      <c r="M160" s="67">
        <f t="shared" si="6"/>
        <v>4764063</v>
      </c>
      <c r="N160" s="36"/>
      <c r="O160" s="8">
        <v>442</v>
      </c>
      <c r="P160" s="34" t="s">
        <v>102</v>
      </c>
    </row>
    <row r="161" spans="1:19" ht="13.5" customHeight="1">
      <c r="A161" s="68" t="s">
        <v>499</v>
      </c>
      <c r="B161" s="61">
        <v>5614</v>
      </c>
      <c r="C161" s="69">
        <v>16873846.241532438</v>
      </c>
      <c r="D161" s="63">
        <v>2427458.9185569603</v>
      </c>
      <c r="E161" s="66">
        <v>-636431</v>
      </c>
      <c r="F161" s="70">
        <f t="shared" si="5"/>
        <v>16237415.241532438</v>
      </c>
      <c r="G161" s="71"/>
      <c r="H161" s="72">
        <v>7242.06</v>
      </c>
      <c r="I161" s="66">
        <v>932208.7380000001</v>
      </c>
      <c r="J161" s="73">
        <v>222084.57780000003</v>
      </c>
      <c r="K161" s="66">
        <v>710124.1602</v>
      </c>
      <c r="L161" s="66"/>
      <c r="M161" s="67">
        <f t="shared" si="6"/>
        <v>16954781</v>
      </c>
      <c r="N161" s="36"/>
      <c r="O161" s="8">
        <v>475</v>
      </c>
      <c r="P161" s="34" t="s">
        <v>265</v>
      </c>
      <c r="S161" s="5"/>
    </row>
    <row r="162" spans="1:19" ht="13.5" customHeight="1">
      <c r="A162" s="68" t="s">
        <v>500</v>
      </c>
      <c r="B162" s="61">
        <v>3841</v>
      </c>
      <c r="C162" s="69">
        <v>10764131.376969194</v>
      </c>
      <c r="D162" s="63">
        <v>2689200.478215383</v>
      </c>
      <c r="E162" s="66">
        <v>-1174462</v>
      </c>
      <c r="F162" s="70">
        <f t="shared" si="5"/>
        <v>9589669.376969194</v>
      </c>
      <c r="G162" s="71"/>
      <c r="H162" s="72">
        <v>4954.89</v>
      </c>
      <c r="I162" s="66">
        <v>109753.5435</v>
      </c>
      <c r="J162" s="73">
        <v>128425.15000000001</v>
      </c>
      <c r="K162" s="66">
        <v>-18671.60650000001</v>
      </c>
      <c r="L162" s="66"/>
      <c r="M162" s="67">
        <f t="shared" si="6"/>
        <v>9575953</v>
      </c>
      <c r="N162" s="36"/>
      <c r="O162" s="8">
        <v>476</v>
      </c>
      <c r="P162" s="25" t="s">
        <v>103</v>
      </c>
      <c r="S162" s="5"/>
    </row>
    <row r="163" spans="1:19" ht="13.5" customHeight="1">
      <c r="A163" s="68" t="s">
        <v>501</v>
      </c>
      <c r="B163" s="61">
        <v>1998</v>
      </c>
      <c r="C163" s="69">
        <v>5009487.069723131</v>
      </c>
      <c r="D163" s="63">
        <v>974602.0980103888</v>
      </c>
      <c r="E163" s="66">
        <v>-558069</v>
      </c>
      <c r="F163" s="70">
        <f t="shared" si="5"/>
        <v>4451418.069723131</v>
      </c>
      <c r="G163" s="71"/>
      <c r="H163" s="72">
        <v>2577.42</v>
      </c>
      <c r="I163" s="66">
        <v>18973.29</v>
      </c>
      <c r="J163" s="73">
        <v>687423.2640000001</v>
      </c>
      <c r="K163" s="66">
        <v>-668449.974</v>
      </c>
      <c r="L163" s="66"/>
      <c r="M163" s="67">
        <f t="shared" si="6"/>
        <v>3785546</v>
      </c>
      <c r="N163" s="36"/>
      <c r="O163" s="8">
        <v>480</v>
      </c>
      <c r="P163" s="25" t="s">
        <v>104</v>
      </c>
      <c r="S163" s="5"/>
    </row>
    <row r="164" spans="1:19" s="5" customFormat="1" ht="13.5" customHeight="1">
      <c r="A164" s="68" t="s">
        <v>502</v>
      </c>
      <c r="B164" s="61">
        <v>9585</v>
      </c>
      <c r="C164" s="69">
        <v>12042580.655041672</v>
      </c>
      <c r="D164" s="63">
        <v>-700525.8168270289</v>
      </c>
      <c r="E164" s="66">
        <v>-2681972</v>
      </c>
      <c r="F164" s="70">
        <f t="shared" si="5"/>
        <v>9360608.655041672</v>
      </c>
      <c r="G164" s="71"/>
      <c r="H164" s="72">
        <v>12364.65</v>
      </c>
      <c r="I164" s="66">
        <v>169334.6172</v>
      </c>
      <c r="J164" s="73">
        <v>268404.8542</v>
      </c>
      <c r="K164" s="66">
        <v>-99070.237</v>
      </c>
      <c r="L164" s="66"/>
      <c r="M164" s="67">
        <f t="shared" si="6"/>
        <v>9273903</v>
      </c>
      <c r="N164" s="36"/>
      <c r="O164" s="8">
        <v>481</v>
      </c>
      <c r="P164" s="34" t="s">
        <v>105</v>
      </c>
      <c r="S164"/>
    </row>
    <row r="165" spans="1:19" s="5" customFormat="1" ht="13.5" customHeight="1">
      <c r="A165" s="68" t="s">
        <v>503</v>
      </c>
      <c r="B165" s="61">
        <v>1199</v>
      </c>
      <c r="C165" s="69">
        <v>4501117.800662654</v>
      </c>
      <c r="D165" s="63">
        <v>1492949.7091949997</v>
      </c>
      <c r="E165" s="66">
        <v>-322766</v>
      </c>
      <c r="F165" s="70">
        <f t="shared" si="5"/>
        <v>4178351.8006626545</v>
      </c>
      <c r="G165" s="71"/>
      <c r="H165" s="72">
        <v>1546.71</v>
      </c>
      <c r="I165" s="66">
        <v>36944.9751</v>
      </c>
      <c r="J165" s="73">
        <v>0</v>
      </c>
      <c r="K165" s="66">
        <v>36944.9751</v>
      </c>
      <c r="L165" s="66"/>
      <c r="M165" s="67">
        <f t="shared" si="6"/>
        <v>4216843</v>
      </c>
      <c r="N165" s="36"/>
      <c r="O165" s="8">
        <v>483</v>
      </c>
      <c r="P165" s="25" t="s">
        <v>106</v>
      </c>
      <c r="S165"/>
    </row>
    <row r="166" spans="1:19" s="5" customFormat="1" ht="13.5" customHeight="1">
      <c r="A166" s="68" t="s">
        <v>504</v>
      </c>
      <c r="B166" s="61">
        <v>3304</v>
      </c>
      <c r="C166" s="69">
        <v>12915980.125328429</v>
      </c>
      <c r="D166" s="63">
        <v>2577000.23413846</v>
      </c>
      <c r="E166" s="66">
        <v>-116458</v>
      </c>
      <c r="F166" s="70">
        <f t="shared" si="5"/>
        <v>12799522.125328429</v>
      </c>
      <c r="G166" s="71"/>
      <c r="H166" s="72">
        <v>4262.16</v>
      </c>
      <c r="I166" s="66">
        <v>14915.961500000001</v>
      </c>
      <c r="J166" s="73">
        <v>102884.418</v>
      </c>
      <c r="K166" s="66">
        <v>-87968.4565</v>
      </c>
      <c r="L166" s="66"/>
      <c r="M166" s="67">
        <f t="shared" si="6"/>
        <v>12715816</v>
      </c>
      <c r="N166" s="36"/>
      <c r="O166" s="8">
        <v>484</v>
      </c>
      <c r="P166" s="25" t="s">
        <v>266</v>
      </c>
      <c r="S166"/>
    </row>
    <row r="167" spans="1:16" ht="13.5" customHeight="1">
      <c r="A167" s="68" t="s">
        <v>505</v>
      </c>
      <c r="B167" s="61">
        <v>2169</v>
      </c>
      <c r="C167" s="69">
        <v>7764841.868820339</v>
      </c>
      <c r="D167" s="63">
        <v>1754028.9480769222</v>
      </c>
      <c r="E167" s="66">
        <v>-682331</v>
      </c>
      <c r="F167" s="70">
        <f t="shared" si="5"/>
        <v>7082510.868820339</v>
      </c>
      <c r="G167" s="71"/>
      <c r="H167" s="72">
        <v>2798.01</v>
      </c>
      <c r="I167" s="66">
        <v>168546.2336</v>
      </c>
      <c r="J167" s="73">
        <v>1629577.677</v>
      </c>
      <c r="K167" s="66">
        <v>-1461031.4434</v>
      </c>
      <c r="L167" s="66"/>
      <c r="M167" s="67">
        <f t="shared" si="6"/>
        <v>5624277</v>
      </c>
      <c r="N167" s="36"/>
      <c r="O167" s="39">
        <v>489</v>
      </c>
      <c r="P167" s="25" t="s">
        <v>107</v>
      </c>
    </row>
    <row r="168" spans="1:16" ht="13.5" customHeight="1">
      <c r="A168" s="68" t="s">
        <v>506</v>
      </c>
      <c r="B168" s="61">
        <v>54530</v>
      </c>
      <c r="C168" s="69">
        <v>104381552.63796999</v>
      </c>
      <c r="D168" s="63">
        <v>8237625.356892305</v>
      </c>
      <c r="E168" s="66">
        <v>-3857537</v>
      </c>
      <c r="F168" s="70">
        <f t="shared" si="5"/>
        <v>100524015.63796999</v>
      </c>
      <c r="G168" s="71"/>
      <c r="H168" s="72">
        <v>70343.7</v>
      </c>
      <c r="I168" s="66">
        <v>700872.9796</v>
      </c>
      <c r="J168" s="73">
        <v>609538.4496</v>
      </c>
      <c r="K168" s="66">
        <v>91334.52999999991</v>
      </c>
      <c r="L168" s="66"/>
      <c r="M168" s="67">
        <f t="shared" si="6"/>
        <v>100685694</v>
      </c>
      <c r="N168" s="36"/>
      <c r="O168" s="8">
        <v>491</v>
      </c>
      <c r="P168" s="25" t="s">
        <v>267</v>
      </c>
    </row>
    <row r="169" spans="1:16" ht="13.5" customHeight="1">
      <c r="A169" s="68" t="s">
        <v>507</v>
      </c>
      <c r="B169" s="61">
        <v>8909</v>
      </c>
      <c r="C169" s="69">
        <v>24184704.5720503</v>
      </c>
      <c r="D169" s="63">
        <v>4872593.438644997</v>
      </c>
      <c r="E169" s="66">
        <v>-1401218</v>
      </c>
      <c r="F169" s="70">
        <f t="shared" si="5"/>
        <v>22783486.5720503</v>
      </c>
      <c r="G169" s="71"/>
      <c r="H169" s="72">
        <v>11492.61</v>
      </c>
      <c r="I169" s="66">
        <v>192705.5206</v>
      </c>
      <c r="J169" s="73">
        <v>109222.9505</v>
      </c>
      <c r="K169" s="66">
        <v>83482.57009999998</v>
      </c>
      <c r="L169" s="66"/>
      <c r="M169" s="67">
        <f t="shared" si="6"/>
        <v>22878462</v>
      </c>
      <c r="N169" s="36"/>
      <c r="O169" s="8">
        <v>494</v>
      </c>
      <c r="P169" s="34" t="s">
        <v>108</v>
      </c>
    </row>
    <row r="170" spans="1:19" ht="13.5" customHeight="1">
      <c r="A170" s="68" t="s">
        <v>508</v>
      </c>
      <c r="B170" s="61">
        <v>1847</v>
      </c>
      <c r="C170" s="69">
        <v>7292093.602703492</v>
      </c>
      <c r="D170" s="63">
        <v>1300739.8413620247</v>
      </c>
      <c r="E170" s="66">
        <v>-620409</v>
      </c>
      <c r="F170" s="70">
        <f t="shared" si="5"/>
        <v>6671684.602703492</v>
      </c>
      <c r="G170" s="71"/>
      <c r="H170" s="72">
        <v>2382.63</v>
      </c>
      <c r="I170" s="66">
        <v>34535.936799999996</v>
      </c>
      <c r="J170" s="73">
        <v>10825.623</v>
      </c>
      <c r="K170" s="66">
        <v>23710.313799999996</v>
      </c>
      <c r="L170" s="66"/>
      <c r="M170" s="67">
        <f t="shared" si="6"/>
        <v>6697778</v>
      </c>
      <c r="N170" s="36"/>
      <c r="O170" s="8">
        <v>495</v>
      </c>
      <c r="P170" s="25" t="s">
        <v>109</v>
      </c>
      <c r="S170" s="5"/>
    </row>
    <row r="171" spans="1:19" ht="13.5" customHeight="1">
      <c r="A171" s="68" t="s">
        <v>509</v>
      </c>
      <c r="B171" s="61">
        <v>2369</v>
      </c>
      <c r="C171" s="69">
        <v>8102420.609587658</v>
      </c>
      <c r="D171" s="63">
        <v>886410.5175317074</v>
      </c>
      <c r="E171" s="66">
        <v>-113031</v>
      </c>
      <c r="F171" s="70">
        <f t="shared" si="5"/>
        <v>7989389.609587658</v>
      </c>
      <c r="G171" s="71"/>
      <c r="H171" s="72">
        <v>3056.01</v>
      </c>
      <c r="I171" s="66">
        <v>98282.25700000003</v>
      </c>
      <c r="J171" s="73">
        <v>49146.54000000001</v>
      </c>
      <c r="K171" s="66">
        <v>49135.71700000002</v>
      </c>
      <c r="L171" s="66"/>
      <c r="M171" s="67">
        <f t="shared" si="6"/>
        <v>8041581</v>
      </c>
      <c r="N171" s="36"/>
      <c r="O171" s="8">
        <v>498</v>
      </c>
      <c r="P171" s="34" t="s">
        <v>110</v>
      </c>
      <c r="S171" s="5"/>
    </row>
    <row r="172" spans="1:16" ht="13.5" customHeight="1">
      <c r="A172" s="68" t="s">
        <v>510</v>
      </c>
      <c r="B172" s="61">
        <v>18868</v>
      </c>
      <c r="C172" s="69">
        <v>31718408.635873865</v>
      </c>
      <c r="D172" s="63">
        <v>-1161547.6179249126</v>
      </c>
      <c r="E172" s="66">
        <v>-3481321</v>
      </c>
      <c r="F172" s="70">
        <f t="shared" si="5"/>
        <v>28237087.635873865</v>
      </c>
      <c r="G172" s="71"/>
      <c r="H172" s="72">
        <v>24339.72</v>
      </c>
      <c r="I172" s="66">
        <v>421745.29400000005</v>
      </c>
      <c r="J172" s="73">
        <v>679870.99882</v>
      </c>
      <c r="K172" s="66">
        <v>-258125.70481999993</v>
      </c>
      <c r="L172" s="66"/>
      <c r="M172" s="67">
        <f t="shared" si="6"/>
        <v>28003302</v>
      </c>
      <c r="N172" s="36"/>
      <c r="O172" s="8">
        <v>499</v>
      </c>
      <c r="P172" s="25" t="s">
        <v>268</v>
      </c>
    </row>
    <row r="173" spans="1:19" s="5" customFormat="1" ht="13.5" customHeight="1">
      <c r="A173" s="68" t="s">
        <v>511</v>
      </c>
      <c r="B173" s="61">
        <v>9438</v>
      </c>
      <c r="C173" s="69">
        <v>11572316.658690648</v>
      </c>
      <c r="D173" s="63">
        <v>-644910.935360003</v>
      </c>
      <c r="E173" s="66">
        <v>-1739501</v>
      </c>
      <c r="F173" s="70">
        <f t="shared" si="5"/>
        <v>9832815.658690648</v>
      </c>
      <c r="G173" s="71"/>
      <c r="H173" s="72">
        <v>12175.02</v>
      </c>
      <c r="I173" s="66">
        <v>128968.883</v>
      </c>
      <c r="J173" s="73">
        <v>276534.47780000005</v>
      </c>
      <c r="K173" s="66">
        <v>-147565.59480000005</v>
      </c>
      <c r="L173" s="66"/>
      <c r="M173" s="67">
        <f t="shared" si="6"/>
        <v>9697425</v>
      </c>
      <c r="N173" s="36"/>
      <c r="O173" s="8">
        <v>500</v>
      </c>
      <c r="P173" s="25" t="s">
        <v>111</v>
      </c>
      <c r="S173"/>
    </row>
    <row r="174" spans="1:16" s="5" customFormat="1" ht="13.5" customHeight="1">
      <c r="A174" s="68" t="s">
        <v>512</v>
      </c>
      <c r="B174" s="61">
        <v>8044</v>
      </c>
      <c r="C174" s="69">
        <v>18197823.05565485</v>
      </c>
      <c r="D174" s="63">
        <v>3290695.823915788</v>
      </c>
      <c r="E174" s="66">
        <v>-731401</v>
      </c>
      <c r="F174" s="70">
        <f t="shared" si="5"/>
        <v>17466422.05565485</v>
      </c>
      <c r="G174" s="71"/>
      <c r="H174" s="72">
        <v>10376.76</v>
      </c>
      <c r="I174" s="66">
        <v>158947.175</v>
      </c>
      <c r="J174" s="73">
        <v>98473.44200000001</v>
      </c>
      <c r="K174" s="66">
        <v>60473.73299999998</v>
      </c>
      <c r="L174" s="66"/>
      <c r="M174" s="67">
        <f t="shared" si="6"/>
        <v>17537273</v>
      </c>
      <c r="N174" s="36"/>
      <c r="O174" s="8">
        <v>503</v>
      </c>
      <c r="P174" s="25" t="s">
        <v>112</v>
      </c>
    </row>
    <row r="175" spans="1:19" ht="13.5" customHeight="1">
      <c r="A175" s="68" t="s">
        <v>513</v>
      </c>
      <c r="B175" s="61">
        <v>2008</v>
      </c>
      <c r="C175" s="69">
        <v>5101740.603941487</v>
      </c>
      <c r="D175" s="63">
        <v>1126105.5172700004</v>
      </c>
      <c r="E175" s="66">
        <v>-656184</v>
      </c>
      <c r="F175" s="70">
        <f t="shared" si="5"/>
        <v>4445556.603941487</v>
      </c>
      <c r="G175" s="71"/>
      <c r="H175" s="72">
        <v>2590.32</v>
      </c>
      <c r="I175" s="66">
        <v>37406.63</v>
      </c>
      <c r="J175" s="73">
        <v>933987.1647999999</v>
      </c>
      <c r="K175" s="66">
        <v>-896580.5347999999</v>
      </c>
      <c r="L175" s="66"/>
      <c r="M175" s="67">
        <f t="shared" si="6"/>
        <v>3551566</v>
      </c>
      <c r="N175" s="36"/>
      <c r="O175" s="8">
        <v>504</v>
      </c>
      <c r="P175" s="34" t="s">
        <v>269</v>
      </c>
      <c r="S175" s="5"/>
    </row>
    <row r="176" spans="1:16" ht="13.5" customHeight="1">
      <c r="A176" s="68" t="s">
        <v>514</v>
      </c>
      <c r="B176" s="61">
        <v>20131</v>
      </c>
      <c r="C176" s="69">
        <v>30666913.02603068</v>
      </c>
      <c r="D176" s="63">
        <v>1319671.7512506256</v>
      </c>
      <c r="E176" s="66">
        <v>-4155980</v>
      </c>
      <c r="F176" s="70">
        <f t="shared" si="5"/>
        <v>26510933.02603068</v>
      </c>
      <c r="G176" s="71"/>
      <c r="H176" s="72">
        <v>25968.99</v>
      </c>
      <c r="I176" s="66">
        <v>611991.9056</v>
      </c>
      <c r="J176" s="73">
        <v>697160.9865000001</v>
      </c>
      <c r="K176" s="66">
        <v>-85169.08090000006</v>
      </c>
      <c r="L176" s="66"/>
      <c r="M176" s="67">
        <f t="shared" si="6"/>
        <v>26451733</v>
      </c>
      <c r="N176" s="36"/>
      <c r="O176" s="8">
        <v>505</v>
      </c>
      <c r="P176" s="25" t="s">
        <v>113</v>
      </c>
    </row>
    <row r="177" spans="1:19" s="5" customFormat="1" ht="13.5" customHeight="1">
      <c r="A177" s="68" t="s">
        <v>309</v>
      </c>
      <c r="B177" s="61">
        <v>11308</v>
      </c>
      <c r="C177" s="69">
        <v>26088811.50051879</v>
      </c>
      <c r="D177" s="63">
        <v>1528988.8026634075</v>
      </c>
      <c r="E177" s="66">
        <v>-2158862</v>
      </c>
      <c r="F177" s="70">
        <f t="shared" si="5"/>
        <v>23929949.50051879</v>
      </c>
      <c r="G177" s="71"/>
      <c r="H177" s="72">
        <v>14587.32</v>
      </c>
      <c r="I177" s="66">
        <v>213368.87649999998</v>
      </c>
      <c r="J177" s="73">
        <v>135589.535</v>
      </c>
      <c r="K177" s="66">
        <v>77779.34149999998</v>
      </c>
      <c r="L177" s="66"/>
      <c r="M177" s="67">
        <f t="shared" si="6"/>
        <v>24022316</v>
      </c>
      <c r="N177" s="36"/>
      <c r="O177" s="8">
        <v>508</v>
      </c>
      <c r="P177" s="34" t="s">
        <v>309</v>
      </c>
      <c r="S177" s="3"/>
    </row>
    <row r="178" spans="1:19" s="5" customFormat="1" ht="13.5" customHeight="1">
      <c r="A178" s="68" t="s">
        <v>515</v>
      </c>
      <c r="B178" s="61">
        <v>6393</v>
      </c>
      <c r="C178" s="69">
        <v>18463768.858069763</v>
      </c>
      <c r="D178" s="63">
        <v>3258235.517063156</v>
      </c>
      <c r="E178" s="66">
        <v>-567566</v>
      </c>
      <c r="F178" s="70">
        <f t="shared" si="5"/>
        <v>17896202.858069763</v>
      </c>
      <c r="G178" s="71"/>
      <c r="H178" s="72">
        <v>8246.97</v>
      </c>
      <c r="I178" s="66">
        <v>388086.52900000004</v>
      </c>
      <c r="J178" s="73">
        <v>170204.25840000002</v>
      </c>
      <c r="K178" s="66">
        <v>217882.27060000002</v>
      </c>
      <c r="L178" s="66"/>
      <c r="M178" s="67">
        <f t="shared" si="6"/>
        <v>18122332</v>
      </c>
      <c r="N178" s="36"/>
      <c r="O178" s="8">
        <v>507</v>
      </c>
      <c r="P178" s="25" t="s">
        <v>114</v>
      </c>
      <c r="S178"/>
    </row>
    <row r="179" spans="1:16" ht="13.5" customHeight="1">
      <c r="A179" s="68" t="s">
        <v>516</v>
      </c>
      <c r="B179" s="61">
        <v>18871</v>
      </c>
      <c r="C179" s="69">
        <v>22552877.392844554</v>
      </c>
      <c r="D179" s="63">
        <v>-4374862.158554955</v>
      </c>
      <c r="E179" s="66">
        <v>-2565473</v>
      </c>
      <c r="F179" s="70">
        <f t="shared" si="5"/>
        <v>19987404.392844554</v>
      </c>
      <c r="G179" s="71"/>
      <c r="H179" s="72">
        <v>24343.59</v>
      </c>
      <c r="I179" s="66">
        <v>398111.65469999996</v>
      </c>
      <c r="J179" s="73">
        <v>391266.22899999993</v>
      </c>
      <c r="K179" s="66">
        <v>6845.425700000022</v>
      </c>
      <c r="L179" s="66"/>
      <c r="M179" s="67">
        <f t="shared" si="6"/>
        <v>20018593</v>
      </c>
      <c r="N179" s="36"/>
      <c r="O179" s="8">
        <v>529</v>
      </c>
      <c r="P179" s="25" t="s">
        <v>270</v>
      </c>
    </row>
    <row r="180" spans="1:16" ht="13.5" customHeight="1">
      <c r="A180" s="68" t="s">
        <v>517</v>
      </c>
      <c r="B180" s="61">
        <v>5780</v>
      </c>
      <c r="C180" s="69">
        <v>12418255.000705851</v>
      </c>
      <c r="D180" s="63">
        <v>2003760.7970936708</v>
      </c>
      <c r="E180" s="66">
        <v>-931709</v>
      </c>
      <c r="F180" s="70">
        <f t="shared" si="5"/>
        <v>11486546.000705851</v>
      </c>
      <c r="G180" s="71"/>
      <c r="H180" s="72">
        <v>7456.2</v>
      </c>
      <c r="I180" s="66">
        <v>60259.94529999999</v>
      </c>
      <c r="J180" s="73">
        <v>177564.32590000003</v>
      </c>
      <c r="K180" s="66">
        <v>-117304.38060000003</v>
      </c>
      <c r="L180" s="66"/>
      <c r="M180" s="67">
        <f t="shared" si="6"/>
        <v>11376698</v>
      </c>
      <c r="N180" s="36"/>
      <c r="O180" s="39">
        <v>531</v>
      </c>
      <c r="P180" s="25" t="s">
        <v>115</v>
      </c>
    </row>
    <row r="181" spans="1:19" s="3" customFormat="1" ht="13.5" customHeight="1">
      <c r="A181" s="68" t="s">
        <v>518</v>
      </c>
      <c r="B181" s="61">
        <v>15027</v>
      </c>
      <c r="C181" s="69">
        <v>22170900.75205227</v>
      </c>
      <c r="D181" s="63">
        <v>1588801.4153902468</v>
      </c>
      <c r="E181" s="66">
        <v>-3517149</v>
      </c>
      <c r="F181" s="70">
        <f t="shared" si="5"/>
        <v>18653751.75205227</v>
      </c>
      <c r="G181" s="71"/>
      <c r="H181" s="72">
        <v>19384.83</v>
      </c>
      <c r="I181" s="66">
        <v>643016.2692000001</v>
      </c>
      <c r="J181" s="73">
        <v>846741.84783</v>
      </c>
      <c r="K181" s="66">
        <v>-203725.5786299999</v>
      </c>
      <c r="L181" s="66"/>
      <c r="M181" s="67">
        <f t="shared" si="6"/>
        <v>18469411</v>
      </c>
      <c r="N181" s="36"/>
      <c r="O181" s="8">
        <v>532</v>
      </c>
      <c r="P181" s="25" t="s">
        <v>116</v>
      </c>
      <c r="S181"/>
    </row>
    <row r="182" spans="1:16" ht="13.5" customHeight="1">
      <c r="A182" s="68" t="s">
        <v>519</v>
      </c>
      <c r="B182" s="61">
        <v>11051</v>
      </c>
      <c r="C182" s="69">
        <v>33577470.19960899</v>
      </c>
      <c r="D182" s="63">
        <v>9391814.789082922</v>
      </c>
      <c r="E182" s="66">
        <v>-2093043</v>
      </c>
      <c r="F182" s="70">
        <f t="shared" si="5"/>
        <v>31484427.19960899</v>
      </c>
      <c r="G182" s="71"/>
      <c r="H182" s="72">
        <v>14255.79</v>
      </c>
      <c r="I182" s="66">
        <v>79134.18370000001</v>
      </c>
      <c r="J182" s="73">
        <v>255969.33760000003</v>
      </c>
      <c r="K182" s="66">
        <v>-176835.15390000003</v>
      </c>
      <c r="L182" s="66"/>
      <c r="M182" s="67">
        <f t="shared" si="6"/>
        <v>31321848</v>
      </c>
      <c r="N182" s="36"/>
      <c r="O182" s="39">
        <v>535</v>
      </c>
      <c r="P182" s="34" t="s">
        <v>117</v>
      </c>
    </row>
    <row r="183" spans="1:16" ht="13.5" customHeight="1">
      <c r="A183" s="68" t="s">
        <v>520</v>
      </c>
      <c r="B183" s="61">
        <v>32056</v>
      </c>
      <c r="C183" s="69">
        <v>45445156.119155325</v>
      </c>
      <c r="D183" s="63">
        <v>-2555083.545519343</v>
      </c>
      <c r="E183" s="66">
        <v>-5843665</v>
      </c>
      <c r="F183" s="70">
        <f t="shared" si="5"/>
        <v>39601491.119155325</v>
      </c>
      <c r="G183" s="71"/>
      <c r="H183" s="72">
        <v>41352.24</v>
      </c>
      <c r="I183" s="66">
        <v>189296.69</v>
      </c>
      <c r="J183" s="73">
        <v>1046700.7864999998</v>
      </c>
      <c r="K183" s="66">
        <v>-857404.0964999998</v>
      </c>
      <c r="L183" s="66"/>
      <c r="M183" s="67">
        <f t="shared" si="6"/>
        <v>38785439</v>
      </c>
      <c r="N183" s="36"/>
      <c r="O183" s="8">
        <v>536</v>
      </c>
      <c r="P183" s="25" t="s">
        <v>118</v>
      </c>
    </row>
    <row r="184" spans="1:16" ht="13.5" customHeight="1">
      <c r="A184" s="68" t="s">
        <v>521</v>
      </c>
      <c r="B184" s="61">
        <v>4814</v>
      </c>
      <c r="C184" s="69">
        <v>8983814.153118646</v>
      </c>
      <c r="D184" s="63">
        <v>1330849.1380769229</v>
      </c>
      <c r="E184" s="66">
        <v>62224</v>
      </c>
      <c r="F184" s="70">
        <f t="shared" si="5"/>
        <v>9046038.153118646</v>
      </c>
      <c r="G184" s="71"/>
      <c r="H184" s="72">
        <v>6210.06</v>
      </c>
      <c r="I184" s="66">
        <v>36475.77</v>
      </c>
      <c r="J184" s="73">
        <v>86801.75700000001</v>
      </c>
      <c r="K184" s="66">
        <v>-50325.987000000016</v>
      </c>
      <c r="L184" s="66"/>
      <c r="M184" s="67">
        <f t="shared" si="6"/>
        <v>9001922</v>
      </c>
      <c r="N184" s="36"/>
      <c r="O184" s="8">
        <v>538</v>
      </c>
      <c r="P184" s="25" t="s">
        <v>271</v>
      </c>
    </row>
    <row r="185" spans="1:16" ht="13.5" customHeight="1">
      <c r="A185" s="68" t="s">
        <v>522</v>
      </c>
      <c r="B185" s="61">
        <v>8359</v>
      </c>
      <c r="C185" s="69">
        <v>28102640.8946921</v>
      </c>
      <c r="D185" s="63">
        <v>5912569.045644995</v>
      </c>
      <c r="E185" s="66">
        <v>-1717631</v>
      </c>
      <c r="F185" s="70">
        <f t="shared" si="5"/>
        <v>26385009.8946921</v>
      </c>
      <c r="G185" s="71"/>
      <c r="H185" s="72">
        <v>10783.11</v>
      </c>
      <c r="I185" s="66">
        <v>60449.274000000005</v>
      </c>
      <c r="J185" s="73">
        <v>129144.696</v>
      </c>
      <c r="K185" s="66">
        <v>-68695.42199999999</v>
      </c>
      <c r="L185" s="66"/>
      <c r="M185" s="67">
        <f t="shared" si="6"/>
        <v>26327098</v>
      </c>
      <c r="N185" s="36"/>
      <c r="O185" s="8">
        <v>541</v>
      </c>
      <c r="P185" s="25" t="s">
        <v>119</v>
      </c>
    </row>
    <row r="186" spans="1:16" ht="13.5" customHeight="1">
      <c r="A186" s="68" t="s">
        <v>523</v>
      </c>
      <c r="B186" s="61">
        <v>40349</v>
      </c>
      <c r="C186" s="69">
        <v>38975510.71921893</v>
      </c>
      <c r="D186" s="63">
        <v>-8999033.002515903</v>
      </c>
      <c r="E186" s="66">
        <v>-10769314</v>
      </c>
      <c r="F186" s="70">
        <f t="shared" si="5"/>
        <v>28206196.719218932</v>
      </c>
      <c r="G186" s="71"/>
      <c r="H186" s="72">
        <v>52050.21</v>
      </c>
      <c r="I186" s="66">
        <v>286354.5037</v>
      </c>
      <c r="J186" s="73">
        <v>639522.9388000004</v>
      </c>
      <c r="K186" s="66">
        <v>-353168.43510000035</v>
      </c>
      <c r="L186" s="66"/>
      <c r="M186" s="67">
        <f t="shared" si="6"/>
        <v>27905078</v>
      </c>
      <c r="N186" s="36"/>
      <c r="O186" s="8">
        <v>543</v>
      </c>
      <c r="P186" s="25" t="s">
        <v>120</v>
      </c>
    </row>
    <row r="187" spans="1:19" ht="13.5" customHeight="1">
      <c r="A187" s="68" t="s">
        <v>524</v>
      </c>
      <c r="B187" s="61">
        <v>9412</v>
      </c>
      <c r="C187" s="69">
        <v>25053702.194504354</v>
      </c>
      <c r="D187" s="63">
        <v>4211062.913114998</v>
      </c>
      <c r="E187" s="66">
        <v>-888034</v>
      </c>
      <c r="F187" s="70">
        <f t="shared" si="5"/>
        <v>24165668.194504354</v>
      </c>
      <c r="G187" s="71"/>
      <c r="H187" s="72">
        <v>12141.48</v>
      </c>
      <c r="I187" s="66">
        <v>156949.19280000002</v>
      </c>
      <c r="J187" s="73">
        <v>265721.3637</v>
      </c>
      <c r="K187" s="66">
        <v>-108772.17089999997</v>
      </c>
      <c r="L187" s="66"/>
      <c r="M187" s="67">
        <f t="shared" si="6"/>
        <v>24069038</v>
      </c>
      <c r="N187" s="36"/>
      <c r="O187" s="8">
        <v>545</v>
      </c>
      <c r="P187" s="25" t="s">
        <v>272</v>
      </c>
      <c r="S187" s="5"/>
    </row>
    <row r="188" spans="1:19" ht="13.5" customHeight="1">
      <c r="A188" s="68" t="s">
        <v>525</v>
      </c>
      <c r="B188" s="61">
        <v>16369</v>
      </c>
      <c r="C188" s="69">
        <v>35992415.39805974</v>
      </c>
      <c r="D188" s="63">
        <v>6760903.765853149</v>
      </c>
      <c r="E188" s="66">
        <v>-3210012</v>
      </c>
      <c r="F188" s="70">
        <f t="shared" si="5"/>
        <v>32782403.39805974</v>
      </c>
      <c r="G188" s="71"/>
      <c r="H188" s="72">
        <v>21116.010000000002</v>
      </c>
      <c r="I188" s="66">
        <v>482521.2748</v>
      </c>
      <c r="J188" s="73">
        <v>977355.3896700001</v>
      </c>
      <c r="K188" s="66">
        <v>-494834.11487000005</v>
      </c>
      <c r="L188" s="66"/>
      <c r="M188" s="67">
        <f t="shared" si="6"/>
        <v>32308685</v>
      </c>
      <c r="N188" s="36"/>
      <c r="O188" s="8">
        <v>560</v>
      </c>
      <c r="P188" s="34" t="s">
        <v>121</v>
      </c>
      <c r="S188" s="5"/>
    </row>
    <row r="189" spans="1:19" ht="13.5" customHeight="1">
      <c r="A189" s="68" t="s">
        <v>526</v>
      </c>
      <c r="B189" s="61">
        <v>1422</v>
      </c>
      <c r="C189" s="69">
        <v>4175717.510747846</v>
      </c>
      <c r="D189" s="63">
        <v>909660.3217842097</v>
      </c>
      <c r="E189" s="66">
        <v>-393346</v>
      </c>
      <c r="F189" s="70">
        <f t="shared" si="5"/>
        <v>3782371.510747846</v>
      </c>
      <c r="G189" s="71"/>
      <c r="H189" s="72">
        <v>1834.38</v>
      </c>
      <c r="I189" s="66">
        <v>32022.989999999998</v>
      </c>
      <c r="J189" s="73">
        <v>468797.706</v>
      </c>
      <c r="K189" s="66">
        <v>-436774.716</v>
      </c>
      <c r="L189" s="66"/>
      <c r="M189" s="67">
        <f t="shared" si="6"/>
        <v>3347431</v>
      </c>
      <c r="N189" s="36"/>
      <c r="O189" s="8">
        <v>561</v>
      </c>
      <c r="P189" s="25" t="s">
        <v>122</v>
      </c>
      <c r="S189" s="5"/>
    </row>
    <row r="190" spans="1:16" s="5" customFormat="1" ht="13.5" customHeight="1">
      <c r="A190" s="68" t="s">
        <v>3</v>
      </c>
      <c r="B190" s="61">
        <v>9590</v>
      </c>
      <c r="C190" s="69">
        <v>25458679.08572746</v>
      </c>
      <c r="D190" s="63">
        <v>4767370.9634749945</v>
      </c>
      <c r="E190" s="66">
        <v>-1570685</v>
      </c>
      <c r="F190" s="70">
        <f t="shared" si="5"/>
        <v>23887994.08572746</v>
      </c>
      <c r="G190" s="71"/>
      <c r="H190" s="72">
        <v>12371.1</v>
      </c>
      <c r="I190" s="66">
        <v>177905.206</v>
      </c>
      <c r="J190" s="73">
        <v>386065.2578999999</v>
      </c>
      <c r="K190" s="66">
        <v>-208160.0518999999</v>
      </c>
      <c r="L190" s="66"/>
      <c r="M190" s="67">
        <f t="shared" si="6"/>
        <v>23692205</v>
      </c>
      <c r="N190" s="36"/>
      <c r="O190" s="8">
        <v>562</v>
      </c>
      <c r="P190" s="25" t="s">
        <v>217</v>
      </c>
    </row>
    <row r="191" spans="1:19" s="5" customFormat="1" ht="13.5" customHeight="1">
      <c r="A191" s="68" t="s">
        <v>527</v>
      </c>
      <c r="B191" s="61">
        <v>7916</v>
      </c>
      <c r="C191" s="69">
        <v>22718558.32198395</v>
      </c>
      <c r="D191" s="63">
        <v>4804254.069842855</v>
      </c>
      <c r="E191" s="66">
        <v>-1183787</v>
      </c>
      <c r="F191" s="70">
        <f t="shared" si="5"/>
        <v>21534771.32198395</v>
      </c>
      <c r="G191" s="71"/>
      <c r="H191" s="72">
        <v>10211.64</v>
      </c>
      <c r="I191" s="66">
        <v>152240.138</v>
      </c>
      <c r="J191" s="73">
        <v>82169.75099999999</v>
      </c>
      <c r="K191" s="66">
        <v>70070.38700000002</v>
      </c>
      <c r="L191" s="66"/>
      <c r="M191" s="67">
        <f t="shared" si="6"/>
        <v>21615053</v>
      </c>
      <c r="N191" s="36"/>
      <c r="O191" s="8">
        <v>563</v>
      </c>
      <c r="P191" s="25" t="s">
        <v>123</v>
      </c>
      <c r="S191"/>
    </row>
    <row r="192" spans="1:19" s="5" customFormat="1" ht="13.5" customHeight="1">
      <c r="A192" s="68" t="s">
        <v>528</v>
      </c>
      <c r="B192" s="61">
        <v>188114</v>
      </c>
      <c r="C192" s="69">
        <v>247072210.27745998</v>
      </c>
      <c r="D192" s="63">
        <v>-14119265.157669649</v>
      </c>
      <c r="E192" s="66">
        <v>-21988977</v>
      </c>
      <c r="F192" s="70">
        <f t="shared" si="5"/>
        <v>225083233.27745998</v>
      </c>
      <c r="G192" s="71"/>
      <c r="H192" s="72">
        <v>242667.06</v>
      </c>
      <c r="I192" s="66">
        <v>1037063.2935000001</v>
      </c>
      <c r="J192" s="73">
        <v>7190366.690340001</v>
      </c>
      <c r="K192" s="66">
        <v>-6153303.3968400005</v>
      </c>
      <c r="L192" s="66"/>
      <c r="M192" s="67">
        <f t="shared" si="6"/>
        <v>219172597</v>
      </c>
      <c r="N192" s="36"/>
      <c r="O192" s="8">
        <v>564</v>
      </c>
      <c r="P192" s="34" t="s">
        <v>273</v>
      </c>
      <c r="S192"/>
    </row>
    <row r="193" spans="1:18" s="5" customFormat="1" ht="13.5" customHeight="1">
      <c r="A193" s="68" t="s">
        <v>466</v>
      </c>
      <c r="B193" s="61">
        <v>7377</v>
      </c>
      <c r="C193" s="69">
        <v>20450530.98289881</v>
      </c>
      <c r="D193" s="63">
        <v>4448997.732146343</v>
      </c>
      <c r="E193" s="66">
        <v>-1337924</v>
      </c>
      <c r="F193" s="70">
        <f t="shared" si="5"/>
        <v>19112606.98289881</v>
      </c>
      <c r="G193" s="71"/>
      <c r="H193" s="72">
        <v>9516.33</v>
      </c>
      <c r="I193" s="66">
        <v>180987.7584</v>
      </c>
      <c r="J193" s="73">
        <v>109085.59200000002</v>
      </c>
      <c r="K193" s="66">
        <v>71902.16639999997</v>
      </c>
      <c r="L193" s="66"/>
      <c r="M193" s="67">
        <f t="shared" si="6"/>
        <v>19194025</v>
      </c>
      <c r="N193" s="36"/>
      <c r="O193" s="8">
        <v>309</v>
      </c>
      <c r="P193" s="25" t="s">
        <v>124</v>
      </c>
      <c r="Q193"/>
      <c r="R193"/>
    </row>
    <row r="194" spans="1:18" ht="13.5" customHeight="1">
      <c r="A194" s="68" t="s">
        <v>529</v>
      </c>
      <c r="B194" s="61">
        <v>3369</v>
      </c>
      <c r="C194" s="69">
        <v>10292257.242230635</v>
      </c>
      <c r="D194" s="63">
        <v>2239958.1309974673</v>
      </c>
      <c r="E194" s="66">
        <v>-585388</v>
      </c>
      <c r="F194" s="70">
        <f t="shared" si="5"/>
        <v>9706869.242230635</v>
      </c>
      <c r="G194" s="71"/>
      <c r="H194" s="72">
        <v>4346.01</v>
      </c>
      <c r="I194" s="66">
        <v>28363.1955</v>
      </c>
      <c r="J194" s="73">
        <v>78057.92730000001</v>
      </c>
      <c r="K194" s="66">
        <v>-49694.73180000001</v>
      </c>
      <c r="L194" s="66"/>
      <c r="M194" s="67">
        <f t="shared" si="6"/>
        <v>9661521</v>
      </c>
      <c r="N194" s="36"/>
      <c r="O194" s="8">
        <v>576</v>
      </c>
      <c r="P194" s="25" t="s">
        <v>125</v>
      </c>
      <c r="Q194" s="5"/>
      <c r="R194" s="5"/>
    </row>
    <row r="195" spans="1:16" ht="13.5" customHeight="1">
      <c r="A195" s="68" t="s">
        <v>530</v>
      </c>
      <c r="B195" s="61">
        <v>10471</v>
      </c>
      <c r="C195" s="69">
        <v>14455481.94529549</v>
      </c>
      <c r="D195" s="63">
        <v>-547659.3242232318</v>
      </c>
      <c r="E195" s="66">
        <v>-1294509</v>
      </c>
      <c r="F195" s="70">
        <f t="shared" si="5"/>
        <v>13160972.94529549</v>
      </c>
      <c r="G195" s="71"/>
      <c r="H195" s="72">
        <v>13507.59</v>
      </c>
      <c r="I195" s="66">
        <v>305988.2437</v>
      </c>
      <c r="J195" s="73">
        <v>265898.0739</v>
      </c>
      <c r="K195" s="66">
        <v>40090.169799999974</v>
      </c>
      <c r="L195" s="66"/>
      <c r="M195" s="67">
        <f t="shared" si="6"/>
        <v>13214571</v>
      </c>
      <c r="N195" s="36"/>
      <c r="O195" s="8">
        <v>577</v>
      </c>
      <c r="P195" s="25" t="s">
        <v>274</v>
      </c>
    </row>
    <row r="196" spans="1:16" ht="13.5" customHeight="1">
      <c r="A196" s="68" t="s">
        <v>531</v>
      </c>
      <c r="B196" s="61">
        <v>3807</v>
      </c>
      <c r="C196" s="69">
        <v>12598957.102414886</v>
      </c>
      <c r="D196" s="63">
        <v>3427347.473341464</v>
      </c>
      <c r="E196" s="66">
        <v>-241502</v>
      </c>
      <c r="F196" s="70">
        <f t="shared" si="5"/>
        <v>12357455.102414886</v>
      </c>
      <c r="G196" s="71"/>
      <c r="H196" s="72">
        <v>4911.03</v>
      </c>
      <c r="I196" s="66">
        <v>73862.19200000001</v>
      </c>
      <c r="J196" s="73">
        <v>54613.99800000001</v>
      </c>
      <c r="K196" s="66">
        <v>19248.194000000003</v>
      </c>
      <c r="L196" s="66"/>
      <c r="M196" s="67">
        <f t="shared" si="6"/>
        <v>12381614</v>
      </c>
      <c r="N196" s="36"/>
      <c r="O196" s="8">
        <v>578</v>
      </c>
      <c r="P196" s="25" t="s">
        <v>126</v>
      </c>
    </row>
    <row r="197" spans="1:16" ht="13.5" customHeight="1">
      <c r="A197" s="68" t="s">
        <v>356</v>
      </c>
      <c r="B197" s="61">
        <v>15505</v>
      </c>
      <c r="C197" s="69">
        <v>33433670.813541092</v>
      </c>
      <c r="D197" s="63">
        <v>-1136634.997111795</v>
      </c>
      <c r="E197" s="66">
        <v>-2054153</v>
      </c>
      <c r="F197" s="70">
        <f t="shared" si="5"/>
        <v>31379517.813541092</v>
      </c>
      <c r="G197" s="71"/>
      <c r="H197" s="72">
        <v>20001.45</v>
      </c>
      <c r="I197" s="66">
        <v>205949.3336</v>
      </c>
      <c r="J197" s="73">
        <v>263242.2792</v>
      </c>
      <c r="K197" s="66">
        <v>-57292.94559999998</v>
      </c>
      <c r="L197" s="66"/>
      <c r="M197" s="67">
        <f t="shared" si="6"/>
        <v>31342226</v>
      </c>
      <c r="N197" s="36"/>
      <c r="O197" s="8">
        <v>445</v>
      </c>
      <c r="P197" s="25" t="s">
        <v>357</v>
      </c>
    </row>
    <row r="198" spans="1:16" ht="13.5" customHeight="1">
      <c r="A198" s="68" t="s">
        <v>532</v>
      </c>
      <c r="B198" s="61">
        <v>5664</v>
      </c>
      <c r="C198" s="69">
        <v>17243451.195793834</v>
      </c>
      <c r="D198" s="63">
        <v>4030024.1812756723</v>
      </c>
      <c r="E198" s="66">
        <v>-926578</v>
      </c>
      <c r="F198" s="70">
        <f t="shared" si="5"/>
        <v>16316873.195793834</v>
      </c>
      <c r="G198" s="71"/>
      <c r="H198" s="72">
        <v>7306.56</v>
      </c>
      <c r="I198" s="66">
        <v>94884.0045</v>
      </c>
      <c r="J198" s="73">
        <v>397513.0485000001</v>
      </c>
      <c r="K198" s="66">
        <v>-302629.0440000001</v>
      </c>
      <c r="L198" s="66"/>
      <c r="M198" s="67">
        <f t="shared" si="6"/>
        <v>16021551</v>
      </c>
      <c r="N198" s="36"/>
      <c r="O198" s="8">
        <v>580</v>
      </c>
      <c r="P198" s="25" t="s">
        <v>127</v>
      </c>
    </row>
    <row r="199" spans="1:16" ht="13.5" customHeight="1">
      <c r="A199" s="68" t="s">
        <v>533</v>
      </c>
      <c r="B199" s="61">
        <v>6982</v>
      </c>
      <c r="C199" s="69">
        <v>17604907.997495838</v>
      </c>
      <c r="D199" s="63">
        <v>3142131.074599999</v>
      </c>
      <c r="E199" s="66">
        <v>-1241958</v>
      </c>
      <c r="F199" s="70">
        <f t="shared" si="5"/>
        <v>16362949.997495838</v>
      </c>
      <c r="G199" s="71"/>
      <c r="H199" s="72">
        <v>9006.78</v>
      </c>
      <c r="I199" s="66">
        <v>123661.9735</v>
      </c>
      <c r="J199" s="73">
        <v>140135.996</v>
      </c>
      <c r="K199" s="66">
        <v>-16474.02250000002</v>
      </c>
      <c r="L199" s="66"/>
      <c r="M199" s="67">
        <f t="shared" si="6"/>
        <v>16355483</v>
      </c>
      <c r="N199" s="36"/>
      <c r="O199" s="39">
        <v>581</v>
      </c>
      <c r="P199" s="34" t="s">
        <v>128</v>
      </c>
    </row>
    <row r="200" spans="1:16" ht="13.5" customHeight="1">
      <c r="A200" s="68" t="s">
        <v>275</v>
      </c>
      <c r="B200" s="61">
        <v>10937</v>
      </c>
      <c r="C200" s="69">
        <v>27853334.29763643</v>
      </c>
      <c r="D200" s="63">
        <v>5677748.503261538</v>
      </c>
      <c r="E200" s="66">
        <v>-1539202</v>
      </c>
      <c r="F200" s="70">
        <f t="shared" si="5"/>
        <v>26314132.29763643</v>
      </c>
      <c r="G200" s="71"/>
      <c r="H200" s="72">
        <v>14108.73</v>
      </c>
      <c r="I200" s="66">
        <v>110453.6174</v>
      </c>
      <c r="J200" s="73">
        <v>550754.2459999999</v>
      </c>
      <c r="K200" s="66">
        <v>-440300.62859999994</v>
      </c>
      <c r="L200" s="66"/>
      <c r="M200" s="67">
        <f t="shared" si="6"/>
        <v>25887940</v>
      </c>
      <c r="N200" s="36"/>
      <c r="O200" s="8">
        <v>599</v>
      </c>
      <c r="P200" s="25" t="s">
        <v>275</v>
      </c>
    </row>
    <row r="201" spans="1:18" s="3" customFormat="1" ht="13.5" customHeight="1">
      <c r="A201" s="68" t="s">
        <v>534</v>
      </c>
      <c r="B201" s="61">
        <v>973</v>
      </c>
      <c r="C201" s="69">
        <v>4247620.169841774</v>
      </c>
      <c r="D201" s="63">
        <v>426685.0043902439</v>
      </c>
      <c r="E201" s="66">
        <v>-318880</v>
      </c>
      <c r="F201" s="70">
        <f t="shared" si="5"/>
        <v>3928740.169841774</v>
      </c>
      <c r="G201" s="71"/>
      <c r="H201" s="72">
        <v>1255.17</v>
      </c>
      <c r="I201" s="66">
        <v>94697.66</v>
      </c>
      <c r="J201" s="73">
        <v>0</v>
      </c>
      <c r="K201" s="66">
        <v>94697.66</v>
      </c>
      <c r="L201" s="66"/>
      <c r="M201" s="67">
        <f t="shared" si="6"/>
        <v>4024693</v>
      </c>
      <c r="N201" s="36"/>
      <c r="O201" s="8">
        <v>583</v>
      </c>
      <c r="P201" s="25" t="s">
        <v>129</v>
      </c>
      <c r="Q201"/>
      <c r="R201"/>
    </row>
    <row r="202" spans="1:16" ht="13.5" customHeight="1">
      <c r="A202" s="68" t="s">
        <v>613</v>
      </c>
      <c r="B202" s="61">
        <v>3912</v>
      </c>
      <c r="C202" s="69">
        <v>15662548.901271136</v>
      </c>
      <c r="D202" s="63">
        <v>2407170.891199997</v>
      </c>
      <c r="E202" s="66">
        <v>-576897</v>
      </c>
      <c r="F202" s="70">
        <f t="shared" si="5"/>
        <v>15085651.901271136</v>
      </c>
      <c r="G202" s="71"/>
      <c r="H202" s="72">
        <v>5046.4800000000005</v>
      </c>
      <c r="I202" s="66">
        <v>34115.9777</v>
      </c>
      <c r="J202" s="73">
        <v>117396.88960000002</v>
      </c>
      <c r="K202" s="66">
        <v>-83280.91190000002</v>
      </c>
      <c r="L202" s="66"/>
      <c r="M202" s="67">
        <f t="shared" si="6"/>
        <v>15007417</v>
      </c>
      <c r="N202" s="36"/>
      <c r="O202" s="8">
        <v>854</v>
      </c>
      <c r="P202" s="25" t="s">
        <v>130</v>
      </c>
    </row>
    <row r="203" spans="1:16" ht="13.5" customHeight="1">
      <c r="A203" s="68" t="s">
        <v>535</v>
      </c>
      <c r="B203" s="61">
        <v>2910</v>
      </c>
      <c r="C203" s="69">
        <v>11245805.574326595</v>
      </c>
      <c r="D203" s="63">
        <v>2843875.593825</v>
      </c>
      <c r="E203" s="66">
        <v>-137542</v>
      </c>
      <c r="F203" s="70">
        <f t="shared" si="5"/>
        <v>11108263.574326595</v>
      </c>
      <c r="G203" s="71"/>
      <c r="H203" s="72">
        <v>3753.9</v>
      </c>
      <c r="I203" s="66">
        <v>55483.494000000006</v>
      </c>
      <c r="J203" s="73">
        <v>27659.72</v>
      </c>
      <c r="K203" s="66">
        <v>27823.774000000005</v>
      </c>
      <c r="L203" s="66"/>
      <c r="M203" s="67">
        <f t="shared" si="6"/>
        <v>11139841</v>
      </c>
      <c r="N203" s="36"/>
      <c r="O203" s="8">
        <v>584</v>
      </c>
      <c r="P203" s="25" t="s">
        <v>131</v>
      </c>
    </row>
    <row r="204" spans="1:16" ht="13.5" customHeight="1">
      <c r="A204" s="68" t="s">
        <v>536</v>
      </c>
      <c r="B204" s="61">
        <v>1910</v>
      </c>
      <c r="C204" s="69">
        <v>6674731.368828453</v>
      </c>
      <c r="D204" s="63">
        <v>1706813.7307399998</v>
      </c>
      <c r="E204" s="66">
        <v>-668276</v>
      </c>
      <c r="F204" s="70">
        <f t="shared" si="5"/>
        <v>6006455.368828453</v>
      </c>
      <c r="G204" s="71"/>
      <c r="H204" s="72">
        <v>2463.9</v>
      </c>
      <c r="I204" s="66">
        <v>102544.743</v>
      </c>
      <c r="J204" s="73">
        <v>48662.636</v>
      </c>
      <c r="K204" s="66">
        <v>53882.107</v>
      </c>
      <c r="L204" s="66"/>
      <c r="M204" s="67">
        <f t="shared" si="6"/>
        <v>6062801</v>
      </c>
      <c r="N204" s="36"/>
      <c r="O204" s="8">
        <v>588</v>
      </c>
      <c r="P204" s="25" t="s">
        <v>132</v>
      </c>
    </row>
    <row r="205" spans="1:18" ht="13.5" customHeight="1">
      <c r="A205" s="68" t="s">
        <v>537</v>
      </c>
      <c r="B205" s="61">
        <v>4065</v>
      </c>
      <c r="C205" s="69">
        <v>11332718.917022133</v>
      </c>
      <c r="D205" s="63">
        <v>2784622.340094998</v>
      </c>
      <c r="E205" s="66">
        <v>-486108</v>
      </c>
      <c r="F205" s="70">
        <f t="shared" si="5"/>
        <v>10846610.917022133</v>
      </c>
      <c r="G205" s="71"/>
      <c r="H205" s="72">
        <v>5243.85</v>
      </c>
      <c r="I205" s="66">
        <v>114897.3726</v>
      </c>
      <c r="J205" s="73">
        <v>16144.124000000002</v>
      </c>
      <c r="K205" s="66">
        <v>98753.2486</v>
      </c>
      <c r="L205" s="66"/>
      <c r="M205" s="67">
        <f t="shared" si="6"/>
        <v>10950608</v>
      </c>
      <c r="N205" s="36"/>
      <c r="O205" s="8">
        <v>592</v>
      </c>
      <c r="P205" s="34" t="s">
        <v>133</v>
      </c>
      <c r="Q205" s="3"/>
      <c r="R205" s="3"/>
    </row>
    <row r="206" spans="1:16" ht="13.5" customHeight="1">
      <c r="A206" s="68" t="s">
        <v>538</v>
      </c>
      <c r="B206" s="61">
        <v>19700</v>
      </c>
      <c r="C206" s="69">
        <v>48802129.247303076</v>
      </c>
      <c r="D206" s="63">
        <v>5800196.209969616</v>
      </c>
      <c r="E206" s="66">
        <v>-3704726</v>
      </c>
      <c r="F206" s="70">
        <f t="shared" si="5"/>
        <v>45097403.247303076</v>
      </c>
      <c r="G206" s="71"/>
      <c r="H206" s="72">
        <v>25413</v>
      </c>
      <c r="I206" s="66">
        <v>110892.87080000002</v>
      </c>
      <c r="J206" s="73">
        <v>420951.76020000014</v>
      </c>
      <c r="K206" s="66">
        <v>-310058.8894000001</v>
      </c>
      <c r="L206" s="66"/>
      <c r="M206" s="67">
        <f t="shared" si="6"/>
        <v>44812757</v>
      </c>
      <c r="N206" s="36"/>
      <c r="O206" s="8">
        <v>593</v>
      </c>
      <c r="P206" s="25" t="s">
        <v>134</v>
      </c>
    </row>
    <row r="207" spans="1:16" ht="13.5" customHeight="1">
      <c r="A207" s="68" t="s">
        <v>539</v>
      </c>
      <c r="B207" s="61">
        <v>5006</v>
      </c>
      <c r="C207" s="69">
        <v>18819703.871470414</v>
      </c>
      <c r="D207" s="63">
        <v>4463606.948258227</v>
      </c>
      <c r="E207" s="66">
        <v>-386116</v>
      </c>
      <c r="F207" s="70">
        <f t="shared" si="5"/>
        <v>18433587.871470414</v>
      </c>
      <c r="G207" s="71"/>
      <c r="H207" s="72">
        <v>6457.74</v>
      </c>
      <c r="I207" s="66">
        <v>142979.9929</v>
      </c>
      <c r="J207" s="73">
        <v>78259.46609999999</v>
      </c>
      <c r="K207" s="66">
        <v>64720.52680000002</v>
      </c>
      <c r="L207" s="66"/>
      <c r="M207" s="67">
        <f t="shared" si="6"/>
        <v>18504766</v>
      </c>
      <c r="N207" s="36"/>
      <c r="O207" s="39">
        <v>595</v>
      </c>
      <c r="P207" s="34" t="s">
        <v>135</v>
      </c>
    </row>
    <row r="208" spans="1:16" ht="13.5" customHeight="1">
      <c r="A208" s="68" t="s">
        <v>540</v>
      </c>
      <c r="B208" s="61">
        <v>19623</v>
      </c>
      <c r="C208" s="69">
        <v>38661717.64665296</v>
      </c>
      <c r="D208" s="63">
        <v>-306514.4159480012</v>
      </c>
      <c r="E208" s="66">
        <v>-947428</v>
      </c>
      <c r="F208" s="70">
        <f aca="true" t="shared" si="7" ref="F208:F271">C208+E208</f>
        <v>37714289.64665296</v>
      </c>
      <c r="G208" s="71"/>
      <c r="H208" s="72">
        <v>25313.670000000002</v>
      </c>
      <c r="I208" s="66">
        <v>957271.9565000001</v>
      </c>
      <c r="J208" s="73">
        <v>143510.78</v>
      </c>
      <c r="K208" s="66">
        <v>813761.1765000001</v>
      </c>
      <c r="L208" s="66"/>
      <c r="M208" s="67">
        <f aca="true" t="shared" si="8" ref="M208:M271">ROUND(F208+H208+K208,0)</f>
        <v>38553364</v>
      </c>
      <c r="N208" s="36"/>
      <c r="O208" s="8">
        <v>598</v>
      </c>
      <c r="P208" s="25" t="s">
        <v>276</v>
      </c>
    </row>
    <row r="209" spans="1:18" s="5" customFormat="1" ht="13.5" customHeight="1">
      <c r="A209" s="68" t="s">
        <v>541</v>
      </c>
      <c r="B209" s="61">
        <v>4500</v>
      </c>
      <c r="C209" s="69">
        <v>17491362.61062457</v>
      </c>
      <c r="D209" s="63">
        <v>3924441.3048153836</v>
      </c>
      <c r="E209" s="66">
        <v>-95921</v>
      </c>
      <c r="F209" s="70">
        <f t="shared" si="7"/>
        <v>17395441.61062457</v>
      </c>
      <c r="G209" s="71"/>
      <c r="H209" s="72">
        <v>5805</v>
      </c>
      <c r="I209" s="66">
        <v>5576777.583000001</v>
      </c>
      <c r="J209" s="73">
        <v>143299.652</v>
      </c>
      <c r="K209" s="66">
        <v>5433477.931000001</v>
      </c>
      <c r="L209" s="66"/>
      <c r="M209" s="67">
        <f t="shared" si="8"/>
        <v>22834725</v>
      </c>
      <c r="N209" s="36"/>
      <c r="O209" s="8">
        <v>601</v>
      </c>
      <c r="P209" s="34" t="s">
        <v>136</v>
      </c>
      <c r="Q209"/>
      <c r="R209"/>
    </row>
    <row r="210" spans="1:18" s="5" customFormat="1" ht="13.5" customHeight="1">
      <c r="A210" s="68" t="s">
        <v>542</v>
      </c>
      <c r="B210" s="61">
        <v>17763</v>
      </c>
      <c r="C210" s="69">
        <v>16910094.51761755</v>
      </c>
      <c r="D210" s="63">
        <v>-3892567.831483853</v>
      </c>
      <c r="E210" s="66">
        <v>-3880051</v>
      </c>
      <c r="F210" s="70">
        <f t="shared" si="7"/>
        <v>13030043.51761755</v>
      </c>
      <c r="G210" s="71"/>
      <c r="H210" s="72">
        <v>22914.27</v>
      </c>
      <c r="I210" s="66">
        <v>92735.4934</v>
      </c>
      <c r="J210" s="73">
        <v>726784.8624000001</v>
      </c>
      <c r="K210" s="66">
        <v>-634049.3690000001</v>
      </c>
      <c r="L210" s="66"/>
      <c r="M210" s="67">
        <f t="shared" si="8"/>
        <v>12418908</v>
      </c>
      <c r="N210" s="36"/>
      <c r="O210" s="8">
        <v>604</v>
      </c>
      <c r="P210" s="25" t="s">
        <v>277</v>
      </c>
      <c r="Q210"/>
      <c r="R210"/>
    </row>
    <row r="211" spans="1:16" ht="13.5" customHeight="1">
      <c r="A211" s="68" t="s">
        <v>543</v>
      </c>
      <c r="B211" s="61">
        <v>4778</v>
      </c>
      <c r="C211" s="69">
        <v>16472493.193413319</v>
      </c>
      <c r="D211" s="63">
        <v>5130541.992526316</v>
      </c>
      <c r="E211" s="66">
        <v>-958908</v>
      </c>
      <c r="F211" s="70">
        <f t="shared" si="7"/>
        <v>15513585.193413319</v>
      </c>
      <c r="G211" s="71"/>
      <c r="H211" s="72">
        <v>6163.62</v>
      </c>
      <c r="I211" s="66">
        <v>6126.2747</v>
      </c>
      <c r="J211" s="73">
        <v>68480.736</v>
      </c>
      <c r="K211" s="66">
        <v>-62354.4613</v>
      </c>
      <c r="L211" s="66"/>
      <c r="M211" s="67">
        <f t="shared" si="8"/>
        <v>15457394</v>
      </c>
      <c r="N211" s="36"/>
      <c r="O211" s="8">
        <v>607</v>
      </c>
      <c r="P211" s="25" t="s">
        <v>137</v>
      </c>
    </row>
    <row r="212" spans="1:16" s="5" customFormat="1" ht="13.5" customHeight="1">
      <c r="A212" s="68" t="s">
        <v>544</v>
      </c>
      <c r="B212" s="61">
        <v>2415</v>
      </c>
      <c r="C212" s="69">
        <v>8651463.31209606</v>
      </c>
      <c r="D212" s="63">
        <v>2034833.4417063287</v>
      </c>
      <c r="E212" s="66">
        <v>161541</v>
      </c>
      <c r="F212" s="70">
        <f t="shared" si="7"/>
        <v>8813004.31209606</v>
      </c>
      <c r="G212" s="71"/>
      <c r="H212" s="72">
        <v>3115.35</v>
      </c>
      <c r="I212" s="66">
        <v>50280.231</v>
      </c>
      <c r="J212" s="73">
        <v>103793.66560000001</v>
      </c>
      <c r="K212" s="66">
        <v>-53513.43460000001</v>
      </c>
      <c r="L212" s="66"/>
      <c r="M212" s="67">
        <f t="shared" si="8"/>
        <v>8762606</v>
      </c>
      <c r="N212" s="36"/>
      <c r="O212" s="8">
        <v>608</v>
      </c>
      <c r="P212" s="25" t="s">
        <v>278</v>
      </c>
    </row>
    <row r="213" spans="1:18" ht="13.5" customHeight="1">
      <c r="A213" s="68" t="s">
        <v>545</v>
      </c>
      <c r="B213" s="61">
        <v>83133</v>
      </c>
      <c r="C213" s="69">
        <v>147850442.86399618</v>
      </c>
      <c r="D213" s="63">
        <v>-876038.6080142489</v>
      </c>
      <c r="E213" s="66">
        <v>-12032538</v>
      </c>
      <c r="F213" s="70">
        <f t="shared" si="7"/>
        <v>135817904.86399618</v>
      </c>
      <c r="G213" s="71"/>
      <c r="H213" s="72">
        <v>107241.57</v>
      </c>
      <c r="I213" s="66">
        <v>894218.2823000001</v>
      </c>
      <c r="J213" s="73">
        <v>3813883.4565</v>
      </c>
      <c r="K213" s="66">
        <v>-2919665.1742</v>
      </c>
      <c r="L213" s="66"/>
      <c r="M213" s="67">
        <f t="shared" si="8"/>
        <v>133005481</v>
      </c>
      <c r="N213" s="36"/>
      <c r="O213" s="8">
        <v>609</v>
      </c>
      <c r="P213" s="25" t="s">
        <v>279</v>
      </c>
      <c r="Q213" s="5"/>
      <c r="R213" s="5"/>
    </row>
    <row r="214" spans="1:16" ht="13.5" customHeight="1">
      <c r="A214" s="68" t="s">
        <v>546</v>
      </c>
      <c r="B214" s="61">
        <v>5122</v>
      </c>
      <c r="C214" s="69">
        <v>7653572.163369711</v>
      </c>
      <c r="D214" s="63">
        <v>560204.8917692308</v>
      </c>
      <c r="E214" s="66">
        <v>-1616379</v>
      </c>
      <c r="F214" s="70">
        <f t="shared" si="7"/>
        <v>6037193.163369711</v>
      </c>
      <c r="G214" s="71"/>
      <c r="H214" s="72">
        <v>6607.38</v>
      </c>
      <c r="I214" s="66">
        <v>54174.3114</v>
      </c>
      <c r="J214" s="73">
        <v>261453.96719999998</v>
      </c>
      <c r="K214" s="66">
        <v>-207279.65579999998</v>
      </c>
      <c r="L214" s="66"/>
      <c r="M214" s="67">
        <f t="shared" si="8"/>
        <v>5836521</v>
      </c>
      <c r="N214" s="36"/>
      <c r="O214" s="8">
        <v>611</v>
      </c>
      <c r="P214" s="25" t="s">
        <v>280</v>
      </c>
    </row>
    <row r="215" spans="1:16" ht="13.5" customHeight="1">
      <c r="A215" s="68" t="s">
        <v>558</v>
      </c>
      <c r="B215" s="61">
        <v>48833</v>
      </c>
      <c r="C215" s="69">
        <v>58941196.55910631</v>
      </c>
      <c r="D215" s="63">
        <v>-11351067.956977723</v>
      </c>
      <c r="E215" s="66">
        <v>-6924809</v>
      </c>
      <c r="F215" s="70">
        <f t="shared" si="7"/>
        <v>52016387.55910631</v>
      </c>
      <c r="G215" s="71"/>
      <c r="H215" s="72">
        <v>62994.57</v>
      </c>
      <c r="I215" s="66">
        <v>772359.2261</v>
      </c>
      <c r="J215" s="73">
        <v>653217.7025000001</v>
      </c>
      <c r="K215" s="66">
        <v>119141.52359999984</v>
      </c>
      <c r="L215" s="66"/>
      <c r="M215" s="67">
        <f t="shared" si="8"/>
        <v>52198524</v>
      </c>
      <c r="N215" s="36"/>
      <c r="O215" s="8">
        <v>638</v>
      </c>
      <c r="P215" s="25" t="s">
        <v>281</v>
      </c>
    </row>
    <row r="216" spans="1:18" ht="13.5" customHeight="1">
      <c r="A216" s="68" t="s">
        <v>547</v>
      </c>
      <c r="B216" s="61">
        <v>3818</v>
      </c>
      <c r="C216" s="69">
        <v>15538459.831674168</v>
      </c>
      <c r="D216" s="63">
        <v>3623805.605941462</v>
      </c>
      <c r="E216" s="66">
        <v>-356969</v>
      </c>
      <c r="F216" s="70">
        <f t="shared" si="7"/>
        <v>15181490.831674168</v>
      </c>
      <c r="G216" s="71"/>
      <c r="H216" s="72">
        <v>4925.22</v>
      </c>
      <c r="I216" s="66">
        <v>28876.907500000005</v>
      </c>
      <c r="J216" s="73">
        <v>154645.974</v>
      </c>
      <c r="K216" s="66">
        <v>-125769.06649999999</v>
      </c>
      <c r="L216" s="66"/>
      <c r="M216" s="67">
        <f t="shared" si="8"/>
        <v>15060647</v>
      </c>
      <c r="N216" s="36"/>
      <c r="O216" s="8">
        <v>614</v>
      </c>
      <c r="P216" s="25" t="s">
        <v>138</v>
      </c>
      <c r="Q216" s="5"/>
      <c r="R216" s="5"/>
    </row>
    <row r="217" spans="1:16" ht="13.5" customHeight="1">
      <c r="A217" s="68" t="s">
        <v>548</v>
      </c>
      <c r="B217" s="61">
        <v>8695</v>
      </c>
      <c r="C217" s="69">
        <v>38327573.69640061</v>
      </c>
      <c r="D217" s="63">
        <v>7803744.745248778</v>
      </c>
      <c r="E217" s="66">
        <v>-1023869</v>
      </c>
      <c r="F217" s="70">
        <f t="shared" si="7"/>
        <v>37303704.69640061</v>
      </c>
      <c r="G217" s="71"/>
      <c r="H217" s="72">
        <v>11216.550000000001</v>
      </c>
      <c r="I217" s="66">
        <v>29543.570000000003</v>
      </c>
      <c r="J217" s="73">
        <v>62382.88800000001</v>
      </c>
      <c r="K217" s="66">
        <v>-32839.318000000014</v>
      </c>
      <c r="L217" s="66"/>
      <c r="M217" s="67">
        <f t="shared" si="8"/>
        <v>37282082</v>
      </c>
      <c r="N217" s="36"/>
      <c r="O217" s="8">
        <v>615</v>
      </c>
      <c r="P217" s="25" t="s">
        <v>139</v>
      </c>
    </row>
    <row r="218" spans="1:16" ht="13.5" customHeight="1">
      <c r="A218" s="68" t="s">
        <v>549</v>
      </c>
      <c r="B218" s="61">
        <v>2016</v>
      </c>
      <c r="C218" s="69">
        <v>4120394.367395133</v>
      </c>
      <c r="D218" s="63">
        <v>702353.7730153835</v>
      </c>
      <c r="E218" s="66">
        <v>-539641</v>
      </c>
      <c r="F218" s="70">
        <f t="shared" si="7"/>
        <v>3580753.367395133</v>
      </c>
      <c r="G218" s="71"/>
      <c r="H218" s="72">
        <v>2600.64</v>
      </c>
      <c r="I218" s="66">
        <v>6249.84</v>
      </c>
      <c r="J218" s="73">
        <v>975689.9632000001</v>
      </c>
      <c r="K218" s="66">
        <v>-969440.1232000001</v>
      </c>
      <c r="L218" s="66"/>
      <c r="M218" s="67">
        <f t="shared" si="8"/>
        <v>2613914</v>
      </c>
      <c r="N218" s="36"/>
      <c r="O218" s="8">
        <v>616</v>
      </c>
      <c r="P218" s="34" t="s">
        <v>140</v>
      </c>
    </row>
    <row r="219" spans="1:16" ht="13.5" customHeight="1">
      <c r="A219" s="68" t="s">
        <v>550</v>
      </c>
      <c r="B219" s="61">
        <v>3236</v>
      </c>
      <c r="C219" s="69">
        <v>10983812.76205885</v>
      </c>
      <c r="D219" s="63">
        <v>2881979.8034769227</v>
      </c>
      <c r="E219" s="66">
        <v>-195050</v>
      </c>
      <c r="F219" s="70">
        <f t="shared" si="7"/>
        <v>10788762.76205885</v>
      </c>
      <c r="G219" s="71"/>
      <c r="H219" s="72">
        <v>4174.4400000000005</v>
      </c>
      <c r="I219" s="66">
        <v>281264.67970000004</v>
      </c>
      <c r="J219" s="73">
        <v>55227.674</v>
      </c>
      <c r="K219" s="66">
        <v>226037.00570000004</v>
      </c>
      <c r="L219" s="66"/>
      <c r="M219" s="67">
        <f t="shared" si="8"/>
        <v>11018974</v>
      </c>
      <c r="N219" s="36"/>
      <c r="O219" s="8">
        <v>619</v>
      </c>
      <c r="P219" s="25" t="s">
        <v>141</v>
      </c>
    </row>
    <row r="220" spans="1:16" ht="13.5" customHeight="1">
      <c r="A220" s="68" t="s">
        <v>551</v>
      </c>
      <c r="B220" s="61">
        <v>2997</v>
      </c>
      <c r="C220" s="69">
        <v>14159750.719129505</v>
      </c>
      <c r="D220" s="63">
        <v>2341807.1006850004</v>
      </c>
      <c r="E220" s="66">
        <v>-172770</v>
      </c>
      <c r="F220" s="70">
        <f t="shared" si="7"/>
        <v>13986980.719129505</v>
      </c>
      <c r="G220" s="71"/>
      <c r="H220" s="72">
        <v>3866.13</v>
      </c>
      <c r="I220" s="66">
        <v>11282.071500000002</v>
      </c>
      <c r="J220" s="73">
        <v>31763.612</v>
      </c>
      <c r="K220" s="66">
        <v>-20481.5405</v>
      </c>
      <c r="L220" s="66"/>
      <c r="M220" s="67">
        <f t="shared" si="8"/>
        <v>13970365</v>
      </c>
      <c r="N220" s="36"/>
      <c r="O220" s="8">
        <v>620</v>
      </c>
      <c r="P220" s="34" t="s">
        <v>142</v>
      </c>
    </row>
    <row r="221" spans="1:16" ht="13.5" customHeight="1">
      <c r="A221" s="68" t="s">
        <v>552</v>
      </c>
      <c r="B221" s="61">
        <v>2419</v>
      </c>
      <c r="C221" s="69">
        <v>9323417.010034975</v>
      </c>
      <c r="D221" s="63">
        <v>1266723.0853714275</v>
      </c>
      <c r="E221" s="66">
        <v>-201872</v>
      </c>
      <c r="F221" s="70">
        <f t="shared" si="7"/>
        <v>9121545.010034975</v>
      </c>
      <c r="G221" s="71"/>
      <c r="H221" s="72">
        <v>3120.51</v>
      </c>
      <c r="I221" s="66">
        <v>14294.78</v>
      </c>
      <c r="J221" s="73">
        <v>186506.06650000002</v>
      </c>
      <c r="K221" s="66">
        <v>-172211.28650000002</v>
      </c>
      <c r="L221" s="66"/>
      <c r="M221" s="67">
        <f t="shared" si="8"/>
        <v>8952454</v>
      </c>
      <c r="N221" s="36"/>
      <c r="O221" s="8">
        <v>623</v>
      </c>
      <c r="P221" s="25" t="s">
        <v>143</v>
      </c>
    </row>
    <row r="222" spans="1:16" ht="13.5" customHeight="1">
      <c r="A222" s="68" t="s">
        <v>144</v>
      </c>
      <c r="B222" s="61">
        <v>5372</v>
      </c>
      <c r="C222" s="69">
        <v>10603686.76956028</v>
      </c>
      <c r="D222" s="63">
        <v>510551.4246734181</v>
      </c>
      <c r="E222" s="66">
        <v>-1625692</v>
      </c>
      <c r="F222" s="70">
        <f t="shared" si="7"/>
        <v>8977994.76956028</v>
      </c>
      <c r="G222" s="71"/>
      <c r="H222" s="72">
        <v>6929.88</v>
      </c>
      <c r="I222" s="66">
        <v>69975.4492</v>
      </c>
      <c r="J222" s="73">
        <v>250378.48500000004</v>
      </c>
      <c r="K222" s="66">
        <v>-180403.03580000004</v>
      </c>
      <c r="L222" s="66"/>
      <c r="M222" s="67">
        <f t="shared" si="8"/>
        <v>8804522</v>
      </c>
      <c r="N222" s="36"/>
      <c r="O222" s="8">
        <v>624</v>
      </c>
      <c r="P222" s="34" t="s">
        <v>282</v>
      </c>
    </row>
    <row r="223" spans="1:16" ht="13.5" customHeight="1">
      <c r="A223" s="68" t="s">
        <v>553</v>
      </c>
      <c r="B223" s="61">
        <v>3361</v>
      </c>
      <c r="C223" s="69">
        <v>9342130.348445231</v>
      </c>
      <c r="D223" s="63">
        <v>1948051.4358177201</v>
      </c>
      <c r="E223" s="66">
        <v>-456353</v>
      </c>
      <c r="F223" s="70">
        <f t="shared" si="7"/>
        <v>8885777.348445231</v>
      </c>
      <c r="G223" s="71"/>
      <c r="H223" s="72">
        <v>4335.6900000000005</v>
      </c>
      <c r="I223" s="66">
        <v>173058.47999999998</v>
      </c>
      <c r="J223" s="73">
        <v>53095.00290000001</v>
      </c>
      <c r="K223" s="66">
        <v>119963.47709999997</v>
      </c>
      <c r="L223" s="66"/>
      <c r="M223" s="67">
        <f t="shared" si="8"/>
        <v>9010077</v>
      </c>
      <c r="N223" s="36"/>
      <c r="O223" s="8">
        <v>625</v>
      </c>
      <c r="P223" s="34" t="s">
        <v>145</v>
      </c>
    </row>
    <row r="224" spans="1:16" ht="13.5" customHeight="1">
      <c r="A224" s="68" t="s">
        <v>146</v>
      </c>
      <c r="B224" s="61">
        <v>5887</v>
      </c>
      <c r="C224" s="69">
        <v>19437388.56110754</v>
      </c>
      <c r="D224" s="63">
        <v>1529480.769954429</v>
      </c>
      <c r="E224" s="66">
        <v>-1018825</v>
      </c>
      <c r="F224" s="70">
        <f t="shared" si="7"/>
        <v>18418563.56110754</v>
      </c>
      <c r="G224" s="71"/>
      <c r="H224" s="72">
        <v>7594.2300000000005</v>
      </c>
      <c r="I224" s="66">
        <v>29546.32</v>
      </c>
      <c r="J224" s="73">
        <v>72950.6256</v>
      </c>
      <c r="K224" s="66">
        <v>-43404.3056</v>
      </c>
      <c r="L224" s="66"/>
      <c r="M224" s="67">
        <f t="shared" si="8"/>
        <v>18382753</v>
      </c>
      <c r="N224" s="36"/>
      <c r="O224" s="8">
        <v>626</v>
      </c>
      <c r="P224" s="34" t="s">
        <v>146</v>
      </c>
    </row>
    <row r="225" spans="1:16" ht="13.5" customHeight="1">
      <c r="A225" s="68" t="s">
        <v>554</v>
      </c>
      <c r="B225" s="61">
        <v>1584</v>
      </c>
      <c r="C225" s="69">
        <v>6638024.913474981</v>
      </c>
      <c r="D225" s="63">
        <v>1201161.1889367078</v>
      </c>
      <c r="E225" s="66">
        <v>-357603</v>
      </c>
      <c r="F225" s="70">
        <f t="shared" si="7"/>
        <v>6280421.913474981</v>
      </c>
      <c r="G225" s="71"/>
      <c r="H225" s="72">
        <v>2043.3600000000001</v>
      </c>
      <c r="I225" s="66">
        <v>119394.2086</v>
      </c>
      <c r="J225" s="73">
        <v>11081.7855</v>
      </c>
      <c r="K225" s="66">
        <v>108312.4231</v>
      </c>
      <c r="L225" s="66"/>
      <c r="M225" s="67">
        <f t="shared" si="8"/>
        <v>6390778</v>
      </c>
      <c r="N225" s="36"/>
      <c r="O225" s="8">
        <v>630</v>
      </c>
      <c r="P225" s="34" t="s">
        <v>147</v>
      </c>
    </row>
    <row r="226" spans="1:16" ht="13.5" customHeight="1">
      <c r="A226" s="68" t="s">
        <v>555</v>
      </c>
      <c r="B226" s="61">
        <v>2206</v>
      </c>
      <c r="C226" s="69">
        <v>3682429.089851887</v>
      </c>
      <c r="D226" s="63">
        <v>57442.88246153679</v>
      </c>
      <c r="E226" s="66">
        <v>-706798</v>
      </c>
      <c r="F226" s="70">
        <f t="shared" si="7"/>
        <v>2975631.089851887</v>
      </c>
      <c r="G226" s="71"/>
      <c r="H226" s="72">
        <v>2845.7400000000002</v>
      </c>
      <c r="I226" s="66">
        <v>5932.5448</v>
      </c>
      <c r="J226" s="73">
        <v>762100.0320000001</v>
      </c>
      <c r="K226" s="66">
        <v>-756167.4872000001</v>
      </c>
      <c r="L226" s="66"/>
      <c r="M226" s="67">
        <f t="shared" si="8"/>
        <v>2222309</v>
      </c>
      <c r="N226" s="36"/>
      <c r="O226" s="8">
        <v>631</v>
      </c>
      <c r="P226" s="25" t="s">
        <v>148</v>
      </c>
    </row>
    <row r="227" spans="1:19" s="5" customFormat="1" ht="13.5" customHeight="1">
      <c r="A227" s="68" t="s">
        <v>556</v>
      </c>
      <c r="B227" s="61">
        <v>6882</v>
      </c>
      <c r="C227" s="69">
        <v>17985600.22432159</v>
      </c>
      <c r="D227" s="63">
        <v>3764417.7875549984</v>
      </c>
      <c r="E227" s="66">
        <v>-1445648</v>
      </c>
      <c r="F227" s="70">
        <f t="shared" si="7"/>
        <v>16539952.224321589</v>
      </c>
      <c r="G227" s="71"/>
      <c r="H227" s="72">
        <v>8877.78</v>
      </c>
      <c r="I227" s="66">
        <v>136991.21800000002</v>
      </c>
      <c r="J227" s="73">
        <v>751458.8609999998</v>
      </c>
      <c r="K227" s="66">
        <v>-614467.6429999998</v>
      </c>
      <c r="L227" s="66"/>
      <c r="M227" s="67">
        <f t="shared" si="8"/>
        <v>15934362</v>
      </c>
      <c r="N227" s="36"/>
      <c r="O227" s="8">
        <v>635</v>
      </c>
      <c r="P227" s="25" t="s">
        <v>149</v>
      </c>
      <c r="Q227"/>
      <c r="R227"/>
      <c r="S227"/>
    </row>
    <row r="228" spans="1:19" ht="13.5" customHeight="1">
      <c r="A228" s="68" t="s">
        <v>557</v>
      </c>
      <c r="B228" s="61">
        <v>8474</v>
      </c>
      <c r="C228" s="69">
        <v>22440943.544712838</v>
      </c>
      <c r="D228" s="63">
        <v>4889376.696046151</v>
      </c>
      <c r="E228" s="66">
        <v>-1086172</v>
      </c>
      <c r="F228" s="70">
        <f t="shared" si="7"/>
        <v>21354771.544712838</v>
      </c>
      <c r="G228" s="71"/>
      <c r="H228" s="72">
        <v>10931.460000000001</v>
      </c>
      <c r="I228" s="66">
        <v>129208.57100000003</v>
      </c>
      <c r="J228" s="73">
        <v>227862.579</v>
      </c>
      <c r="K228" s="66">
        <v>-98654.00799999997</v>
      </c>
      <c r="L228" s="66"/>
      <c r="M228" s="67">
        <f t="shared" si="8"/>
        <v>21267049</v>
      </c>
      <c r="N228" s="36"/>
      <c r="O228" s="8">
        <v>636</v>
      </c>
      <c r="P228" s="25" t="s">
        <v>150</v>
      </c>
      <c r="S228" s="5"/>
    </row>
    <row r="229" spans="1:18" s="3" customFormat="1" ht="13.5" customHeight="1">
      <c r="A229" s="68" t="s">
        <v>559</v>
      </c>
      <c r="B229" s="61">
        <v>25652</v>
      </c>
      <c r="C229" s="69">
        <v>44067493.184516564</v>
      </c>
      <c r="D229" s="63">
        <v>-1737037.7944685386</v>
      </c>
      <c r="E229" s="66">
        <v>-4431816</v>
      </c>
      <c r="F229" s="70">
        <f t="shared" si="7"/>
        <v>39635677.184516564</v>
      </c>
      <c r="G229" s="71"/>
      <c r="H229" s="72">
        <v>33091.08</v>
      </c>
      <c r="I229" s="66">
        <v>401177.9486</v>
      </c>
      <c r="J229" s="73">
        <v>396798.3719999999</v>
      </c>
      <c r="K229" s="66">
        <v>4379.576600000088</v>
      </c>
      <c r="L229" s="66"/>
      <c r="M229" s="67">
        <f t="shared" si="8"/>
        <v>39673148</v>
      </c>
      <c r="N229" s="36"/>
      <c r="O229" s="8">
        <v>678</v>
      </c>
      <c r="P229" s="25" t="s">
        <v>283</v>
      </c>
      <c r="Q229"/>
      <c r="R229"/>
    </row>
    <row r="230" spans="1:16" ht="13.5" customHeight="1">
      <c r="A230" s="68" t="s">
        <v>310</v>
      </c>
      <c r="B230" s="61">
        <v>28959</v>
      </c>
      <c r="C230" s="69">
        <v>56816919.2591342</v>
      </c>
      <c r="D230" s="63">
        <v>1737580.0948428556</v>
      </c>
      <c r="E230" s="66">
        <v>-3939704</v>
      </c>
      <c r="F230" s="70">
        <f t="shared" si="7"/>
        <v>52877215.2591342</v>
      </c>
      <c r="G230" s="71"/>
      <c r="H230" s="72">
        <v>37357.11</v>
      </c>
      <c r="I230" s="66">
        <v>393563.18809999997</v>
      </c>
      <c r="J230" s="73">
        <v>1179719.49</v>
      </c>
      <c r="K230" s="66">
        <v>-786156.3019000001</v>
      </c>
      <c r="L230" s="66"/>
      <c r="M230" s="67">
        <f t="shared" si="8"/>
        <v>52128416</v>
      </c>
      <c r="N230" s="36"/>
      <c r="O230" s="8">
        <v>710</v>
      </c>
      <c r="P230" s="25" t="s">
        <v>2</v>
      </c>
    </row>
    <row r="231" spans="1:18" ht="13.5" customHeight="1">
      <c r="A231" s="68" t="s">
        <v>560</v>
      </c>
      <c r="B231" s="61">
        <v>24559</v>
      </c>
      <c r="C231" s="69">
        <v>31696085.33564825</v>
      </c>
      <c r="D231" s="63">
        <v>-3059334.2408714914</v>
      </c>
      <c r="E231" s="66">
        <v>-4168772</v>
      </c>
      <c r="F231" s="70">
        <f t="shared" si="7"/>
        <v>27527313.33564825</v>
      </c>
      <c r="G231" s="71"/>
      <c r="H231" s="72">
        <v>31681.11</v>
      </c>
      <c r="I231" s="66">
        <v>193037.2844</v>
      </c>
      <c r="J231" s="73">
        <v>1367134.5179999997</v>
      </c>
      <c r="K231" s="66">
        <v>-1174097.2335999997</v>
      </c>
      <c r="L231" s="66"/>
      <c r="M231" s="67">
        <f t="shared" si="8"/>
        <v>26384897</v>
      </c>
      <c r="N231" s="36"/>
      <c r="O231" s="8">
        <v>680</v>
      </c>
      <c r="P231" s="25" t="s">
        <v>284</v>
      </c>
      <c r="Q231" s="5"/>
      <c r="R231" s="5"/>
    </row>
    <row r="232" spans="1:16" ht="13.5" customHeight="1">
      <c r="A232" s="68" t="s">
        <v>561</v>
      </c>
      <c r="B232" s="61">
        <v>3949</v>
      </c>
      <c r="C232" s="69">
        <v>13704798.249451462</v>
      </c>
      <c r="D232" s="63">
        <v>3088221.0269846125</v>
      </c>
      <c r="E232" s="66">
        <v>-611441</v>
      </c>
      <c r="F232" s="70">
        <f t="shared" si="7"/>
        <v>13093357.249451462</v>
      </c>
      <c r="G232" s="71"/>
      <c r="H232" s="72">
        <v>5094.21</v>
      </c>
      <c r="I232" s="66">
        <v>0</v>
      </c>
      <c r="J232" s="73">
        <v>121626.7382</v>
      </c>
      <c r="K232" s="66">
        <v>-121626.7382</v>
      </c>
      <c r="L232" s="66"/>
      <c r="M232" s="67">
        <f t="shared" si="8"/>
        <v>12976825</v>
      </c>
      <c r="N232" s="36"/>
      <c r="O232" s="8">
        <v>681</v>
      </c>
      <c r="P232" s="25" t="s">
        <v>151</v>
      </c>
    </row>
    <row r="233" spans="1:18" ht="13.5" customHeight="1">
      <c r="A233" s="68" t="s">
        <v>562</v>
      </c>
      <c r="B233" s="61">
        <v>4262</v>
      </c>
      <c r="C233" s="69">
        <v>22309149.432085034</v>
      </c>
      <c r="D233" s="63">
        <v>4642730.974010388</v>
      </c>
      <c r="E233" s="66">
        <v>-98417</v>
      </c>
      <c r="F233" s="70">
        <f t="shared" si="7"/>
        <v>22210732.432085034</v>
      </c>
      <c r="G233" s="71"/>
      <c r="H233" s="72">
        <v>5497.9800000000005</v>
      </c>
      <c r="I233" s="66">
        <v>85833.5387</v>
      </c>
      <c r="J233" s="73">
        <v>157413.4992</v>
      </c>
      <c r="K233" s="66">
        <v>-71579.96049999999</v>
      </c>
      <c r="L233" s="66"/>
      <c r="M233" s="67">
        <f t="shared" si="8"/>
        <v>22144650</v>
      </c>
      <c r="N233" s="36"/>
      <c r="O233" s="8">
        <v>683</v>
      </c>
      <c r="P233" s="34" t="s">
        <v>152</v>
      </c>
      <c r="Q233" s="3"/>
      <c r="R233" s="3"/>
    </row>
    <row r="234" spans="1:16" ht="13.5" customHeight="1">
      <c r="A234" s="68" t="s">
        <v>563</v>
      </c>
      <c r="B234" s="61">
        <v>39820</v>
      </c>
      <c r="C234" s="69">
        <v>56510972.27540514</v>
      </c>
      <c r="D234" s="63">
        <v>-10166907.548866509</v>
      </c>
      <c r="E234" s="66">
        <v>-5248795</v>
      </c>
      <c r="F234" s="70">
        <f t="shared" si="7"/>
        <v>51262177.27540514</v>
      </c>
      <c r="G234" s="71"/>
      <c r="H234" s="72">
        <v>51367.8</v>
      </c>
      <c r="I234" s="66">
        <v>516255.6655000001</v>
      </c>
      <c r="J234" s="73">
        <v>1993930.8295600002</v>
      </c>
      <c r="K234" s="66">
        <v>-1477675.16406</v>
      </c>
      <c r="L234" s="66"/>
      <c r="M234" s="67">
        <f t="shared" si="8"/>
        <v>49835870</v>
      </c>
      <c r="N234" s="36"/>
      <c r="O234" s="8">
        <v>684</v>
      </c>
      <c r="P234" s="25" t="s">
        <v>285</v>
      </c>
    </row>
    <row r="235" spans="1:16" ht="13.5" customHeight="1">
      <c r="A235" s="68" t="s">
        <v>564</v>
      </c>
      <c r="B235" s="61">
        <v>3481</v>
      </c>
      <c r="C235" s="69">
        <v>12581938.376672924</v>
      </c>
      <c r="D235" s="63">
        <v>2931960.245853657</v>
      </c>
      <c r="E235" s="66">
        <v>-228265</v>
      </c>
      <c r="F235" s="70">
        <f t="shared" si="7"/>
        <v>12353673.376672924</v>
      </c>
      <c r="G235" s="71"/>
      <c r="H235" s="72">
        <v>4490.49</v>
      </c>
      <c r="I235" s="66">
        <v>80189.811</v>
      </c>
      <c r="J235" s="73">
        <v>50076.15000000001</v>
      </c>
      <c r="K235" s="66">
        <v>30113.660999999993</v>
      </c>
      <c r="L235" s="66"/>
      <c r="M235" s="67">
        <f t="shared" si="8"/>
        <v>12388278</v>
      </c>
      <c r="N235" s="36"/>
      <c r="O235" s="8">
        <v>686</v>
      </c>
      <c r="P235" s="25" t="s">
        <v>153</v>
      </c>
    </row>
    <row r="236" spans="1:19" s="3" customFormat="1" ht="13.5" customHeight="1">
      <c r="A236" s="68" t="s">
        <v>565</v>
      </c>
      <c r="B236" s="61">
        <v>1848</v>
      </c>
      <c r="C236" s="69">
        <v>8621861.221516473</v>
      </c>
      <c r="D236" s="63">
        <v>1180339.2267649993</v>
      </c>
      <c r="E236" s="66">
        <v>-344277</v>
      </c>
      <c r="F236" s="70">
        <f t="shared" si="7"/>
        <v>8277584.221516473</v>
      </c>
      <c r="G236" s="71"/>
      <c r="H236" s="72">
        <v>2383.92</v>
      </c>
      <c r="I236" s="66">
        <v>222364.56590000002</v>
      </c>
      <c r="J236" s="73">
        <v>53334.284999999996</v>
      </c>
      <c r="K236" s="66">
        <v>169030.2809</v>
      </c>
      <c r="L236" s="66"/>
      <c r="M236" s="67">
        <f t="shared" si="8"/>
        <v>8448998</v>
      </c>
      <c r="N236" s="36"/>
      <c r="O236" s="8">
        <v>687</v>
      </c>
      <c r="P236" s="25" t="s">
        <v>154</v>
      </c>
      <c r="Q236"/>
      <c r="R236"/>
      <c r="S236"/>
    </row>
    <row r="237" spans="1:19" ht="13.5" customHeight="1">
      <c r="A237" s="68" t="s">
        <v>566</v>
      </c>
      <c r="B237" s="61">
        <v>3832</v>
      </c>
      <c r="C237" s="69">
        <v>12327018.508516705</v>
      </c>
      <c r="D237" s="63">
        <v>948799.8752421064</v>
      </c>
      <c r="E237" s="66">
        <v>-551097</v>
      </c>
      <c r="F237" s="70">
        <f t="shared" si="7"/>
        <v>11775921.508516705</v>
      </c>
      <c r="G237" s="71"/>
      <c r="H237" s="72">
        <v>4943.28</v>
      </c>
      <c r="I237" s="66">
        <v>67040.04940000002</v>
      </c>
      <c r="J237" s="73">
        <v>41537.488900000004</v>
      </c>
      <c r="K237" s="66">
        <v>25502.560500000014</v>
      </c>
      <c r="L237" s="66"/>
      <c r="M237" s="67">
        <f t="shared" si="8"/>
        <v>11806367</v>
      </c>
      <c r="N237" s="36"/>
      <c r="O237" s="8">
        <v>689</v>
      </c>
      <c r="P237" s="25" t="s">
        <v>155</v>
      </c>
      <c r="S237" s="3"/>
    </row>
    <row r="238" spans="1:16" ht="13.5" customHeight="1">
      <c r="A238" s="68" t="s">
        <v>567</v>
      </c>
      <c r="B238" s="61">
        <v>2996</v>
      </c>
      <c r="C238" s="69">
        <v>9716199.285421593</v>
      </c>
      <c r="D238" s="63">
        <v>2574234.238342857</v>
      </c>
      <c r="E238" s="66">
        <v>-510704</v>
      </c>
      <c r="F238" s="70">
        <f t="shared" si="7"/>
        <v>9205495.285421593</v>
      </c>
      <c r="G238" s="71"/>
      <c r="H238" s="72">
        <v>3864.84</v>
      </c>
      <c r="I238" s="66">
        <v>65792.85699999999</v>
      </c>
      <c r="J238" s="73">
        <v>119405.66399999999</v>
      </c>
      <c r="K238" s="66">
        <v>-53612.807</v>
      </c>
      <c r="L238" s="66"/>
      <c r="M238" s="67">
        <f t="shared" si="8"/>
        <v>9155747</v>
      </c>
      <c r="N238" s="36"/>
      <c r="O238" s="8">
        <v>691</v>
      </c>
      <c r="P238" s="25" t="s">
        <v>156</v>
      </c>
    </row>
    <row r="239" spans="1:16" ht="13.5" customHeight="1">
      <c r="A239" s="68" t="s">
        <v>568</v>
      </c>
      <c r="B239" s="61">
        <v>29018</v>
      </c>
      <c r="C239" s="69">
        <v>41356500.03130051</v>
      </c>
      <c r="D239" s="63">
        <v>-2983231.9969934225</v>
      </c>
      <c r="E239" s="66">
        <v>-3677049</v>
      </c>
      <c r="F239" s="70">
        <f t="shared" si="7"/>
        <v>37679451.03130051</v>
      </c>
      <c r="G239" s="71"/>
      <c r="H239" s="72">
        <v>37433.22</v>
      </c>
      <c r="I239" s="66">
        <v>230132.71349999998</v>
      </c>
      <c r="J239" s="73">
        <v>410812.6909500001</v>
      </c>
      <c r="K239" s="66">
        <v>-180679.9774500001</v>
      </c>
      <c r="L239" s="66"/>
      <c r="M239" s="67">
        <f t="shared" si="8"/>
        <v>37536204</v>
      </c>
      <c r="N239" s="36"/>
      <c r="O239" s="39">
        <v>694</v>
      </c>
      <c r="P239" s="25" t="s">
        <v>157</v>
      </c>
    </row>
    <row r="240" spans="1:18" ht="13.5" customHeight="1">
      <c r="A240" s="68" t="s">
        <v>569</v>
      </c>
      <c r="B240" s="61">
        <v>1489</v>
      </c>
      <c r="C240" s="69">
        <v>6503496.501916206</v>
      </c>
      <c r="D240" s="63">
        <v>1265696.6410025307</v>
      </c>
      <c r="E240" s="66">
        <v>-500780</v>
      </c>
      <c r="F240" s="70">
        <f t="shared" si="7"/>
        <v>6002716.501916206</v>
      </c>
      <c r="G240" s="71"/>
      <c r="H240" s="72">
        <v>1920.81</v>
      </c>
      <c r="I240" s="66">
        <v>0</v>
      </c>
      <c r="J240" s="73">
        <v>0</v>
      </c>
      <c r="K240" s="66">
        <v>0</v>
      </c>
      <c r="L240" s="66"/>
      <c r="M240" s="67">
        <f t="shared" si="8"/>
        <v>6004637</v>
      </c>
      <c r="N240" s="36"/>
      <c r="O240" s="8">
        <v>697</v>
      </c>
      <c r="P240" s="34" t="s">
        <v>158</v>
      </c>
      <c r="Q240" s="3"/>
      <c r="R240" s="3"/>
    </row>
    <row r="241" spans="1:16" ht="13.5" customHeight="1">
      <c r="A241" s="68" t="s">
        <v>570</v>
      </c>
      <c r="B241" s="61">
        <v>60637</v>
      </c>
      <c r="C241" s="69">
        <v>101978538.46129507</v>
      </c>
      <c r="D241" s="63">
        <v>8166982.9457949735</v>
      </c>
      <c r="E241" s="66">
        <v>-9746463</v>
      </c>
      <c r="F241" s="70">
        <f t="shared" si="7"/>
        <v>92232075.46129507</v>
      </c>
      <c r="G241" s="71"/>
      <c r="H241" s="72">
        <v>78221.73</v>
      </c>
      <c r="I241" s="66">
        <v>497380.2437000001</v>
      </c>
      <c r="J241" s="73">
        <v>3651629.1750000003</v>
      </c>
      <c r="K241" s="66">
        <v>-3154248.9313000003</v>
      </c>
      <c r="L241" s="66"/>
      <c r="M241" s="67">
        <f t="shared" si="8"/>
        <v>89156048</v>
      </c>
      <c r="N241" s="36"/>
      <c r="O241" s="39">
        <v>698</v>
      </c>
      <c r="P241" s="34" t="s">
        <v>159</v>
      </c>
    </row>
    <row r="242" spans="1:16" ht="13.5" customHeight="1">
      <c r="A242" s="68" t="s">
        <v>571</v>
      </c>
      <c r="B242" s="61">
        <v>5595</v>
      </c>
      <c r="C242" s="69">
        <v>12742541.784202069</v>
      </c>
      <c r="D242" s="63">
        <v>316420.11562702514</v>
      </c>
      <c r="E242" s="66">
        <v>-1646967</v>
      </c>
      <c r="F242" s="70">
        <f t="shared" si="7"/>
        <v>11095574.784202069</v>
      </c>
      <c r="G242" s="71"/>
      <c r="H242" s="72">
        <v>7217.55</v>
      </c>
      <c r="I242" s="66">
        <v>97453.94799999999</v>
      </c>
      <c r="J242" s="73">
        <v>208918.2097</v>
      </c>
      <c r="K242" s="66">
        <v>-111464.26170000002</v>
      </c>
      <c r="L242" s="66"/>
      <c r="M242" s="67">
        <f t="shared" si="8"/>
        <v>10991328</v>
      </c>
      <c r="N242" s="36"/>
      <c r="O242" s="8">
        <v>700</v>
      </c>
      <c r="P242" s="34" t="s">
        <v>160</v>
      </c>
    </row>
    <row r="243" spans="1:16" ht="13.5" customHeight="1">
      <c r="A243" s="68" t="s">
        <v>572</v>
      </c>
      <c r="B243" s="61">
        <v>4940</v>
      </c>
      <c r="C243" s="69">
        <v>14487014.21134043</v>
      </c>
      <c r="D243" s="63">
        <v>2677787.913609755</v>
      </c>
      <c r="E243" s="66">
        <v>-626953</v>
      </c>
      <c r="F243" s="70">
        <f t="shared" si="7"/>
        <v>13860061.21134043</v>
      </c>
      <c r="G243" s="71"/>
      <c r="H243" s="72">
        <v>6372.6</v>
      </c>
      <c r="I243" s="66">
        <v>131539.3911</v>
      </c>
      <c r="J243" s="73">
        <v>55085.14000000001</v>
      </c>
      <c r="K243" s="66">
        <v>76454.2511</v>
      </c>
      <c r="L243" s="66"/>
      <c r="M243" s="67">
        <f t="shared" si="8"/>
        <v>13942888</v>
      </c>
      <c r="N243" s="36"/>
      <c r="O243" s="8">
        <v>702</v>
      </c>
      <c r="P243" s="25" t="s">
        <v>161</v>
      </c>
    </row>
    <row r="244" spans="1:16" ht="13.5" customHeight="1">
      <c r="A244" s="68" t="s">
        <v>573</v>
      </c>
      <c r="B244" s="61">
        <v>5870</v>
      </c>
      <c r="C244" s="69">
        <v>7652235.43941577</v>
      </c>
      <c r="D244" s="63">
        <v>-223926.0860235064</v>
      </c>
      <c r="E244" s="66">
        <v>-1796239</v>
      </c>
      <c r="F244" s="70">
        <f t="shared" si="7"/>
        <v>5855996.43941577</v>
      </c>
      <c r="G244" s="71"/>
      <c r="H244" s="72">
        <v>7572.3</v>
      </c>
      <c r="I244" s="66">
        <v>169206.7078</v>
      </c>
      <c r="J244" s="73">
        <v>236953.761</v>
      </c>
      <c r="K244" s="66">
        <v>-67747.0532</v>
      </c>
      <c r="L244" s="66"/>
      <c r="M244" s="67">
        <f t="shared" si="8"/>
        <v>5795822</v>
      </c>
      <c r="N244" s="36"/>
      <c r="O244" s="8">
        <v>704</v>
      </c>
      <c r="P244" s="25" t="s">
        <v>162</v>
      </c>
    </row>
    <row r="245" spans="1:16" ht="13.5" customHeight="1">
      <c r="A245" s="68" t="s">
        <v>574</v>
      </c>
      <c r="B245" s="61">
        <v>2532</v>
      </c>
      <c r="C245" s="69">
        <v>9782971.378131343</v>
      </c>
      <c r="D245" s="63">
        <v>2858052.799057142</v>
      </c>
      <c r="E245" s="66">
        <v>-758147</v>
      </c>
      <c r="F245" s="70">
        <f t="shared" si="7"/>
        <v>9024824.378131343</v>
      </c>
      <c r="G245" s="71"/>
      <c r="H245" s="72">
        <v>3266.28</v>
      </c>
      <c r="I245" s="66">
        <v>22583.161500000002</v>
      </c>
      <c r="J245" s="73">
        <v>96647.44240000001</v>
      </c>
      <c r="K245" s="66">
        <v>-74064.28090000001</v>
      </c>
      <c r="L245" s="66"/>
      <c r="M245" s="67">
        <f t="shared" si="8"/>
        <v>8954026</v>
      </c>
      <c r="N245" s="36"/>
      <c r="O245" s="8">
        <v>707</v>
      </c>
      <c r="P245" s="34" t="s">
        <v>163</v>
      </c>
    </row>
    <row r="246" spans="1:18" s="5" customFormat="1" ht="13.5" customHeight="1">
      <c r="A246" s="68" t="s">
        <v>575</v>
      </c>
      <c r="B246" s="61">
        <v>10380</v>
      </c>
      <c r="C246" s="69">
        <v>31388994.60459203</v>
      </c>
      <c r="D246" s="63">
        <v>7589290.948659995</v>
      </c>
      <c r="E246" s="66">
        <v>-1319514</v>
      </c>
      <c r="F246" s="70">
        <f t="shared" si="7"/>
        <v>30069480.60459203</v>
      </c>
      <c r="G246" s="71"/>
      <c r="H246" s="72">
        <v>13390.2</v>
      </c>
      <c r="I246" s="66">
        <v>172243.32399999996</v>
      </c>
      <c r="J246" s="73">
        <v>171222.828</v>
      </c>
      <c r="K246" s="66">
        <v>1020.4959999999555</v>
      </c>
      <c r="L246" s="66"/>
      <c r="M246" s="67">
        <f t="shared" si="8"/>
        <v>30083891</v>
      </c>
      <c r="N246" s="36"/>
      <c r="O246" s="8">
        <v>729</v>
      </c>
      <c r="P246" s="25" t="s">
        <v>164</v>
      </c>
      <c r="Q246"/>
      <c r="R246"/>
    </row>
    <row r="247" spans="1:18" s="5" customFormat="1" ht="13.5" customHeight="1">
      <c r="A247" s="68" t="s">
        <v>576</v>
      </c>
      <c r="B247" s="61">
        <v>4052</v>
      </c>
      <c r="C247" s="69">
        <v>20013735.728285234</v>
      </c>
      <c r="D247" s="63">
        <v>3085171.8742615366</v>
      </c>
      <c r="E247" s="66">
        <v>-401439</v>
      </c>
      <c r="F247" s="70">
        <f t="shared" si="7"/>
        <v>19612296.728285234</v>
      </c>
      <c r="G247" s="71"/>
      <c r="H247" s="72">
        <v>5227.08</v>
      </c>
      <c r="I247" s="66">
        <v>19494.79</v>
      </c>
      <c r="J247" s="73">
        <v>45421.9725</v>
      </c>
      <c r="K247" s="66">
        <v>-25927.182500000003</v>
      </c>
      <c r="L247" s="66"/>
      <c r="M247" s="67">
        <f t="shared" si="8"/>
        <v>19591597</v>
      </c>
      <c r="N247" s="36"/>
      <c r="O247" s="8">
        <v>732</v>
      </c>
      <c r="P247" s="25" t="s">
        <v>165</v>
      </c>
      <c r="Q247"/>
      <c r="R247"/>
    </row>
    <row r="248" spans="1:16" ht="13.5" customHeight="1">
      <c r="A248" s="68" t="s">
        <v>577</v>
      </c>
      <c r="B248" s="61">
        <v>55283</v>
      </c>
      <c r="C248" s="69">
        <v>92230962.22046775</v>
      </c>
      <c r="D248" s="63">
        <v>-5490444.77012178</v>
      </c>
      <c r="E248" s="66">
        <v>-7955392</v>
      </c>
      <c r="F248" s="70">
        <f t="shared" si="7"/>
        <v>84275570.22046775</v>
      </c>
      <c r="G248" s="71"/>
      <c r="H248" s="72">
        <v>71315.07</v>
      </c>
      <c r="I248" s="66">
        <v>410181.5655000001</v>
      </c>
      <c r="J248" s="73">
        <v>861134.8128000002</v>
      </c>
      <c r="K248" s="66">
        <v>-450953.2473000001</v>
      </c>
      <c r="L248" s="66"/>
      <c r="M248" s="67">
        <f t="shared" si="8"/>
        <v>83895932</v>
      </c>
      <c r="N248" s="36"/>
      <c r="O248" s="8">
        <v>734</v>
      </c>
      <c r="P248" s="25" t="s">
        <v>166</v>
      </c>
    </row>
    <row r="249" spans="1:16" s="5" customFormat="1" ht="13.5" customHeight="1">
      <c r="A249" s="68" t="s">
        <v>308</v>
      </c>
      <c r="B249" s="61">
        <v>25763</v>
      </c>
      <c r="C249" s="69">
        <v>65143529.26471711</v>
      </c>
      <c r="D249" s="63">
        <v>12536271.281542886</v>
      </c>
      <c r="E249" s="66">
        <v>-3811394</v>
      </c>
      <c r="F249" s="70">
        <f t="shared" si="7"/>
        <v>61332135.26471711</v>
      </c>
      <c r="G249" s="71"/>
      <c r="H249" s="72">
        <v>33234.270000000004</v>
      </c>
      <c r="I249" s="66">
        <v>251591.26479999998</v>
      </c>
      <c r="J249" s="73">
        <v>702376.4592000002</v>
      </c>
      <c r="K249" s="66">
        <v>-450785.19440000015</v>
      </c>
      <c r="L249" s="66"/>
      <c r="M249" s="67">
        <f t="shared" si="8"/>
        <v>60914584</v>
      </c>
      <c r="N249" s="36"/>
      <c r="O249" s="8">
        <v>790</v>
      </c>
      <c r="P249" s="34" t="s">
        <v>308</v>
      </c>
    </row>
    <row r="250" spans="1:19" ht="13.5" customHeight="1">
      <c r="A250" s="68" t="s">
        <v>578</v>
      </c>
      <c r="B250" s="61">
        <v>3043</v>
      </c>
      <c r="C250" s="69">
        <v>6182103.6449166825</v>
      </c>
      <c r="D250" s="63">
        <v>1174175.2375230764</v>
      </c>
      <c r="E250" s="66">
        <v>-1008660</v>
      </c>
      <c r="F250" s="70">
        <f t="shared" si="7"/>
        <v>5173443.6449166825</v>
      </c>
      <c r="G250" s="71"/>
      <c r="H250" s="72">
        <v>3925.4700000000003</v>
      </c>
      <c r="I250" s="66">
        <v>92398.3643</v>
      </c>
      <c r="J250" s="73">
        <v>270595.6076</v>
      </c>
      <c r="K250" s="66">
        <v>-178197.24329999997</v>
      </c>
      <c r="L250" s="66"/>
      <c r="M250" s="67">
        <f t="shared" si="8"/>
        <v>4999172</v>
      </c>
      <c r="N250" s="36"/>
      <c r="O250" s="8">
        <v>738</v>
      </c>
      <c r="P250" s="25" t="s">
        <v>286</v>
      </c>
      <c r="Q250" s="5"/>
      <c r="R250" s="5"/>
      <c r="S250" s="5"/>
    </row>
    <row r="251" spans="1:19" s="5" customFormat="1" ht="13.5" customHeight="1">
      <c r="A251" s="68" t="s">
        <v>579</v>
      </c>
      <c r="B251" s="61">
        <v>3789</v>
      </c>
      <c r="C251" s="69">
        <v>11634432.391590822</v>
      </c>
      <c r="D251" s="63">
        <v>2174027.0711149997</v>
      </c>
      <c r="E251" s="66">
        <v>-140587</v>
      </c>
      <c r="F251" s="70">
        <f t="shared" si="7"/>
        <v>11493845.391590822</v>
      </c>
      <c r="G251" s="71"/>
      <c r="H251" s="72">
        <v>4887.81</v>
      </c>
      <c r="I251" s="66">
        <v>294862.4169</v>
      </c>
      <c r="J251" s="73">
        <v>39531.2577</v>
      </c>
      <c r="K251" s="66">
        <v>255331.1592</v>
      </c>
      <c r="L251" s="66"/>
      <c r="M251" s="67">
        <f t="shared" si="8"/>
        <v>11754064</v>
      </c>
      <c r="N251" s="36"/>
      <c r="O251" s="8">
        <v>739</v>
      </c>
      <c r="P251" s="25" t="s">
        <v>167</v>
      </c>
      <c r="S251"/>
    </row>
    <row r="252" spans="1:19" ht="13.5" customHeight="1">
      <c r="A252" s="68" t="s">
        <v>318</v>
      </c>
      <c r="B252" s="61">
        <v>36854</v>
      </c>
      <c r="C252" s="69">
        <v>84797982.06765898</v>
      </c>
      <c r="D252" s="63">
        <v>11659212.347447496</v>
      </c>
      <c r="E252" s="66">
        <v>-5001820</v>
      </c>
      <c r="F252" s="70">
        <f t="shared" si="7"/>
        <v>79796162.06765898</v>
      </c>
      <c r="G252" s="71"/>
      <c r="H252" s="72">
        <v>47541.66</v>
      </c>
      <c r="I252" s="66">
        <v>381433.25940000004</v>
      </c>
      <c r="J252" s="73">
        <v>3060160.899600001</v>
      </c>
      <c r="K252" s="66">
        <v>-2678727.640200001</v>
      </c>
      <c r="L252" s="66"/>
      <c r="M252" s="67">
        <f t="shared" si="8"/>
        <v>77164976</v>
      </c>
      <c r="N252" s="36"/>
      <c r="O252" s="8">
        <v>740</v>
      </c>
      <c r="P252" s="25" t="s">
        <v>287</v>
      </c>
      <c r="S252" s="5"/>
    </row>
    <row r="253" spans="1:19" s="5" customFormat="1" ht="13.5" customHeight="1">
      <c r="A253" s="68" t="s">
        <v>580</v>
      </c>
      <c r="B253" s="61">
        <v>1156</v>
      </c>
      <c r="C253" s="69">
        <v>4394437.466440378</v>
      </c>
      <c r="D253" s="63">
        <v>96101.11639999997</v>
      </c>
      <c r="E253" s="66">
        <v>-105886</v>
      </c>
      <c r="F253" s="70">
        <f t="shared" si="7"/>
        <v>4288551.466440378</v>
      </c>
      <c r="G253" s="71"/>
      <c r="H253" s="72">
        <v>1491.24</v>
      </c>
      <c r="I253" s="66">
        <v>0</v>
      </c>
      <c r="J253" s="73">
        <v>33096.5958</v>
      </c>
      <c r="K253" s="66">
        <v>-33096.5958</v>
      </c>
      <c r="L253" s="66"/>
      <c r="M253" s="67">
        <f t="shared" si="8"/>
        <v>4256946</v>
      </c>
      <c r="N253" s="36"/>
      <c r="O253" s="8">
        <v>742</v>
      </c>
      <c r="P253" s="25" t="s">
        <v>168</v>
      </c>
      <c r="S253"/>
    </row>
    <row r="254" spans="1:19" ht="13.5" customHeight="1">
      <c r="A254" s="68" t="s">
        <v>581</v>
      </c>
      <c r="B254" s="61">
        <v>58703</v>
      </c>
      <c r="C254" s="69">
        <v>84641587.4819425</v>
      </c>
      <c r="D254" s="63">
        <v>-2673263.082319683</v>
      </c>
      <c r="E254" s="66">
        <v>-7175375</v>
      </c>
      <c r="F254" s="70">
        <f t="shared" si="7"/>
        <v>77466212.4819425</v>
      </c>
      <c r="G254" s="71"/>
      <c r="H254" s="72">
        <v>75726.87</v>
      </c>
      <c r="I254" s="66">
        <v>618098.2978999999</v>
      </c>
      <c r="J254" s="73">
        <v>555897.8508</v>
      </c>
      <c r="K254" s="66">
        <v>62200.447099999874</v>
      </c>
      <c r="L254" s="66"/>
      <c r="M254" s="67">
        <f t="shared" si="8"/>
        <v>77604140</v>
      </c>
      <c r="N254" s="36"/>
      <c r="O254" s="8">
        <v>743</v>
      </c>
      <c r="P254" s="25" t="s">
        <v>169</v>
      </c>
      <c r="S254" s="5"/>
    </row>
    <row r="255" spans="1:18" ht="13.5" customHeight="1">
      <c r="A255" s="68" t="s">
        <v>582</v>
      </c>
      <c r="B255" s="61">
        <v>5285</v>
      </c>
      <c r="C255" s="69">
        <v>17188552.181044117</v>
      </c>
      <c r="D255" s="63">
        <v>3986467.609628568</v>
      </c>
      <c r="E255" s="66">
        <v>-391408</v>
      </c>
      <c r="F255" s="70">
        <f t="shared" si="7"/>
        <v>16797144.181044117</v>
      </c>
      <c r="G255" s="71"/>
      <c r="H255" s="72">
        <v>6817.650000000001</v>
      </c>
      <c r="I255" s="66">
        <v>41090.5394</v>
      </c>
      <c r="J255" s="73">
        <v>156337.16799999998</v>
      </c>
      <c r="K255" s="66">
        <v>-115246.62859999997</v>
      </c>
      <c r="L255" s="66"/>
      <c r="M255" s="67">
        <f t="shared" si="8"/>
        <v>16688715</v>
      </c>
      <c r="N255" s="36"/>
      <c r="O255" s="8">
        <v>746</v>
      </c>
      <c r="P255" s="25" t="s">
        <v>170</v>
      </c>
      <c r="Q255" s="5"/>
      <c r="R255" s="5"/>
    </row>
    <row r="256" spans="1:16" ht="13.5" customHeight="1">
      <c r="A256" s="68" t="s">
        <v>583</v>
      </c>
      <c r="B256" s="61">
        <v>1661</v>
      </c>
      <c r="C256" s="69">
        <v>6032379.868138915</v>
      </c>
      <c r="D256" s="63">
        <v>1532296.1864</v>
      </c>
      <c r="E256" s="66">
        <v>-517269</v>
      </c>
      <c r="F256" s="70">
        <f t="shared" si="7"/>
        <v>5515110.868138915</v>
      </c>
      <c r="G256" s="71"/>
      <c r="H256" s="72">
        <v>2142.69</v>
      </c>
      <c r="I256" s="66">
        <v>121804.30650000002</v>
      </c>
      <c r="J256" s="73">
        <v>107324.0464</v>
      </c>
      <c r="K256" s="66">
        <v>14480.260100000014</v>
      </c>
      <c r="L256" s="66"/>
      <c r="M256" s="67">
        <f t="shared" si="8"/>
        <v>5531734</v>
      </c>
      <c r="N256" s="36"/>
      <c r="O256" s="39">
        <v>747</v>
      </c>
      <c r="P256" s="25" t="s">
        <v>171</v>
      </c>
    </row>
    <row r="257" spans="1:18" ht="13.5" customHeight="1">
      <c r="A257" s="68" t="s">
        <v>584</v>
      </c>
      <c r="B257" s="61">
        <v>5639</v>
      </c>
      <c r="C257" s="69">
        <v>17280049.813091837</v>
      </c>
      <c r="D257" s="63">
        <v>3907465.659825</v>
      </c>
      <c r="E257" s="66">
        <v>-526532</v>
      </c>
      <c r="F257" s="70">
        <f t="shared" si="7"/>
        <v>16753517.813091837</v>
      </c>
      <c r="G257" s="71"/>
      <c r="H257" s="72">
        <v>7274.31</v>
      </c>
      <c r="I257" s="66">
        <v>186963.72079999998</v>
      </c>
      <c r="J257" s="73">
        <v>128611.53</v>
      </c>
      <c r="K257" s="66">
        <v>58352.19079999998</v>
      </c>
      <c r="L257" s="66"/>
      <c r="M257" s="67">
        <f t="shared" si="8"/>
        <v>16819144</v>
      </c>
      <c r="N257" s="36"/>
      <c r="O257" s="8">
        <v>748</v>
      </c>
      <c r="P257" s="25" t="s">
        <v>172</v>
      </c>
      <c r="Q257" s="5"/>
      <c r="R257" s="5"/>
    </row>
    <row r="258" spans="1:19" ht="13.5" customHeight="1">
      <c r="A258" s="68" t="s">
        <v>311</v>
      </c>
      <c r="B258" s="61">
        <v>6061</v>
      </c>
      <c r="C258" s="69">
        <v>23597027.239196766</v>
      </c>
      <c r="D258" s="63">
        <v>5092908.029571429</v>
      </c>
      <c r="E258" s="66">
        <v>-1363559</v>
      </c>
      <c r="F258" s="70">
        <f t="shared" si="7"/>
        <v>22233468.239196766</v>
      </c>
      <c r="G258" s="71"/>
      <c r="H258" s="72">
        <v>7818.6900000000005</v>
      </c>
      <c r="I258" s="66">
        <v>142235.11</v>
      </c>
      <c r="J258" s="73">
        <v>195458.22890000002</v>
      </c>
      <c r="K258" s="66">
        <v>-53223.11890000003</v>
      </c>
      <c r="L258" s="66"/>
      <c r="M258" s="67">
        <f t="shared" si="8"/>
        <v>22188064</v>
      </c>
      <c r="N258" s="36"/>
      <c r="O258" s="8">
        <v>791</v>
      </c>
      <c r="P258" s="34" t="s">
        <v>311</v>
      </c>
      <c r="Q258" s="5"/>
      <c r="R258" s="5"/>
      <c r="S258" s="5"/>
    </row>
    <row r="259" spans="1:16" ht="13.5" customHeight="1">
      <c r="A259" s="68" t="s">
        <v>585</v>
      </c>
      <c r="B259" s="61">
        <v>21311</v>
      </c>
      <c r="C259" s="69">
        <v>29867357.205275696</v>
      </c>
      <c r="D259" s="63">
        <v>-430704.8124789236</v>
      </c>
      <c r="E259" s="66">
        <v>-4112095</v>
      </c>
      <c r="F259" s="70">
        <f t="shared" si="7"/>
        <v>25755262.205275696</v>
      </c>
      <c r="G259" s="71"/>
      <c r="H259" s="72">
        <v>27491.190000000002</v>
      </c>
      <c r="I259" s="66">
        <v>404441.945</v>
      </c>
      <c r="J259" s="73">
        <v>466722.4029999999</v>
      </c>
      <c r="K259" s="66">
        <v>-62280.45799999987</v>
      </c>
      <c r="L259" s="66"/>
      <c r="M259" s="67">
        <f t="shared" si="8"/>
        <v>25720473</v>
      </c>
      <c r="N259" s="36"/>
      <c r="O259" s="39">
        <v>749</v>
      </c>
      <c r="P259" s="25" t="s">
        <v>173</v>
      </c>
    </row>
    <row r="260" spans="1:16" ht="13.5" customHeight="1">
      <c r="A260" s="68" t="s">
        <v>586</v>
      </c>
      <c r="B260" s="61">
        <v>3441</v>
      </c>
      <c r="C260" s="69">
        <v>9561416.123427287</v>
      </c>
      <c r="D260" s="63">
        <v>1387749.8670554212</v>
      </c>
      <c r="E260" s="66">
        <v>-446351</v>
      </c>
      <c r="F260" s="70">
        <f t="shared" si="7"/>
        <v>9115065.123427287</v>
      </c>
      <c r="G260" s="71"/>
      <c r="H260" s="72">
        <v>4438.89</v>
      </c>
      <c r="I260" s="66">
        <v>59195.3375</v>
      </c>
      <c r="J260" s="73">
        <v>135645.18500000003</v>
      </c>
      <c r="K260" s="66">
        <v>-76449.84750000003</v>
      </c>
      <c r="L260" s="66"/>
      <c r="M260" s="67">
        <f t="shared" si="8"/>
        <v>9043054</v>
      </c>
      <c r="N260" s="36"/>
      <c r="O260" s="8">
        <v>751</v>
      </c>
      <c r="P260" s="25" t="s">
        <v>174</v>
      </c>
    </row>
    <row r="261" spans="1:16" ht="13.5" customHeight="1">
      <c r="A261" s="68" t="s">
        <v>319</v>
      </c>
      <c r="B261" s="61">
        <v>18526</v>
      </c>
      <c r="C261" s="69">
        <v>20047327.727705043</v>
      </c>
      <c r="D261" s="63">
        <v>-6030365.66271253</v>
      </c>
      <c r="E261" s="66">
        <v>-3377887</v>
      </c>
      <c r="F261" s="70">
        <f t="shared" si="7"/>
        <v>16669440.727705043</v>
      </c>
      <c r="G261" s="71"/>
      <c r="H261" s="72">
        <v>23898.54</v>
      </c>
      <c r="I261" s="66">
        <v>889178.6829999998</v>
      </c>
      <c r="J261" s="73">
        <v>796292.3712800001</v>
      </c>
      <c r="K261" s="66">
        <v>92886.31171999977</v>
      </c>
      <c r="L261" s="66"/>
      <c r="M261" s="67">
        <f t="shared" si="8"/>
        <v>16786226</v>
      </c>
      <c r="N261" s="36"/>
      <c r="O261" s="39">
        <v>753</v>
      </c>
      <c r="P261" s="25" t="s">
        <v>288</v>
      </c>
    </row>
    <row r="262" spans="1:16" ht="13.5" customHeight="1">
      <c r="A262" s="68" t="s">
        <v>587</v>
      </c>
      <c r="B262" s="61">
        <v>6148</v>
      </c>
      <c r="C262" s="69">
        <v>7090197.154952461</v>
      </c>
      <c r="D262" s="63">
        <v>-933405.394778714</v>
      </c>
      <c r="E262" s="66">
        <v>-1907276</v>
      </c>
      <c r="F262" s="70">
        <f t="shared" si="7"/>
        <v>5182921.154952461</v>
      </c>
      <c r="G262" s="71"/>
      <c r="H262" s="72">
        <v>7930.92</v>
      </c>
      <c r="I262" s="66">
        <v>136541.8806</v>
      </c>
      <c r="J262" s="73">
        <v>1001018.9367999998</v>
      </c>
      <c r="K262" s="66">
        <v>-864477.0561999998</v>
      </c>
      <c r="L262" s="66"/>
      <c r="M262" s="67">
        <f t="shared" si="8"/>
        <v>4326375</v>
      </c>
      <c r="N262" s="36"/>
      <c r="O262" s="8">
        <v>755</v>
      </c>
      <c r="P262" s="25" t="s">
        <v>289</v>
      </c>
    </row>
    <row r="263" spans="1:16" ht="13.5" customHeight="1">
      <c r="A263" s="68" t="s">
        <v>588</v>
      </c>
      <c r="B263" s="61">
        <v>8806</v>
      </c>
      <c r="C263" s="69">
        <v>26871034.9601633</v>
      </c>
      <c r="D263" s="63">
        <v>2676708.741861535</v>
      </c>
      <c r="E263" s="66">
        <v>-1633712</v>
      </c>
      <c r="F263" s="70">
        <f t="shared" si="7"/>
        <v>25237322.9601633</v>
      </c>
      <c r="G263" s="71"/>
      <c r="H263" s="72">
        <v>11359.74</v>
      </c>
      <c r="I263" s="66">
        <v>131430.13830000002</v>
      </c>
      <c r="J263" s="73">
        <v>87514.73250000001</v>
      </c>
      <c r="K263" s="66">
        <v>43915.40580000001</v>
      </c>
      <c r="L263" s="66"/>
      <c r="M263" s="67">
        <f t="shared" si="8"/>
        <v>25292598</v>
      </c>
      <c r="N263" s="36"/>
      <c r="O263" s="8">
        <v>758</v>
      </c>
      <c r="P263" s="34" t="s">
        <v>175</v>
      </c>
    </row>
    <row r="264" spans="1:19" s="3" customFormat="1" ht="13.5" customHeight="1">
      <c r="A264" s="68" t="s">
        <v>589</v>
      </c>
      <c r="B264" s="61">
        <v>2360</v>
      </c>
      <c r="C264" s="69">
        <v>8775180.498112204</v>
      </c>
      <c r="D264" s="63">
        <v>2442932.7437253008</v>
      </c>
      <c r="E264" s="66">
        <v>-835150</v>
      </c>
      <c r="F264" s="70">
        <f t="shared" si="7"/>
        <v>7940030.498112204</v>
      </c>
      <c r="G264" s="71"/>
      <c r="H264" s="72">
        <v>3044.4</v>
      </c>
      <c r="I264" s="66">
        <v>96088.31940000001</v>
      </c>
      <c r="J264" s="73">
        <v>64107.603</v>
      </c>
      <c r="K264" s="66">
        <v>31980.716400000005</v>
      </c>
      <c r="L264" s="66"/>
      <c r="M264" s="67">
        <f t="shared" si="8"/>
        <v>7975056</v>
      </c>
      <c r="N264" s="36"/>
      <c r="O264" s="8">
        <v>759</v>
      </c>
      <c r="P264" s="25" t="s">
        <v>176</v>
      </c>
      <c r="Q264"/>
      <c r="R264"/>
      <c r="S264"/>
    </row>
    <row r="265" spans="1:19" s="5" customFormat="1" ht="13.5" customHeight="1">
      <c r="A265" s="68" t="s">
        <v>590</v>
      </c>
      <c r="B265" s="61">
        <v>9268</v>
      </c>
      <c r="C265" s="69">
        <v>26283448.79356176</v>
      </c>
      <c r="D265" s="63">
        <v>5818473.447189183</v>
      </c>
      <c r="E265" s="66">
        <v>-1280327</v>
      </c>
      <c r="F265" s="70">
        <f t="shared" si="7"/>
        <v>25003121.79356176</v>
      </c>
      <c r="G265" s="71"/>
      <c r="H265" s="72">
        <v>11955.720000000001</v>
      </c>
      <c r="I265" s="66">
        <v>243937.23930000004</v>
      </c>
      <c r="J265" s="73">
        <v>83024.85</v>
      </c>
      <c r="K265" s="66">
        <v>160912.38930000004</v>
      </c>
      <c r="L265" s="66"/>
      <c r="M265" s="67">
        <f t="shared" si="8"/>
        <v>25175990</v>
      </c>
      <c r="N265" s="36"/>
      <c r="O265" s="39">
        <v>761</v>
      </c>
      <c r="P265" s="34" t="s">
        <v>177</v>
      </c>
      <c r="Q265"/>
      <c r="R265"/>
      <c r="S265"/>
    </row>
    <row r="266" spans="1:19" ht="13.5" customHeight="1">
      <c r="A266" s="68" t="s">
        <v>591</v>
      </c>
      <c r="B266" s="61">
        <v>4600</v>
      </c>
      <c r="C266" s="69">
        <v>14426628.362869024</v>
      </c>
      <c r="D266" s="63">
        <v>3314897.1767696207</v>
      </c>
      <c r="E266" s="66">
        <v>-610085</v>
      </c>
      <c r="F266" s="70">
        <f t="shared" si="7"/>
        <v>13816543.362869024</v>
      </c>
      <c r="G266" s="71"/>
      <c r="H266" s="72">
        <v>5934</v>
      </c>
      <c r="I266" s="66">
        <v>95758.17349999999</v>
      </c>
      <c r="J266" s="73">
        <v>69429.3928</v>
      </c>
      <c r="K266" s="66">
        <v>26328.78069999999</v>
      </c>
      <c r="L266" s="66"/>
      <c r="M266" s="67">
        <f t="shared" si="8"/>
        <v>13848806</v>
      </c>
      <c r="N266" s="36"/>
      <c r="O266" s="8">
        <v>762</v>
      </c>
      <c r="P266" s="25" t="s">
        <v>178</v>
      </c>
      <c r="S266" s="3"/>
    </row>
    <row r="267" spans="1:18" s="5" customFormat="1" ht="13.5" customHeight="1">
      <c r="A267" s="68" t="s">
        <v>592</v>
      </c>
      <c r="B267" s="61">
        <v>10697</v>
      </c>
      <c r="C267" s="69">
        <v>24755504.092177574</v>
      </c>
      <c r="D267" s="63">
        <v>3699101.295463292</v>
      </c>
      <c r="E267" s="66">
        <v>-666424</v>
      </c>
      <c r="F267" s="70">
        <f t="shared" si="7"/>
        <v>24089080.092177574</v>
      </c>
      <c r="G267" s="71"/>
      <c r="H267" s="72">
        <v>13799.130000000001</v>
      </c>
      <c r="I267" s="66">
        <v>118149.45800000001</v>
      </c>
      <c r="J267" s="73">
        <v>272794.0561</v>
      </c>
      <c r="K267" s="66">
        <v>-154644.59809999997</v>
      </c>
      <c r="L267" s="66"/>
      <c r="M267" s="67">
        <f t="shared" si="8"/>
        <v>23948235</v>
      </c>
      <c r="N267" s="36"/>
      <c r="O267" s="39">
        <v>765</v>
      </c>
      <c r="P267" s="25" t="s">
        <v>179</v>
      </c>
      <c r="Q267"/>
      <c r="R267"/>
    </row>
    <row r="268" spans="1:16" ht="13.5" customHeight="1">
      <c r="A268" s="68" t="s">
        <v>593</v>
      </c>
      <c r="B268" s="61">
        <v>2876</v>
      </c>
      <c r="C268" s="69">
        <v>10247108.175081257</v>
      </c>
      <c r="D268" s="63">
        <v>2221502.313936585</v>
      </c>
      <c r="E268" s="66">
        <v>-429062</v>
      </c>
      <c r="F268" s="70">
        <f t="shared" si="7"/>
        <v>9818046.175081257</v>
      </c>
      <c r="G268" s="71"/>
      <c r="H268" s="72">
        <v>3710.04</v>
      </c>
      <c r="I268" s="66">
        <v>213446.09280000004</v>
      </c>
      <c r="J268" s="73">
        <v>43915.536</v>
      </c>
      <c r="K268" s="66">
        <v>169530.55680000005</v>
      </c>
      <c r="L268" s="66"/>
      <c r="M268" s="67">
        <f t="shared" si="8"/>
        <v>9991287</v>
      </c>
      <c r="N268" s="36"/>
      <c r="O268" s="8">
        <v>768</v>
      </c>
      <c r="P268" s="25" t="s">
        <v>180</v>
      </c>
    </row>
    <row r="269" spans="1:18" s="5" customFormat="1" ht="13.5" customHeight="1">
      <c r="A269" s="68" t="s">
        <v>594</v>
      </c>
      <c r="B269" s="61">
        <v>8943</v>
      </c>
      <c r="C269" s="69">
        <v>34263469.84488936</v>
      </c>
      <c r="D269" s="63">
        <v>5286144.727046151</v>
      </c>
      <c r="E269" s="66">
        <v>-1241930</v>
      </c>
      <c r="F269" s="70">
        <f t="shared" si="7"/>
        <v>33021539.844889358</v>
      </c>
      <c r="G269" s="71"/>
      <c r="H269" s="72">
        <v>11536.470000000001</v>
      </c>
      <c r="I269" s="66">
        <v>108731.88220000001</v>
      </c>
      <c r="J269" s="73">
        <v>104045.77050000001</v>
      </c>
      <c r="K269" s="66">
        <v>4686.111699999994</v>
      </c>
      <c r="L269" s="66"/>
      <c r="M269" s="67">
        <f t="shared" si="8"/>
        <v>33037762</v>
      </c>
      <c r="N269" s="36"/>
      <c r="O269" s="8">
        <v>777</v>
      </c>
      <c r="P269" s="25" t="s">
        <v>181</v>
      </c>
      <c r="Q269" s="3"/>
      <c r="R269" s="3"/>
    </row>
    <row r="270" spans="1:19" s="5" customFormat="1" ht="13.5" customHeight="1">
      <c r="A270" s="68" t="s">
        <v>595</v>
      </c>
      <c r="B270" s="61">
        <v>7577</v>
      </c>
      <c r="C270" s="69">
        <v>23977531.974962793</v>
      </c>
      <c r="D270" s="63">
        <v>4441904.939261539</v>
      </c>
      <c r="E270" s="66">
        <v>-1025219</v>
      </c>
      <c r="F270" s="70">
        <f t="shared" si="7"/>
        <v>22952312.974962793</v>
      </c>
      <c r="G270" s="71"/>
      <c r="H270" s="72">
        <v>9774.33</v>
      </c>
      <c r="I270" s="66">
        <v>202408.49140000003</v>
      </c>
      <c r="J270" s="73">
        <v>127231.44399999999</v>
      </c>
      <c r="K270" s="66">
        <v>75177.04740000004</v>
      </c>
      <c r="L270" s="66"/>
      <c r="M270" s="67">
        <f t="shared" si="8"/>
        <v>23037264</v>
      </c>
      <c r="N270" s="36"/>
      <c r="O270" s="8">
        <v>778</v>
      </c>
      <c r="P270" s="25" t="s">
        <v>182</v>
      </c>
      <c r="S270"/>
    </row>
    <row r="271" spans="1:19" ht="13.5" customHeight="1">
      <c r="A271" s="68" t="s">
        <v>596</v>
      </c>
      <c r="B271" s="61">
        <v>4261</v>
      </c>
      <c r="C271" s="69">
        <v>14430633.16719321</v>
      </c>
      <c r="D271" s="63">
        <v>3299247.3219210505</v>
      </c>
      <c r="E271" s="66">
        <v>-691485</v>
      </c>
      <c r="F271" s="70">
        <f t="shared" si="7"/>
        <v>13739148.16719321</v>
      </c>
      <c r="G271" s="71"/>
      <c r="H271" s="72">
        <v>5496.6900000000005</v>
      </c>
      <c r="I271" s="66">
        <v>143649.31960000002</v>
      </c>
      <c r="J271" s="73">
        <v>171067.08120000002</v>
      </c>
      <c r="K271" s="66">
        <v>-27417.761599999998</v>
      </c>
      <c r="L271" s="66"/>
      <c r="M271" s="67">
        <f t="shared" si="8"/>
        <v>13717227</v>
      </c>
      <c r="N271" s="36"/>
      <c r="O271" s="39">
        <v>781</v>
      </c>
      <c r="P271" s="25" t="s">
        <v>183</v>
      </c>
      <c r="S271" s="5"/>
    </row>
    <row r="272" spans="1:16" s="5" customFormat="1" ht="13.5" customHeight="1">
      <c r="A272" s="68" t="s">
        <v>597</v>
      </c>
      <c r="B272" s="61">
        <v>4673</v>
      </c>
      <c r="C272" s="69">
        <v>7348389.507085692</v>
      </c>
      <c r="D272" s="63">
        <v>-467964.35704164987</v>
      </c>
      <c r="E272" s="66">
        <v>-504914</v>
      </c>
      <c r="F272" s="70">
        <f aca="true" t="shared" si="9" ref="F272:F335">C272+E272</f>
        <v>6843475.507085692</v>
      </c>
      <c r="G272" s="71"/>
      <c r="H272" s="72">
        <v>6028.17</v>
      </c>
      <c r="I272" s="66">
        <v>109944.842</v>
      </c>
      <c r="J272" s="73">
        <v>101899.1275</v>
      </c>
      <c r="K272" s="66">
        <v>8045.714500000002</v>
      </c>
      <c r="L272" s="66"/>
      <c r="M272" s="67">
        <f aca="true" t="shared" si="10" ref="M272:M319">ROUND(F272+H272+K272,0)</f>
        <v>6857549</v>
      </c>
      <c r="N272" s="36"/>
      <c r="O272" s="8">
        <v>783</v>
      </c>
      <c r="P272" s="25" t="s">
        <v>184</v>
      </c>
    </row>
    <row r="273" spans="1:18" s="5" customFormat="1" ht="13.5" customHeight="1">
      <c r="A273" s="68" t="s">
        <v>599</v>
      </c>
      <c r="B273" s="61">
        <v>4855</v>
      </c>
      <c r="C273" s="69">
        <v>7725338.91903314</v>
      </c>
      <c r="D273" s="63">
        <v>161263.84772151647</v>
      </c>
      <c r="E273" s="66">
        <v>-1168988</v>
      </c>
      <c r="F273" s="70">
        <f t="shared" si="9"/>
        <v>6556350.91903314</v>
      </c>
      <c r="G273" s="71"/>
      <c r="H273" s="72">
        <v>6262.95</v>
      </c>
      <c r="I273" s="66">
        <v>73356.39</v>
      </c>
      <c r="J273" s="73">
        <v>303355.28620000003</v>
      </c>
      <c r="K273" s="66">
        <v>-229998.89620000002</v>
      </c>
      <c r="L273" s="66"/>
      <c r="M273" s="67">
        <f t="shared" si="10"/>
        <v>6332615</v>
      </c>
      <c r="N273" s="36"/>
      <c r="O273" s="8">
        <v>831</v>
      </c>
      <c r="P273" s="25" t="s">
        <v>185</v>
      </c>
      <c r="Q273"/>
      <c r="R273"/>
    </row>
    <row r="274" spans="1:16" s="5" customFormat="1" ht="13.5" customHeight="1">
      <c r="A274" s="68" t="s">
        <v>600</v>
      </c>
      <c r="B274" s="61">
        <v>4422</v>
      </c>
      <c r="C274" s="69">
        <v>18840124.366785422</v>
      </c>
      <c r="D274" s="63">
        <v>3882657.9460607595</v>
      </c>
      <c r="E274" s="66">
        <v>-489166</v>
      </c>
      <c r="F274" s="70">
        <f t="shared" si="9"/>
        <v>18350958.366785422</v>
      </c>
      <c r="G274" s="71"/>
      <c r="H274" s="72">
        <v>5704.38</v>
      </c>
      <c r="I274" s="66">
        <v>52882.48650000001</v>
      </c>
      <c r="J274" s="73">
        <v>52969.856000000014</v>
      </c>
      <c r="K274" s="66">
        <v>-87.3695000000007</v>
      </c>
      <c r="L274" s="66"/>
      <c r="M274" s="67">
        <f t="shared" si="10"/>
        <v>18356575</v>
      </c>
      <c r="N274" s="36"/>
      <c r="O274" s="8">
        <v>832</v>
      </c>
      <c r="P274" s="25" t="s">
        <v>186</v>
      </c>
    </row>
    <row r="275" spans="1:19" s="5" customFormat="1" ht="13.5" customHeight="1">
      <c r="A275" s="68" t="s">
        <v>601</v>
      </c>
      <c r="B275" s="61">
        <v>1690</v>
      </c>
      <c r="C275" s="69">
        <v>4896848.919682069</v>
      </c>
      <c r="D275" s="63">
        <v>1009206.1094499995</v>
      </c>
      <c r="E275" s="66">
        <v>-503447</v>
      </c>
      <c r="F275" s="70">
        <f t="shared" si="9"/>
        <v>4393401.919682069</v>
      </c>
      <c r="G275" s="71"/>
      <c r="H275" s="72">
        <v>2180.1</v>
      </c>
      <c r="I275" s="66">
        <v>333497.74100000004</v>
      </c>
      <c r="J275" s="73">
        <v>13442.96</v>
      </c>
      <c r="K275" s="66">
        <v>320054.781</v>
      </c>
      <c r="L275" s="66"/>
      <c r="M275" s="67">
        <f t="shared" si="10"/>
        <v>4715637</v>
      </c>
      <c r="N275" s="36"/>
      <c r="O275" s="8">
        <v>833</v>
      </c>
      <c r="P275" s="25" t="s">
        <v>290</v>
      </c>
      <c r="S275"/>
    </row>
    <row r="276" spans="1:18" ht="13.5" customHeight="1">
      <c r="A276" s="68" t="s">
        <v>602</v>
      </c>
      <c r="B276" s="61">
        <v>6554</v>
      </c>
      <c r="C276" s="69">
        <v>15190015.864984201</v>
      </c>
      <c r="D276" s="63">
        <v>2579158.996281082</v>
      </c>
      <c r="E276" s="66">
        <v>-2200272</v>
      </c>
      <c r="F276" s="70">
        <f t="shared" si="9"/>
        <v>12989743.864984201</v>
      </c>
      <c r="G276" s="71"/>
      <c r="H276" s="72">
        <v>8454.66</v>
      </c>
      <c r="I276" s="66">
        <v>113946.71200000001</v>
      </c>
      <c r="J276" s="73">
        <v>147729.88</v>
      </c>
      <c r="K276" s="66">
        <v>-33783.16799999999</v>
      </c>
      <c r="L276" s="66"/>
      <c r="M276" s="67">
        <f t="shared" si="10"/>
        <v>12964415</v>
      </c>
      <c r="N276" s="36"/>
      <c r="O276" s="8">
        <v>834</v>
      </c>
      <c r="P276" s="25" t="s">
        <v>187</v>
      </c>
      <c r="Q276" s="5"/>
      <c r="R276" s="5"/>
    </row>
    <row r="277" spans="1:18" ht="13.5" customHeight="1">
      <c r="A277" s="68" t="s">
        <v>603</v>
      </c>
      <c r="B277" s="61">
        <v>215168</v>
      </c>
      <c r="C277" s="69">
        <v>237200185.7195374</v>
      </c>
      <c r="D277" s="63">
        <v>-30874205.77867186</v>
      </c>
      <c r="E277" s="66">
        <v>65121594</v>
      </c>
      <c r="F277" s="70">
        <f t="shared" si="9"/>
        <v>302321779.7195374</v>
      </c>
      <c r="G277" s="71"/>
      <c r="H277" s="72">
        <v>277566.72000000003</v>
      </c>
      <c r="I277" s="66">
        <v>2205008.6095000003</v>
      </c>
      <c r="J277" s="73">
        <v>9240633.9342</v>
      </c>
      <c r="K277" s="66">
        <v>-7035625.3247</v>
      </c>
      <c r="L277" s="66"/>
      <c r="M277" s="67">
        <f t="shared" si="10"/>
        <v>295563721</v>
      </c>
      <c r="N277" s="36"/>
      <c r="O277" s="8">
        <v>837</v>
      </c>
      <c r="P277" s="25" t="s">
        <v>291</v>
      </c>
      <c r="Q277" s="5"/>
      <c r="R277" s="5"/>
    </row>
    <row r="278" spans="1:19" ht="13.5" customHeight="1">
      <c r="A278" s="68" t="s">
        <v>604</v>
      </c>
      <c r="B278" s="61">
        <v>1944</v>
      </c>
      <c r="C278" s="69">
        <v>4632074.829143635</v>
      </c>
      <c r="D278" s="63">
        <v>705178.9617142847</v>
      </c>
      <c r="E278" s="66">
        <v>-636354</v>
      </c>
      <c r="F278" s="70">
        <f t="shared" si="9"/>
        <v>3995720.829143635</v>
      </c>
      <c r="G278" s="71"/>
      <c r="H278" s="72">
        <v>2507.76</v>
      </c>
      <c r="I278" s="66">
        <v>80314.6425</v>
      </c>
      <c r="J278" s="73">
        <v>62064.40500000001</v>
      </c>
      <c r="K278" s="66">
        <v>18250.23749999999</v>
      </c>
      <c r="L278" s="66"/>
      <c r="M278" s="67">
        <f t="shared" si="10"/>
        <v>4016479</v>
      </c>
      <c r="N278" s="36"/>
      <c r="O278" s="8">
        <v>838</v>
      </c>
      <c r="P278" s="25" t="s">
        <v>188</v>
      </c>
      <c r="S278" s="5"/>
    </row>
    <row r="279" spans="1:19" s="5" customFormat="1" ht="13.5" customHeight="1">
      <c r="A279" s="68" t="s">
        <v>605</v>
      </c>
      <c r="B279" s="61">
        <v>1700</v>
      </c>
      <c r="C279" s="69">
        <v>6697370.039586889</v>
      </c>
      <c r="D279" s="63">
        <v>1717488.44113924</v>
      </c>
      <c r="E279" s="66">
        <v>-471576</v>
      </c>
      <c r="F279" s="70">
        <f t="shared" si="9"/>
        <v>6225794.039586889</v>
      </c>
      <c r="G279" s="71"/>
      <c r="H279" s="72">
        <v>2193</v>
      </c>
      <c r="I279" s="66">
        <v>25051.641499999998</v>
      </c>
      <c r="J279" s="73">
        <v>31000.659</v>
      </c>
      <c r="K279" s="66">
        <v>-5949.017500000002</v>
      </c>
      <c r="L279" s="66"/>
      <c r="M279" s="67">
        <f t="shared" si="10"/>
        <v>6222038</v>
      </c>
      <c r="N279" s="36"/>
      <c r="O279" s="8">
        <v>844</v>
      </c>
      <c r="P279" s="25" t="s">
        <v>189</v>
      </c>
      <c r="Q279"/>
      <c r="R279"/>
      <c r="S279"/>
    </row>
    <row r="280" spans="1:16" ht="13.5" customHeight="1">
      <c r="A280" s="68" t="s">
        <v>606</v>
      </c>
      <c r="B280" s="61">
        <v>3387</v>
      </c>
      <c r="C280" s="69">
        <v>12362438.977131248</v>
      </c>
      <c r="D280" s="63">
        <v>2378735.441738461</v>
      </c>
      <c r="E280" s="66">
        <v>-439692</v>
      </c>
      <c r="F280" s="70">
        <f t="shared" si="9"/>
        <v>11922746.977131248</v>
      </c>
      <c r="G280" s="71"/>
      <c r="H280" s="72">
        <v>4369.2300000000005</v>
      </c>
      <c r="I280" s="66">
        <v>35906.22670000001</v>
      </c>
      <c r="J280" s="73">
        <v>0</v>
      </c>
      <c r="K280" s="66">
        <v>35906.22670000001</v>
      </c>
      <c r="L280" s="66"/>
      <c r="M280" s="67">
        <f t="shared" si="10"/>
        <v>11963022</v>
      </c>
      <c r="N280" s="36"/>
      <c r="O280" s="8">
        <v>845</v>
      </c>
      <c r="P280" s="25" t="s">
        <v>190</v>
      </c>
    </row>
    <row r="281" spans="1:18" ht="13.5" customHeight="1">
      <c r="A281" s="68" t="s">
        <v>607</v>
      </c>
      <c r="B281" s="61">
        <v>5847</v>
      </c>
      <c r="C281" s="69">
        <v>18420085.28548493</v>
      </c>
      <c r="D281" s="63">
        <v>4158661.1603756086</v>
      </c>
      <c r="E281" s="66">
        <v>-865074</v>
      </c>
      <c r="F281" s="70">
        <f t="shared" si="9"/>
        <v>17555011.28548493</v>
      </c>
      <c r="G281" s="71"/>
      <c r="H281" s="72">
        <v>7542.63</v>
      </c>
      <c r="I281" s="66">
        <v>330323.3147</v>
      </c>
      <c r="J281" s="73">
        <v>25070.941000000003</v>
      </c>
      <c r="K281" s="66">
        <v>305252.3737</v>
      </c>
      <c r="L281" s="66"/>
      <c r="M281" s="67">
        <f t="shared" si="10"/>
        <v>17867806</v>
      </c>
      <c r="N281" s="36"/>
      <c r="O281" s="8">
        <v>846</v>
      </c>
      <c r="P281" s="25" t="s">
        <v>292</v>
      </c>
      <c r="Q281" s="5"/>
      <c r="R281" s="5"/>
    </row>
    <row r="282" spans="1:16" ht="13.5" customHeight="1">
      <c r="A282" s="68" t="s">
        <v>608</v>
      </c>
      <c r="B282" s="61">
        <v>4992</v>
      </c>
      <c r="C282" s="69">
        <v>15012490.501489101</v>
      </c>
      <c r="D282" s="63">
        <v>4090032.208023254</v>
      </c>
      <c r="E282" s="66">
        <v>170014</v>
      </c>
      <c r="F282" s="70">
        <f t="shared" si="9"/>
        <v>15182504.501489101</v>
      </c>
      <c r="G282" s="71"/>
      <c r="H282" s="72">
        <v>6439.68</v>
      </c>
      <c r="I282" s="66">
        <v>83901.5655</v>
      </c>
      <c r="J282" s="73">
        <v>122752.67100000002</v>
      </c>
      <c r="K282" s="66">
        <v>-38851.10550000002</v>
      </c>
      <c r="L282" s="66"/>
      <c r="M282" s="67">
        <f t="shared" si="10"/>
        <v>15150093</v>
      </c>
      <c r="N282" s="36"/>
      <c r="O282" s="8">
        <v>848</v>
      </c>
      <c r="P282" s="25" t="s">
        <v>191</v>
      </c>
    </row>
    <row r="283" spans="1:16" ht="13.5" customHeight="1">
      <c r="A283" s="68" t="s">
        <v>609</v>
      </c>
      <c r="B283" s="61">
        <v>3485</v>
      </c>
      <c r="C283" s="69">
        <v>9537640.006778775</v>
      </c>
      <c r="D283" s="63">
        <v>2386588.989549999</v>
      </c>
      <c r="E283" s="66">
        <v>-152011</v>
      </c>
      <c r="F283" s="70">
        <f t="shared" si="9"/>
        <v>9385629.006778775</v>
      </c>
      <c r="G283" s="71"/>
      <c r="H283" s="72">
        <v>4495.650000000001</v>
      </c>
      <c r="I283" s="66">
        <v>396657.64800000004</v>
      </c>
      <c r="J283" s="73">
        <v>16867.83</v>
      </c>
      <c r="K283" s="66">
        <v>379789.818</v>
      </c>
      <c r="L283" s="66"/>
      <c r="M283" s="67">
        <f t="shared" si="10"/>
        <v>9769914</v>
      </c>
      <c r="N283" s="36"/>
      <c r="O283" s="8">
        <v>849</v>
      </c>
      <c r="P283" s="25" t="s">
        <v>192</v>
      </c>
    </row>
    <row r="284" spans="1:16" ht="13.5" customHeight="1">
      <c r="A284" s="68" t="s">
        <v>610</v>
      </c>
      <c r="B284" s="61">
        <v>2475</v>
      </c>
      <c r="C284" s="69">
        <v>6548046.308947379</v>
      </c>
      <c r="D284" s="63">
        <v>1556356.7647999998</v>
      </c>
      <c r="E284" s="66">
        <v>-833283</v>
      </c>
      <c r="F284" s="70">
        <f t="shared" si="9"/>
        <v>5714763.308947379</v>
      </c>
      <c r="G284" s="71"/>
      <c r="H284" s="72">
        <v>3192.75</v>
      </c>
      <c r="I284" s="66">
        <v>170247.82390000002</v>
      </c>
      <c r="J284" s="73">
        <v>174278.8782</v>
      </c>
      <c r="K284" s="66">
        <v>-4031.054299999989</v>
      </c>
      <c r="L284" s="66"/>
      <c r="M284" s="67">
        <f t="shared" si="10"/>
        <v>5713925</v>
      </c>
      <c r="N284" s="36"/>
      <c r="O284" s="8">
        <v>850</v>
      </c>
      <c r="P284" s="25" t="s">
        <v>193</v>
      </c>
    </row>
    <row r="285" spans="1:16" ht="13.5" customHeight="1">
      <c r="A285" s="68" t="s">
        <v>611</v>
      </c>
      <c r="B285" s="61">
        <v>22545</v>
      </c>
      <c r="C285" s="69">
        <v>41982003.62880094</v>
      </c>
      <c r="D285" s="63">
        <v>4466688.351619998</v>
      </c>
      <c r="E285" s="66">
        <v>-3655324</v>
      </c>
      <c r="F285" s="70">
        <f t="shared" si="9"/>
        <v>38326679.62880094</v>
      </c>
      <c r="G285" s="71"/>
      <c r="H285" s="72">
        <v>29083.05</v>
      </c>
      <c r="I285" s="66">
        <v>227314.7112</v>
      </c>
      <c r="J285" s="73">
        <v>241857.08070000005</v>
      </c>
      <c r="K285" s="66">
        <v>-14542.369500000059</v>
      </c>
      <c r="L285" s="66"/>
      <c r="M285" s="67">
        <f t="shared" si="10"/>
        <v>38341220</v>
      </c>
      <c r="N285" s="36"/>
      <c r="O285" s="8">
        <v>851</v>
      </c>
      <c r="P285" s="25" t="s">
        <v>293</v>
      </c>
    </row>
    <row r="286" spans="1:16" ht="13.5" customHeight="1">
      <c r="A286" s="68" t="s">
        <v>612</v>
      </c>
      <c r="B286" s="61">
        <v>178630</v>
      </c>
      <c r="C286" s="69">
        <v>247701555.37393677</v>
      </c>
      <c r="D286" s="63">
        <v>-23732762.37782032</v>
      </c>
      <c r="E286" s="66">
        <v>96697393</v>
      </c>
      <c r="F286" s="70">
        <f t="shared" si="9"/>
        <v>344398948.3739368</v>
      </c>
      <c r="G286" s="71"/>
      <c r="H286" s="72">
        <v>230432.7</v>
      </c>
      <c r="I286" s="66">
        <v>4552628.4126</v>
      </c>
      <c r="J286" s="73">
        <v>7393276.660500001</v>
      </c>
      <c r="K286" s="66">
        <v>-2840648.247900001</v>
      </c>
      <c r="L286" s="66"/>
      <c r="M286" s="67">
        <f t="shared" si="10"/>
        <v>341788733</v>
      </c>
      <c r="N286" s="36"/>
      <c r="O286" s="8">
        <v>853</v>
      </c>
      <c r="P286" s="34" t="s">
        <v>294</v>
      </c>
    </row>
    <row r="287" spans="1:16" ht="13.5" customHeight="1">
      <c r="A287" s="68" t="s">
        <v>614</v>
      </c>
      <c r="B287" s="61">
        <v>2820</v>
      </c>
      <c r="C287" s="69">
        <v>10213005.242779853</v>
      </c>
      <c r="D287" s="63">
        <v>2441391.7616658225</v>
      </c>
      <c r="E287" s="66">
        <v>-118073</v>
      </c>
      <c r="F287" s="70">
        <f t="shared" si="9"/>
        <v>10094932.242779853</v>
      </c>
      <c r="G287" s="71"/>
      <c r="H287" s="72">
        <v>3637.8</v>
      </c>
      <c r="I287" s="66">
        <v>444882.9711</v>
      </c>
      <c r="J287" s="73">
        <v>69079.13100000001</v>
      </c>
      <c r="K287" s="66">
        <v>375803.84010000003</v>
      </c>
      <c r="L287" s="66"/>
      <c r="M287" s="67">
        <f t="shared" si="10"/>
        <v>10474374</v>
      </c>
      <c r="N287" s="36"/>
      <c r="O287" s="8">
        <v>857</v>
      </c>
      <c r="P287" s="34" t="s">
        <v>194</v>
      </c>
    </row>
    <row r="288" spans="1:16" ht="13.5" customHeight="1">
      <c r="A288" s="68" t="s">
        <v>615</v>
      </c>
      <c r="B288" s="61">
        <v>37667</v>
      </c>
      <c r="C288" s="69">
        <v>30644956.155661173</v>
      </c>
      <c r="D288" s="63">
        <v>-11962718.287176117</v>
      </c>
      <c r="E288" s="66">
        <v>-7591162</v>
      </c>
      <c r="F288" s="70">
        <f t="shared" si="9"/>
        <v>23053794.155661173</v>
      </c>
      <c r="G288" s="71"/>
      <c r="H288" s="72">
        <v>48590.43</v>
      </c>
      <c r="I288" s="66">
        <v>749456.5923</v>
      </c>
      <c r="J288" s="73">
        <v>1198654.5277799997</v>
      </c>
      <c r="K288" s="66">
        <v>-449197.93547999964</v>
      </c>
      <c r="L288" s="66"/>
      <c r="M288" s="67">
        <f t="shared" si="10"/>
        <v>22653187</v>
      </c>
      <c r="N288" s="36"/>
      <c r="O288" s="8">
        <v>858</v>
      </c>
      <c r="P288" s="25" t="s">
        <v>295</v>
      </c>
    </row>
    <row r="289" spans="1:16" ht="13.5" customHeight="1">
      <c r="A289" s="68" t="s">
        <v>616</v>
      </c>
      <c r="B289" s="61">
        <v>6462</v>
      </c>
      <c r="C289" s="69">
        <v>19322212.687284607</v>
      </c>
      <c r="D289" s="63">
        <v>5090777.81292683</v>
      </c>
      <c r="E289" s="66">
        <v>-2043854</v>
      </c>
      <c r="F289" s="70">
        <f t="shared" si="9"/>
        <v>17278358.687284607</v>
      </c>
      <c r="G289" s="71"/>
      <c r="H289" s="72">
        <v>8335.98</v>
      </c>
      <c r="I289" s="66">
        <v>100639.098</v>
      </c>
      <c r="J289" s="73">
        <v>127752.30725000003</v>
      </c>
      <c r="K289" s="66">
        <v>-27113.20925000003</v>
      </c>
      <c r="L289" s="66"/>
      <c r="M289" s="67">
        <f t="shared" si="10"/>
        <v>17259581</v>
      </c>
      <c r="N289" s="36"/>
      <c r="O289" s="8">
        <v>859</v>
      </c>
      <c r="P289" s="25" t="s">
        <v>195</v>
      </c>
    </row>
    <row r="290" spans="1:16" ht="13.5" customHeight="1">
      <c r="A290" s="68" t="s">
        <v>617</v>
      </c>
      <c r="B290" s="61">
        <v>13554</v>
      </c>
      <c r="C290" s="69">
        <v>22656679.287504897</v>
      </c>
      <c r="D290" s="63">
        <v>1093208.9144153812</v>
      </c>
      <c r="E290" s="66">
        <v>-2075211</v>
      </c>
      <c r="F290" s="70">
        <f t="shared" si="9"/>
        <v>20581468.287504897</v>
      </c>
      <c r="G290" s="71"/>
      <c r="H290" s="72">
        <v>17484.66</v>
      </c>
      <c r="I290" s="66">
        <v>343605.31610000005</v>
      </c>
      <c r="J290" s="73">
        <v>417183.1388800001</v>
      </c>
      <c r="K290" s="66">
        <v>-73577.82278000005</v>
      </c>
      <c r="L290" s="66"/>
      <c r="M290" s="67">
        <f t="shared" si="10"/>
        <v>20525375</v>
      </c>
      <c r="N290" s="36"/>
      <c r="O290" s="8">
        <v>886</v>
      </c>
      <c r="P290" s="25" t="s">
        <v>296</v>
      </c>
    </row>
    <row r="291" spans="1:16" ht="13.5" customHeight="1">
      <c r="A291" s="68" t="s">
        <v>618</v>
      </c>
      <c r="B291" s="61">
        <v>5246</v>
      </c>
      <c r="C291" s="69">
        <v>14147457.81755313</v>
      </c>
      <c r="D291" s="63">
        <v>2913137.5730571435</v>
      </c>
      <c r="E291" s="66">
        <v>-1085113</v>
      </c>
      <c r="F291" s="70">
        <f t="shared" si="9"/>
        <v>13062344.81755313</v>
      </c>
      <c r="G291" s="71"/>
      <c r="H291" s="72">
        <v>6767.34</v>
      </c>
      <c r="I291" s="66">
        <v>178425.0705</v>
      </c>
      <c r="J291" s="73">
        <v>197394.28220000007</v>
      </c>
      <c r="K291" s="66">
        <v>-18969.211700000073</v>
      </c>
      <c r="L291" s="66"/>
      <c r="M291" s="67">
        <f t="shared" si="10"/>
        <v>13050143</v>
      </c>
      <c r="N291" s="36"/>
      <c r="O291" s="8">
        <v>887</v>
      </c>
      <c r="P291" s="34" t="s">
        <v>196</v>
      </c>
    </row>
    <row r="292" spans="1:16" ht="13.5" customHeight="1">
      <c r="A292" s="68" t="s">
        <v>619</v>
      </c>
      <c r="B292" s="61">
        <v>2951</v>
      </c>
      <c r="C292" s="69">
        <v>12288731.366957106</v>
      </c>
      <c r="D292" s="63">
        <v>2422277.9353692303</v>
      </c>
      <c r="E292" s="66">
        <v>-253558</v>
      </c>
      <c r="F292" s="70">
        <f t="shared" si="9"/>
        <v>12035173.366957106</v>
      </c>
      <c r="G292" s="71"/>
      <c r="H292" s="72">
        <v>3806.79</v>
      </c>
      <c r="I292" s="66">
        <v>102855.69130000002</v>
      </c>
      <c r="J292" s="73">
        <v>61654.28400000001</v>
      </c>
      <c r="K292" s="66">
        <v>41201.40730000001</v>
      </c>
      <c r="L292" s="66"/>
      <c r="M292" s="67">
        <f t="shared" si="10"/>
        <v>12080182</v>
      </c>
      <c r="N292" s="36"/>
      <c r="O292" s="8">
        <v>889</v>
      </c>
      <c r="P292" s="25" t="s">
        <v>197</v>
      </c>
    </row>
    <row r="293" spans="1:16" ht="13.5" customHeight="1">
      <c r="A293" s="68" t="s">
        <v>620</v>
      </c>
      <c r="B293" s="61">
        <v>1294</v>
      </c>
      <c r="C293" s="69">
        <v>6666026.465371421</v>
      </c>
      <c r="D293" s="63">
        <v>590181.3282168672</v>
      </c>
      <c r="E293" s="66">
        <v>63374</v>
      </c>
      <c r="F293" s="70">
        <f t="shared" si="9"/>
        <v>6729400.465371421</v>
      </c>
      <c r="G293" s="71"/>
      <c r="H293" s="72">
        <v>1669.26</v>
      </c>
      <c r="I293" s="66">
        <v>0</v>
      </c>
      <c r="J293" s="73">
        <v>0</v>
      </c>
      <c r="K293" s="66">
        <v>0</v>
      </c>
      <c r="L293" s="66"/>
      <c r="M293" s="67">
        <f t="shared" si="10"/>
        <v>6731070</v>
      </c>
      <c r="N293" s="36"/>
      <c r="O293" s="8">
        <v>890</v>
      </c>
      <c r="P293" s="25" t="s">
        <v>198</v>
      </c>
    </row>
    <row r="294" spans="1:16" ht="13.5" customHeight="1">
      <c r="A294" s="68" t="s">
        <v>621</v>
      </c>
      <c r="B294" s="61">
        <v>3507</v>
      </c>
      <c r="C294" s="69">
        <v>9977306.293233067</v>
      </c>
      <c r="D294" s="63">
        <v>2580804.836692307</v>
      </c>
      <c r="E294" s="66">
        <v>-1029792</v>
      </c>
      <c r="F294" s="70">
        <f t="shared" si="9"/>
        <v>8947514.293233067</v>
      </c>
      <c r="G294" s="71"/>
      <c r="H294" s="72">
        <v>4524.03</v>
      </c>
      <c r="I294" s="66">
        <v>154672.3739</v>
      </c>
      <c r="J294" s="73">
        <v>75642.81900000002</v>
      </c>
      <c r="K294" s="66">
        <v>79029.55489999999</v>
      </c>
      <c r="L294" s="66"/>
      <c r="M294" s="67">
        <f t="shared" si="10"/>
        <v>9031068</v>
      </c>
      <c r="N294" s="36"/>
      <c r="O294" s="8">
        <v>892</v>
      </c>
      <c r="P294" s="25" t="s">
        <v>199</v>
      </c>
    </row>
    <row r="295" spans="1:16" ht="13.5" customHeight="1">
      <c r="A295" s="68" t="s">
        <v>622</v>
      </c>
      <c r="B295" s="61">
        <v>7516</v>
      </c>
      <c r="C295" s="69">
        <v>18185164.712424263</v>
      </c>
      <c r="D295" s="63">
        <v>2415873.683716455</v>
      </c>
      <c r="E295" s="66">
        <v>-1023088</v>
      </c>
      <c r="F295" s="70">
        <f t="shared" si="9"/>
        <v>17162076.712424263</v>
      </c>
      <c r="G295" s="71"/>
      <c r="H295" s="72">
        <v>9695.64</v>
      </c>
      <c r="I295" s="66">
        <v>70574.18650000001</v>
      </c>
      <c r="J295" s="73">
        <v>230273.28200000004</v>
      </c>
      <c r="K295" s="66">
        <v>-159699.09550000002</v>
      </c>
      <c r="L295" s="66"/>
      <c r="M295" s="67">
        <f t="shared" si="10"/>
        <v>17012073</v>
      </c>
      <c r="N295" s="36"/>
      <c r="O295" s="8">
        <v>893</v>
      </c>
      <c r="P295" s="34" t="s">
        <v>297</v>
      </c>
    </row>
    <row r="296" spans="1:19" ht="13.5" customHeight="1">
      <c r="A296" s="68" t="s">
        <v>623</v>
      </c>
      <c r="B296" s="61">
        <v>15685</v>
      </c>
      <c r="C296" s="69">
        <v>25725270.584542956</v>
      </c>
      <c r="D296" s="63">
        <v>-173399.31752933492</v>
      </c>
      <c r="E296" s="66">
        <v>-2971519</v>
      </c>
      <c r="F296" s="70">
        <f t="shared" si="9"/>
        <v>22753751.584542956</v>
      </c>
      <c r="G296" s="71"/>
      <c r="H296" s="72">
        <v>20233.65</v>
      </c>
      <c r="I296" s="66">
        <v>243817.80500000002</v>
      </c>
      <c r="J296" s="73">
        <v>155609.0062</v>
      </c>
      <c r="K296" s="66">
        <v>88208.79880000002</v>
      </c>
      <c r="L296" s="66"/>
      <c r="M296" s="67">
        <f t="shared" si="10"/>
        <v>22862194</v>
      </c>
      <c r="N296" s="36"/>
      <c r="O296" s="8">
        <v>895</v>
      </c>
      <c r="P296" s="34" t="s">
        <v>298</v>
      </c>
      <c r="S296" s="5"/>
    </row>
    <row r="297" spans="1:16" ht="13.5" customHeight="1">
      <c r="A297" s="68" t="s">
        <v>598</v>
      </c>
      <c r="B297" s="61">
        <v>3314</v>
      </c>
      <c r="C297" s="69">
        <v>13265747.349633366</v>
      </c>
      <c r="D297" s="63">
        <v>2535456.441485713</v>
      </c>
      <c r="E297" s="66">
        <v>-371996</v>
      </c>
      <c r="F297" s="70">
        <f t="shared" si="9"/>
        <v>12893751.349633366</v>
      </c>
      <c r="G297" s="71"/>
      <c r="H297" s="72">
        <v>4275.06</v>
      </c>
      <c r="I297" s="66">
        <v>80207.71750000001</v>
      </c>
      <c r="J297" s="73">
        <v>34122.898199999996</v>
      </c>
      <c r="K297" s="66">
        <v>46084.81930000002</v>
      </c>
      <c r="L297" s="66"/>
      <c r="M297" s="67">
        <f t="shared" si="10"/>
        <v>12944111</v>
      </c>
      <c r="N297" s="36"/>
      <c r="O297" s="8">
        <v>785</v>
      </c>
      <c r="P297" s="25" t="s">
        <v>200</v>
      </c>
    </row>
    <row r="298" spans="1:19" s="5" customFormat="1" ht="13.5" customHeight="1">
      <c r="A298" s="68" t="s">
        <v>624</v>
      </c>
      <c r="B298" s="61">
        <v>65173</v>
      </c>
      <c r="C298" s="69">
        <v>80666118.30819632</v>
      </c>
      <c r="D298" s="63">
        <v>-17786492.833364423</v>
      </c>
      <c r="E298" s="66">
        <v>21895760</v>
      </c>
      <c r="F298" s="70">
        <f t="shared" si="9"/>
        <v>102561878.30819632</v>
      </c>
      <c r="G298" s="71"/>
      <c r="H298" s="72">
        <v>84073.17</v>
      </c>
      <c r="I298" s="66">
        <v>907903.0045</v>
      </c>
      <c r="J298" s="73">
        <v>4673045.653380001</v>
      </c>
      <c r="K298" s="66">
        <v>-3765142.648880001</v>
      </c>
      <c r="L298" s="66"/>
      <c r="M298" s="67">
        <f t="shared" si="10"/>
        <v>98880809</v>
      </c>
      <c r="N298" s="36"/>
      <c r="O298" s="8">
        <v>905</v>
      </c>
      <c r="P298" s="25" t="s">
        <v>299</v>
      </c>
      <c r="Q298"/>
      <c r="R298"/>
      <c r="S298"/>
    </row>
    <row r="299" spans="1:16" ht="13.5" customHeight="1">
      <c r="A299" s="68" t="s">
        <v>625</v>
      </c>
      <c r="B299" s="61">
        <v>21022</v>
      </c>
      <c r="C299" s="69">
        <v>34240750.9784511</v>
      </c>
      <c r="D299" s="63">
        <v>-854289.0159228815</v>
      </c>
      <c r="E299" s="66">
        <v>-1633077</v>
      </c>
      <c r="F299" s="70">
        <f t="shared" si="9"/>
        <v>32607673.978451103</v>
      </c>
      <c r="G299" s="71"/>
      <c r="H299" s="72">
        <v>27118.38</v>
      </c>
      <c r="I299" s="66">
        <v>375542.6832</v>
      </c>
      <c r="J299" s="73">
        <v>343811.7570000001</v>
      </c>
      <c r="K299" s="66">
        <v>31730.92619999993</v>
      </c>
      <c r="L299" s="66"/>
      <c r="M299" s="67">
        <f t="shared" si="10"/>
        <v>32666523</v>
      </c>
      <c r="N299" s="36"/>
      <c r="O299" s="8">
        <v>908</v>
      </c>
      <c r="P299" s="34" t="s">
        <v>201</v>
      </c>
    </row>
    <row r="300" spans="1:18" ht="13.5" customHeight="1">
      <c r="A300" s="68" t="s">
        <v>626</v>
      </c>
      <c r="B300" s="61">
        <v>2437</v>
      </c>
      <c r="C300" s="69">
        <v>9753114.79277228</v>
      </c>
      <c r="D300" s="63">
        <v>1753253.6832438349</v>
      </c>
      <c r="E300" s="66">
        <v>-614970</v>
      </c>
      <c r="F300" s="70">
        <f t="shared" si="9"/>
        <v>9138144.79277228</v>
      </c>
      <c r="G300" s="71"/>
      <c r="H300" s="72">
        <v>3143.73</v>
      </c>
      <c r="I300" s="66">
        <v>67963.055</v>
      </c>
      <c r="J300" s="73">
        <v>26470.494000000002</v>
      </c>
      <c r="K300" s="66">
        <v>41492.56099999999</v>
      </c>
      <c r="L300" s="66"/>
      <c r="M300" s="67">
        <f t="shared" si="10"/>
        <v>9182781</v>
      </c>
      <c r="N300" s="36"/>
      <c r="O300" s="8">
        <v>911</v>
      </c>
      <c r="P300" s="25" t="s">
        <v>202</v>
      </c>
      <c r="Q300" s="5"/>
      <c r="R300" s="5"/>
    </row>
    <row r="301" spans="1:19" ht="13.5" customHeight="1">
      <c r="A301" s="68" t="s">
        <v>320</v>
      </c>
      <c r="B301" s="61">
        <v>203001</v>
      </c>
      <c r="C301" s="69">
        <v>144671665.46337348</v>
      </c>
      <c r="D301" s="63">
        <v>-64290398.44853125</v>
      </c>
      <c r="E301" s="66">
        <v>2387729</v>
      </c>
      <c r="F301" s="70">
        <f t="shared" si="9"/>
        <v>147059394.46337348</v>
      </c>
      <c r="G301" s="71"/>
      <c r="H301" s="72">
        <v>261871.29</v>
      </c>
      <c r="I301" s="66">
        <v>1590225.1126000003</v>
      </c>
      <c r="J301" s="73">
        <v>6823907.592000001</v>
      </c>
      <c r="K301" s="66">
        <v>-5233682.479400001</v>
      </c>
      <c r="L301" s="66"/>
      <c r="M301" s="67">
        <f t="shared" si="10"/>
        <v>142087583</v>
      </c>
      <c r="N301" s="36"/>
      <c r="O301" s="8">
        <v>92</v>
      </c>
      <c r="P301" s="25" t="s">
        <v>300</v>
      </c>
      <c r="Q301" s="5"/>
      <c r="R301" s="5"/>
      <c r="S301" s="5"/>
    </row>
    <row r="302" spans="1:16" ht="13.5" customHeight="1">
      <c r="A302" s="68" t="s">
        <v>627</v>
      </c>
      <c r="B302" s="61">
        <v>22606</v>
      </c>
      <c r="C302" s="69">
        <v>48447169.01872868</v>
      </c>
      <c r="D302" s="63">
        <v>3531035.8148899823</v>
      </c>
      <c r="E302" s="66">
        <v>-4660702</v>
      </c>
      <c r="F302" s="70">
        <f t="shared" si="9"/>
        <v>43786467.01872868</v>
      </c>
      <c r="G302" s="71"/>
      <c r="H302" s="72">
        <v>29161.74</v>
      </c>
      <c r="I302" s="66">
        <v>172141.0505</v>
      </c>
      <c r="J302" s="73">
        <v>228353.40660000005</v>
      </c>
      <c r="K302" s="66">
        <v>-56212.35610000003</v>
      </c>
      <c r="L302" s="66"/>
      <c r="M302" s="67">
        <f t="shared" si="10"/>
        <v>43759416</v>
      </c>
      <c r="N302" s="36"/>
      <c r="O302" s="8">
        <v>915</v>
      </c>
      <c r="P302" s="25" t="s">
        <v>203</v>
      </c>
    </row>
    <row r="303" spans="1:16" ht="13.5" customHeight="1">
      <c r="A303" s="68" t="s">
        <v>628</v>
      </c>
      <c r="B303" s="61">
        <v>2353</v>
      </c>
      <c r="C303" s="69">
        <v>6280454.393670301</v>
      </c>
      <c r="D303" s="63">
        <v>1640606.2262536574</v>
      </c>
      <c r="E303" s="66">
        <v>-620108</v>
      </c>
      <c r="F303" s="70">
        <f t="shared" si="9"/>
        <v>5660346.393670301</v>
      </c>
      <c r="G303" s="71"/>
      <c r="H303" s="72">
        <v>3035.37</v>
      </c>
      <c r="I303" s="66">
        <v>8803.917000000001</v>
      </c>
      <c r="J303" s="73">
        <v>70797.2409</v>
      </c>
      <c r="K303" s="66">
        <v>-61993.3239</v>
      </c>
      <c r="L303" s="66"/>
      <c r="M303" s="67">
        <f t="shared" si="10"/>
        <v>5601388</v>
      </c>
      <c r="N303" s="36"/>
      <c r="O303" s="8">
        <v>918</v>
      </c>
      <c r="P303" s="34" t="s">
        <v>204</v>
      </c>
    </row>
    <row r="304" spans="1:16" ht="13.5" customHeight="1">
      <c r="A304" s="68" t="s">
        <v>629</v>
      </c>
      <c r="B304" s="61">
        <v>2390</v>
      </c>
      <c r="C304" s="69">
        <v>10693148.3471872</v>
      </c>
      <c r="D304" s="63">
        <v>2619086.301745</v>
      </c>
      <c r="E304" s="66">
        <v>-326170</v>
      </c>
      <c r="F304" s="70">
        <f t="shared" si="9"/>
        <v>10366978.3471872</v>
      </c>
      <c r="G304" s="71"/>
      <c r="H304" s="72">
        <v>3083.1</v>
      </c>
      <c r="I304" s="66">
        <v>216272.0231</v>
      </c>
      <c r="J304" s="73">
        <v>21524.13</v>
      </c>
      <c r="K304" s="66">
        <v>194747.8931</v>
      </c>
      <c r="L304" s="66"/>
      <c r="M304" s="67">
        <f t="shared" si="10"/>
        <v>10564809</v>
      </c>
      <c r="N304" s="36"/>
      <c r="O304" s="8">
        <v>921</v>
      </c>
      <c r="P304" s="25" t="s">
        <v>205</v>
      </c>
    </row>
    <row r="305" spans="1:16" ht="13.5" customHeight="1">
      <c r="A305" s="68" t="s">
        <v>630</v>
      </c>
      <c r="B305" s="61">
        <v>4383</v>
      </c>
      <c r="C305" s="69">
        <v>10292461.03211615</v>
      </c>
      <c r="D305" s="63">
        <v>1715947.1390829277</v>
      </c>
      <c r="E305" s="66">
        <v>-1364276</v>
      </c>
      <c r="F305" s="70">
        <f t="shared" si="9"/>
        <v>8928185.03211615</v>
      </c>
      <c r="G305" s="71"/>
      <c r="H305" s="72">
        <v>5654.07</v>
      </c>
      <c r="I305" s="66">
        <v>80717.0322</v>
      </c>
      <c r="J305" s="73">
        <v>104279.82080000002</v>
      </c>
      <c r="K305" s="66">
        <v>-23562.788600000014</v>
      </c>
      <c r="L305" s="66"/>
      <c r="M305" s="67">
        <f t="shared" si="10"/>
        <v>8910276</v>
      </c>
      <c r="N305" s="36"/>
      <c r="O305" s="8">
        <v>922</v>
      </c>
      <c r="P305" s="25" t="s">
        <v>206</v>
      </c>
    </row>
    <row r="306" spans="1:16" ht="13.5" customHeight="1">
      <c r="A306" s="68" t="s">
        <v>631</v>
      </c>
      <c r="B306" s="61">
        <v>3405</v>
      </c>
      <c r="C306" s="69">
        <v>9636430.975133242</v>
      </c>
      <c r="D306" s="63">
        <v>2475256.5336096366</v>
      </c>
      <c r="E306" s="66">
        <v>-80827</v>
      </c>
      <c r="F306" s="70">
        <f t="shared" si="9"/>
        <v>9555603.975133242</v>
      </c>
      <c r="G306" s="71"/>
      <c r="H306" s="72">
        <v>4392.45</v>
      </c>
      <c r="I306" s="66">
        <v>36141.841</v>
      </c>
      <c r="J306" s="73">
        <v>16651.4655</v>
      </c>
      <c r="K306" s="66">
        <v>19490.375500000002</v>
      </c>
      <c r="L306" s="66"/>
      <c r="M306" s="67">
        <f t="shared" si="10"/>
        <v>9579487</v>
      </c>
      <c r="N306" s="36"/>
      <c r="O306" s="8">
        <v>924</v>
      </c>
      <c r="P306" s="25" t="s">
        <v>301</v>
      </c>
    </row>
    <row r="307" spans="1:16" ht="13.5" customHeight="1">
      <c r="A307" s="68" t="s">
        <v>632</v>
      </c>
      <c r="B307" s="61">
        <v>3962</v>
      </c>
      <c r="C307" s="69">
        <v>10699088.21535147</v>
      </c>
      <c r="D307" s="63">
        <v>1952711.6454835446</v>
      </c>
      <c r="E307" s="66">
        <v>-295634</v>
      </c>
      <c r="F307" s="70">
        <f t="shared" si="9"/>
        <v>10403454.21535147</v>
      </c>
      <c r="G307" s="71"/>
      <c r="H307" s="72">
        <v>5110.9800000000005</v>
      </c>
      <c r="I307" s="66">
        <v>140489.6275</v>
      </c>
      <c r="J307" s="73">
        <v>47128.83200000001</v>
      </c>
      <c r="K307" s="66">
        <v>93360.7955</v>
      </c>
      <c r="L307" s="66"/>
      <c r="M307" s="67">
        <f t="shared" si="10"/>
        <v>10501926</v>
      </c>
      <c r="N307" s="36"/>
      <c r="O307" s="8">
        <v>925</v>
      </c>
      <c r="P307" s="25" t="s">
        <v>207</v>
      </c>
    </row>
    <row r="308" spans="1:16" ht="13.5" customHeight="1">
      <c r="A308" s="68" t="s">
        <v>633</v>
      </c>
      <c r="B308" s="61">
        <v>28581</v>
      </c>
      <c r="C308" s="69">
        <v>30204933.330739696</v>
      </c>
      <c r="D308" s="63">
        <v>-4037928.4036260033</v>
      </c>
      <c r="E308" s="66">
        <v>-5672175</v>
      </c>
      <c r="F308" s="70">
        <f t="shared" si="9"/>
        <v>24532758.330739696</v>
      </c>
      <c r="G308" s="71"/>
      <c r="H308" s="72">
        <v>36869.49</v>
      </c>
      <c r="I308" s="66">
        <v>433063.8710000001</v>
      </c>
      <c r="J308" s="73">
        <v>894638.5265300001</v>
      </c>
      <c r="K308" s="66">
        <v>-461574.65553000005</v>
      </c>
      <c r="L308" s="66"/>
      <c r="M308" s="67">
        <f t="shared" si="10"/>
        <v>24108053</v>
      </c>
      <c r="N308" s="36"/>
      <c r="O308" s="8">
        <v>927</v>
      </c>
      <c r="P308" s="34" t="s">
        <v>302</v>
      </c>
    </row>
    <row r="309" spans="1:16" ht="13.5" customHeight="1">
      <c r="A309" s="68" t="s">
        <v>634</v>
      </c>
      <c r="B309" s="61">
        <v>7065</v>
      </c>
      <c r="C309" s="69">
        <v>23878552.884598006</v>
      </c>
      <c r="D309" s="63">
        <v>4657860.67173846</v>
      </c>
      <c r="E309" s="66">
        <v>-1386326</v>
      </c>
      <c r="F309" s="70">
        <f t="shared" si="9"/>
        <v>22492226.884598006</v>
      </c>
      <c r="G309" s="71"/>
      <c r="H309" s="72">
        <v>9113.85</v>
      </c>
      <c r="I309" s="66">
        <v>0</v>
      </c>
      <c r="J309" s="73">
        <v>5604580.6859</v>
      </c>
      <c r="K309" s="66">
        <v>-5604580.6859</v>
      </c>
      <c r="L309" s="66"/>
      <c r="M309" s="67">
        <f t="shared" si="10"/>
        <v>16896760</v>
      </c>
      <c r="N309" s="36"/>
      <c r="O309" s="8">
        <v>931</v>
      </c>
      <c r="P309" s="34" t="s">
        <v>208</v>
      </c>
    </row>
    <row r="310" spans="1:16" ht="13.5" customHeight="1">
      <c r="A310" s="68" t="s">
        <v>635</v>
      </c>
      <c r="B310" s="61">
        <v>3222</v>
      </c>
      <c r="C310" s="69">
        <v>8493941.950880833</v>
      </c>
      <c r="D310" s="63">
        <v>1082266.6165569618</v>
      </c>
      <c r="E310" s="66">
        <v>-1140240</v>
      </c>
      <c r="F310" s="70">
        <f t="shared" si="9"/>
        <v>7353701.950880833</v>
      </c>
      <c r="G310" s="71"/>
      <c r="H310" s="72">
        <v>4156.38</v>
      </c>
      <c r="I310" s="66">
        <v>61858.7424</v>
      </c>
      <c r="J310" s="73">
        <v>57847.146</v>
      </c>
      <c r="K310" s="66">
        <v>4011.596400000002</v>
      </c>
      <c r="L310" s="66"/>
      <c r="M310" s="67">
        <f t="shared" si="10"/>
        <v>7361870</v>
      </c>
      <c r="N310" s="36"/>
      <c r="O310" s="8">
        <v>934</v>
      </c>
      <c r="P310" s="25" t="s">
        <v>209</v>
      </c>
    </row>
    <row r="311" spans="1:16" ht="13.5" customHeight="1">
      <c r="A311" s="68" t="s">
        <v>636</v>
      </c>
      <c r="B311" s="61">
        <v>3485</v>
      </c>
      <c r="C311" s="69">
        <v>9154200.532664366</v>
      </c>
      <c r="D311" s="63">
        <v>1934270.1220699989</v>
      </c>
      <c r="E311" s="66">
        <v>-604228</v>
      </c>
      <c r="F311" s="70">
        <f t="shared" si="9"/>
        <v>8549972.532664366</v>
      </c>
      <c r="G311" s="71"/>
      <c r="H311" s="72">
        <v>4495.650000000001</v>
      </c>
      <c r="I311" s="66">
        <v>1660558.994</v>
      </c>
      <c r="J311" s="73">
        <v>222581.09120000002</v>
      </c>
      <c r="K311" s="66">
        <v>1437977.9027999998</v>
      </c>
      <c r="L311" s="66"/>
      <c r="M311" s="67">
        <f t="shared" si="10"/>
        <v>9992446</v>
      </c>
      <c r="N311" s="36"/>
      <c r="O311" s="8">
        <v>935</v>
      </c>
      <c r="P311" s="34" t="s">
        <v>210</v>
      </c>
    </row>
    <row r="312" spans="1:16" ht="13.5" customHeight="1">
      <c r="A312" s="68" t="s">
        <v>637</v>
      </c>
      <c r="B312" s="61">
        <v>7453</v>
      </c>
      <c r="C312" s="69">
        <v>21722475.758989025</v>
      </c>
      <c r="D312" s="63">
        <v>4588619.935534176</v>
      </c>
      <c r="E312" s="66">
        <v>-492030</v>
      </c>
      <c r="F312" s="70">
        <f t="shared" si="9"/>
        <v>21230445.758989025</v>
      </c>
      <c r="G312" s="71"/>
      <c r="H312" s="72">
        <v>9614.37</v>
      </c>
      <c r="I312" s="66">
        <v>158572.49150000003</v>
      </c>
      <c r="J312" s="73">
        <v>49940.73</v>
      </c>
      <c r="K312" s="66">
        <v>108631.76150000002</v>
      </c>
      <c r="L312" s="66"/>
      <c r="M312" s="67">
        <f t="shared" si="10"/>
        <v>21348692</v>
      </c>
      <c r="N312" s="36"/>
      <c r="O312" s="8">
        <v>936</v>
      </c>
      <c r="P312" s="25" t="s">
        <v>303</v>
      </c>
    </row>
    <row r="313" spans="1:16" ht="13.5" customHeight="1">
      <c r="A313" s="68" t="s">
        <v>354</v>
      </c>
      <c r="B313" s="61">
        <v>6743</v>
      </c>
      <c r="C313" s="69">
        <v>17708757.116830878</v>
      </c>
      <c r="D313" s="63">
        <v>1923446.4567421046</v>
      </c>
      <c r="E313" s="66">
        <v>-36046</v>
      </c>
      <c r="F313" s="70">
        <f t="shared" si="9"/>
        <v>17672711.116830878</v>
      </c>
      <c r="G313" s="71"/>
      <c r="H313" s="72">
        <v>8698.47</v>
      </c>
      <c r="I313" s="66">
        <v>353745.09569999995</v>
      </c>
      <c r="J313" s="73">
        <v>456157.44</v>
      </c>
      <c r="K313" s="66">
        <v>-102412.34430000006</v>
      </c>
      <c r="L313" s="66"/>
      <c r="M313" s="67">
        <f t="shared" si="10"/>
        <v>17578997</v>
      </c>
      <c r="N313" s="36"/>
      <c r="O313" s="8">
        <v>946</v>
      </c>
      <c r="P313" s="25" t="s">
        <v>355</v>
      </c>
    </row>
    <row r="314" spans="1:16" ht="13.5" customHeight="1">
      <c r="A314" s="68" t="s">
        <v>638</v>
      </c>
      <c r="B314" s="61">
        <v>4650</v>
      </c>
      <c r="C314" s="69">
        <v>20298157.66798873</v>
      </c>
      <c r="D314" s="63">
        <v>3637852.146483117</v>
      </c>
      <c r="E314" s="66">
        <v>-1273300</v>
      </c>
      <c r="F314" s="70">
        <f t="shared" si="9"/>
        <v>19024857.66798873</v>
      </c>
      <c r="G314" s="71"/>
      <c r="H314" s="72">
        <v>5998.5</v>
      </c>
      <c r="I314" s="66">
        <v>171287.1582</v>
      </c>
      <c r="J314" s="73">
        <v>124899.43690000003</v>
      </c>
      <c r="K314" s="66">
        <v>46387.721299999976</v>
      </c>
      <c r="L314" s="66"/>
      <c r="M314" s="67">
        <f t="shared" si="10"/>
        <v>19077244</v>
      </c>
      <c r="N314" s="36"/>
      <c r="O314" s="8">
        <v>976</v>
      </c>
      <c r="P314" s="34" t="s">
        <v>304</v>
      </c>
    </row>
    <row r="315" spans="1:16" ht="13.5" customHeight="1">
      <c r="A315" s="68" t="s">
        <v>639</v>
      </c>
      <c r="B315" s="61">
        <v>14266</v>
      </c>
      <c r="C315" s="69">
        <v>30067759.116817728</v>
      </c>
      <c r="D315" s="63">
        <v>4120606.5566285667</v>
      </c>
      <c r="E315" s="66">
        <v>-1450260</v>
      </c>
      <c r="F315" s="70">
        <f t="shared" si="9"/>
        <v>28617499.116817728</v>
      </c>
      <c r="G315" s="71"/>
      <c r="H315" s="72">
        <v>18403.14</v>
      </c>
      <c r="I315" s="66">
        <v>417012.5568999999</v>
      </c>
      <c r="J315" s="73">
        <v>162978.4869</v>
      </c>
      <c r="K315" s="66">
        <v>254034.06999999992</v>
      </c>
      <c r="L315" s="66"/>
      <c r="M315" s="67">
        <f t="shared" si="10"/>
        <v>28889936</v>
      </c>
      <c r="N315" s="36"/>
      <c r="O315" s="8">
        <v>977</v>
      </c>
      <c r="P315" s="25" t="s">
        <v>211</v>
      </c>
    </row>
    <row r="316" spans="1:18" s="3" customFormat="1" ht="13.5" customHeight="1">
      <c r="A316" s="68" t="s">
        <v>640</v>
      </c>
      <c r="B316" s="61">
        <v>30942</v>
      </c>
      <c r="C316" s="69">
        <v>42714364.64894621</v>
      </c>
      <c r="D316" s="63">
        <v>-831088.3844341239</v>
      </c>
      <c r="E316" s="66">
        <v>-5912718</v>
      </c>
      <c r="F316" s="70">
        <f t="shared" si="9"/>
        <v>36801646.64894621</v>
      </c>
      <c r="G316" s="71"/>
      <c r="H316" s="72">
        <v>39915.18</v>
      </c>
      <c r="I316" s="66">
        <v>628067.8705000001</v>
      </c>
      <c r="J316" s="73">
        <v>963374.9211999999</v>
      </c>
      <c r="K316" s="66">
        <v>-335307.0506999998</v>
      </c>
      <c r="L316" s="66"/>
      <c r="M316" s="67">
        <f t="shared" si="10"/>
        <v>36506255</v>
      </c>
      <c r="N316" s="36"/>
      <c r="O316" s="8">
        <v>980</v>
      </c>
      <c r="P316" s="25" t="s">
        <v>212</v>
      </c>
      <c r="Q316"/>
      <c r="R316"/>
    </row>
    <row r="317" spans="1:16" ht="13.5" customHeight="1">
      <c r="A317" s="68" t="s">
        <v>641</v>
      </c>
      <c r="B317" s="61">
        <v>2550</v>
      </c>
      <c r="C317" s="69">
        <v>6568197.2602415</v>
      </c>
      <c r="D317" s="63">
        <v>1680439.4858461537</v>
      </c>
      <c r="E317" s="66">
        <v>-812478</v>
      </c>
      <c r="F317" s="70">
        <f t="shared" si="9"/>
        <v>5755719.2602415</v>
      </c>
      <c r="G317" s="71"/>
      <c r="H317" s="72">
        <v>3289.5</v>
      </c>
      <c r="I317" s="66">
        <v>0</v>
      </c>
      <c r="J317" s="73">
        <v>124070.88850000003</v>
      </c>
      <c r="K317" s="66">
        <v>-124070.88850000003</v>
      </c>
      <c r="L317" s="66"/>
      <c r="M317" s="67">
        <f t="shared" si="10"/>
        <v>5634938</v>
      </c>
      <c r="N317" s="36"/>
      <c r="O317" s="8">
        <v>981</v>
      </c>
      <c r="P317" s="25" t="s">
        <v>213</v>
      </c>
    </row>
    <row r="318" spans="1:16" ht="13.5" customHeight="1">
      <c r="A318" s="68" t="s">
        <v>642</v>
      </c>
      <c r="B318" s="61">
        <v>6412</v>
      </c>
      <c r="C318" s="69">
        <v>17465606.17426162</v>
      </c>
      <c r="D318" s="63">
        <v>3602572.2602939727</v>
      </c>
      <c r="E318" s="66">
        <v>-1065925</v>
      </c>
      <c r="F318" s="70">
        <f t="shared" si="9"/>
        <v>16399681.174261618</v>
      </c>
      <c r="G318" s="71"/>
      <c r="H318" s="72">
        <v>8271.48</v>
      </c>
      <c r="I318" s="66">
        <v>133599.4248</v>
      </c>
      <c r="J318" s="73">
        <v>173464.1328</v>
      </c>
      <c r="K318" s="66">
        <v>-39864.707999999984</v>
      </c>
      <c r="L318" s="66"/>
      <c r="M318" s="67">
        <f t="shared" si="10"/>
        <v>16368088</v>
      </c>
      <c r="N318" s="36"/>
      <c r="O318" s="8">
        <v>989</v>
      </c>
      <c r="P318" s="25" t="s">
        <v>305</v>
      </c>
    </row>
    <row r="319" spans="1:18" ht="13.5" customHeight="1">
      <c r="A319" s="74" t="s">
        <v>643</v>
      </c>
      <c r="B319" s="75">
        <v>20334</v>
      </c>
      <c r="C319" s="76">
        <v>45752353.88450061</v>
      </c>
      <c r="D319" s="77">
        <v>6278281.442546334</v>
      </c>
      <c r="E319" s="78">
        <v>-3897298</v>
      </c>
      <c r="F319" s="79">
        <f t="shared" si="9"/>
        <v>41855055.88450061</v>
      </c>
      <c r="G319" s="80"/>
      <c r="H319" s="81">
        <v>26230.86</v>
      </c>
      <c r="I319" s="78">
        <v>294647.22059999994</v>
      </c>
      <c r="J319" s="82">
        <v>280853.4609</v>
      </c>
      <c r="K319" s="78">
        <v>13793.759699999937</v>
      </c>
      <c r="L319" s="78"/>
      <c r="M319" s="83">
        <f t="shared" si="10"/>
        <v>41895081</v>
      </c>
      <c r="N319" s="36"/>
      <c r="O319" s="8">
        <v>992</v>
      </c>
      <c r="P319" s="34" t="s">
        <v>214</v>
      </c>
      <c r="Q319" s="3"/>
      <c r="R319" s="3"/>
    </row>
    <row r="320" spans="1:16" ht="13.5" customHeight="1">
      <c r="A320" s="25"/>
      <c r="B320" s="15"/>
      <c r="C320" s="22"/>
      <c r="D320" s="28"/>
      <c r="E320" s="23"/>
      <c r="F320" s="26"/>
      <c r="G320" s="21"/>
      <c r="H320" s="38"/>
      <c r="I320" s="23"/>
      <c r="J320" s="35"/>
      <c r="K320" s="23"/>
      <c r="L320" s="23"/>
      <c r="M320" s="24"/>
      <c r="N320" s="36"/>
      <c r="O320" s="8"/>
      <c r="P320" s="25"/>
    </row>
    <row r="321" spans="1:16" ht="13.5" customHeight="1">
      <c r="A321" s="25"/>
      <c r="B321" s="15"/>
      <c r="C321" s="22"/>
      <c r="D321" s="28"/>
      <c r="E321" s="23"/>
      <c r="F321" s="26"/>
      <c r="G321" s="21"/>
      <c r="H321" s="38"/>
      <c r="I321" s="23"/>
      <c r="J321" s="35"/>
      <c r="K321" s="23"/>
      <c r="L321" s="23"/>
      <c r="M321" s="24"/>
      <c r="N321" s="36"/>
      <c r="O321" s="8"/>
      <c r="P321" s="25"/>
    </row>
    <row r="322" spans="1:16" ht="13.5" customHeight="1">
      <c r="A322" s="25"/>
      <c r="B322" s="15"/>
      <c r="C322" s="22"/>
      <c r="D322" s="28"/>
      <c r="E322" s="23"/>
      <c r="F322" s="26"/>
      <c r="G322" s="21"/>
      <c r="H322" s="38"/>
      <c r="I322" s="23"/>
      <c r="J322" s="35"/>
      <c r="K322" s="23"/>
      <c r="L322" s="23"/>
      <c r="M322" s="24"/>
      <c r="N322" s="36"/>
      <c r="O322" s="8"/>
      <c r="P322" s="34"/>
    </row>
    <row r="323" spans="1:16" ht="13.5" customHeight="1">
      <c r="A323" s="25"/>
      <c r="B323" s="15"/>
      <c r="C323" s="22"/>
      <c r="D323" s="28"/>
      <c r="E323" s="23"/>
      <c r="F323" s="26"/>
      <c r="G323" s="21"/>
      <c r="H323" s="38"/>
      <c r="I323" s="23"/>
      <c r="J323" s="35"/>
      <c r="K323" s="23"/>
      <c r="L323" s="23"/>
      <c r="M323" s="24"/>
      <c r="N323" s="36"/>
      <c r="O323" s="8"/>
      <c r="P323" s="25"/>
    </row>
    <row r="324" spans="1:16" s="5" customFormat="1" ht="13.5" customHeight="1">
      <c r="A324" s="25"/>
      <c r="B324" s="15"/>
      <c r="C324" s="22"/>
      <c r="D324" s="28"/>
      <c r="E324" s="23"/>
      <c r="F324" s="26"/>
      <c r="G324" s="21"/>
      <c r="H324" s="38"/>
      <c r="I324" s="23"/>
      <c r="J324" s="35"/>
      <c r="K324" s="23"/>
      <c r="L324" s="23"/>
      <c r="M324" s="24"/>
      <c r="N324" s="36"/>
      <c r="O324" s="8"/>
      <c r="P324" s="25"/>
    </row>
    <row r="325" spans="1:16" ht="13.5" customHeight="1">
      <c r="A325" s="25"/>
      <c r="B325" s="15"/>
      <c r="C325" s="22"/>
      <c r="D325" s="28"/>
      <c r="E325" s="23"/>
      <c r="F325" s="26"/>
      <c r="G325" s="21"/>
      <c r="H325" s="38"/>
      <c r="I325" s="23"/>
      <c r="J325" s="35"/>
      <c r="K325" s="23"/>
      <c r="L325" s="23"/>
      <c r="M325" s="24"/>
      <c r="N325" s="36"/>
      <c r="O325" s="8"/>
      <c r="P325" s="25"/>
    </row>
    <row r="326" spans="1:16" ht="13.5" customHeight="1">
      <c r="A326" s="25"/>
      <c r="B326" s="15"/>
      <c r="C326" s="22"/>
      <c r="D326" s="28"/>
      <c r="E326" s="23"/>
      <c r="F326" s="26"/>
      <c r="G326" s="21"/>
      <c r="H326" s="38"/>
      <c r="I326" s="23"/>
      <c r="J326" s="35"/>
      <c r="K326" s="23"/>
      <c r="L326" s="23"/>
      <c r="M326" s="24"/>
      <c r="N326" s="36"/>
      <c r="O326" s="8"/>
      <c r="P326" s="34"/>
    </row>
    <row r="327" spans="1:16" ht="13.5" customHeight="1">
      <c r="A327" s="25"/>
      <c r="B327" s="15"/>
      <c r="C327" s="22"/>
      <c r="D327" s="28"/>
      <c r="E327" s="23"/>
      <c r="F327" s="26"/>
      <c r="G327" s="21"/>
      <c r="H327" s="38"/>
      <c r="I327" s="23"/>
      <c r="J327" s="35"/>
      <c r="K327" s="23"/>
      <c r="L327" s="23"/>
      <c r="M327" s="24"/>
      <c r="N327" s="36"/>
      <c r="O327" s="8"/>
      <c r="P327" s="34"/>
    </row>
    <row r="328" spans="1:16" ht="13.5" customHeight="1">
      <c r="A328" s="25"/>
      <c r="B328" s="15"/>
      <c r="C328" s="22"/>
      <c r="D328" s="28"/>
      <c r="E328" s="23"/>
      <c r="F328" s="26"/>
      <c r="G328" s="21"/>
      <c r="H328" s="38"/>
      <c r="I328" s="23"/>
      <c r="J328" s="35"/>
      <c r="K328" s="23"/>
      <c r="L328" s="23"/>
      <c r="M328" s="24"/>
      <c r="N328" s="36"/>
      <c r="O328" s="8"/>
      <c r="P328" s="34"/>
    </row>
    <row r="329" spans="1:16" ht="13.5" customHeight="1">
      <c r="A329" s="25"/>
      <c r="B329" s="15"/>
      <c r="C329" s="22"/>
      <c r="D329" s="28"/>
      <c r="E329" s="23"/>
      <c r="F329" s="26"/>
      <c r="G329" s="21"/>
      <c r="H329" s="38"/>
      <c r="I329" s="23"/>
      <c r="J329" s="35"/>
      <c r="K329" s="23"/>
      <c r="L329" s="23"/>
      <c r="M329" s="24"/>
      <c r="N329" s="36"/>
      <c r="O329" s="8"/>
      <c r="P329" s="25"/>
    </row>
    <row r="330" spans="1:16" ht="13.5" customHeight="1">
      <c r="A330" s="25"/>
      <c r="B330" s="15"/>
      <c r="C330" s="22"/>
      <c r="D330" s="28"/>
      <c r="E330" s="23"/>
      <c r="F330" s="26"/>
      <c r="G330" s="21"/>
      <c r="H330" s="38"/>
      <c r="I330" s="23"/>
      <c r="J330" s="35"/>
      <c r="K330" s="23"/>
      <c r="L330" s="23"/>
      <c r="M330" s="24"/>
      <c r="N330" s="36"/>
      <c r="O330" s="8"/>
      <c r="P330" s="34"/>
    </row>
    <row r="331" spans="1:16" ht="13.5" customHeight="1">
      <c r="A331" s="25"/>
      <c r="B331" s="15"/>
      <c r="C331" s="22"/>
      <c r="D331" s="28"/>
      <c r="E331" s="23"/>
      <c r="F331" s="26"/>
      <c r="G331" s="21"/>
      <c r="H331" s="38"/>
      <c r="I331" s="23"/>
      <c r="J331" s="35"/>
      <c r="K331" s="23"/>
      <c r="L331" s="23"/>
      <c r="M331" s="24"/>
      <c r="N331" s="36"/>
      <c r="O331" s="8"/>
      <c r="P331" s="25"/>
    </row>
    <row r="332" spans="1:16" ht="13.5" customHeight="1">
      <c r="A332" s="25"/>
      <c r="B332" s="15"/>
      <c r="C332" s="22"/>
      <c r="D332" s="28"/>
      <c r="E332" s="23"/>
      <c r="F332" s="26"/>
      <c r="G332" s="21"/>
      <c r="H332" s="38"/>
      <c r="I332" s="23"/>
      <c r="J332" s="35"/>
      <c r="K332" s="23"/>
      <c r="L332" s="23"/>
      <c r="M332" s="24"/>
      <c r="N332" s="36"/>
      <c r="O332" s="8"/>
      <c r="P332" s="25"/>
    </row>
    <row r="333" spans="1:16" ht="13.5" customHeight="1">
      <c r="A333" s="25"/>
      <c r="B333" s="15"/>
      <c r="C333" s="22"/>
      <c r="D333" s="28"/>
      <c r="E333" s="23"/>
      <c r="F333" s="26"/>
      <c r="G333" s="21"/>
      <c r="H333" s="38"/>
      <c r="I333" s="23"/>
      <c r="J333" s="35"/>
      <c r="K333" s="23"/>
      <c r="L333" s="23"/>
      <c r="M333" s="24"/>
      <c r="N333" s="36"/>
      <c r="O333" s="8"/>
      <c r="P333" s="25"/>
    </row>
    <row r="334" spans="1:16" ht="13.5" customHeight="1">
      <c r="A334" s="25"/>
      <c r="B334" s="15"/>
      <c r="C334" s="22"/>
      <c r="D334" s="28"/>
      <c r="E334" s="23"/>
      <c r="F334" s="26"/>
      <c r="G334" s="21"/>
      <c r="H334" s="38"/>
      <c r="I334" s="23"/>
      <c r="J334" s="35"/>
      <c r="K334" s="23"/>
      <c r="L334" s="23"/>
      <c r="M334" s="24"/>
      <c r="N334" s="36"/>
      <c r="O334" s="8"/>
      <c r="P334" s="34"/>
    </row>
    <row r="335" spans="1:16" ht="13.5" customHeight="1">
      <c r="A335" s="25"/>
      <c r="B335" s="15"/>
      <c r="C335" s="22"/>
      <c r="D335" s="28"/>
      <c r="E335" s="23"/>
      <c r="F335" s="26"/>
      <c r="G335" s="21"/>
      <c r="H335" s="38"/>
      <c r="I335" s="23"/>
      <c r="J335" s="35"/>
      <c r="K335" s="23"/>
      <c r="L335" s="23"/>
      <c r="M335" s="24"/>
      <c r="N335" s="36"/>
      <c r="O335" s="8"/>
      <c r="P335" s="25"/>
    </row>
    <row r="338" spans="2:16" s="5" customFormat="1" ht="13.5" customHeight="1">
      <c r="B338" s="13"/>
      <c r="C338" s="11"/>
      <c r="D338" s="27"/>
      <c r="E338" s="2"/>
      <c r="F338" s="19"/>
      <c r="G338" s="2"/>
      <c r="H338" s="2"/>
      <c r="I338" s="2"/>
      <c r="J338" s="2"/>
      <c r="K338" s="2"/>
      <c r="L338" s="2"/>
      <c r="M338" s="19"/>
      <c r="N338" s="12"/>
      <c r="P338" s="10"/>
    </row>
    <row r="339" spans="2:16" s="3" customFormat="1" ht="13.5" customHeight="1">
      <c r="B339" s="14"/>
      <c r="C339" s="11"/>
      <c r="D339" s="27"/>
      <c r="E339" s="11"/>
      <c r="F339" s="20"/>
      <c r="G339" s="11"/>
      <c r="H339" s="11"/>
      <c r="I339" s="11"/>
      <c r="J339" s="11"/>
      <c r="K339" s="11"/>
      <c r="L339" s="11"/>
      <c r="M339" s="20"/>
      <c r="N339" s="6"/>
      <c r="P339" s="18"/>
    </row>
  </sheetData>
  <sheetProtection formatCells="0" formatColumns="0" formatRows="0"/>
  <printOptions/>
  <pageMargins left="0.6299212598425197" right="0.15748031496062992" top="0.5905511811023623" bottom="0.5905511811023623" header="0.4330708661417323" footer="0.393700787401574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Valtionosuusmaksatus yhteensä 2013, päivitetty 29.1.2014</dc:title>
  <dc:subject/>
  <dc:creator>nissmark</dc:creator>
  <cp:keywords/>
  <dc:description/>
  <cp:lastModifiedBy>Valkeinen Tuija</cp:lastModifiedBy>
  <cp:lastPrinted>2014-01-29T08:48:01Z</cp:lastPrinted>
  <dcterms:created xsi:type="dcterms:W3CDTF">2004-09-16T09:19:48Z</dcterms:created>
  <dcterms:modified xsi:type="dcterms:W3CDTF">2014-01-30T08:14:19Z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G94TWSLYV3F3-8051-9</vt:lpwstr>
  </property>
  <property fmtid="{D5CDD505-2E9C-101B-9397-08002B2CF9AE}" pid="3" name="_dlc_DocIdItemGuid">
    <vt:lpwstr>7783c86e-245c-459a-93f5-33c435415e9d</vt:lpwstr>
  </property>
  <property fmtid="{D5CDD505-2E9C-101B-9397-08002B2CF9AE}" pid="4" name="_dlc_DocIdUrl">
    <vt:lpwstr>http://www.kunnat.net/fi/asiantuntijapalvelut/kuntatalous/valtionosuudet/valtionosuuslaskelmat/valtionosuudet-2013/yleistietoa-valtionosuuksista-2013/_layouts/DocIdRedir.aspx?ID=G94TWSLYV3F3-8051-9, G94TWSLYV3F3-8051-9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28.12.2012 ja OKM 16.12.2013. Taulukko sisältää tiedot kuntien valtionosuusrahoituksesta ja sen yhteydessä maksettavista muista eristä vuonna 2013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2014-01-29T14:46:00Z</vt:lpwstr>
  </property>
</Properties>
</file>