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9200" windowHeight="7050" activeTab="0"/>
  </bookViews>
  <sheets>
    <sheet name="Taul1" sheetId="1" r:id="rId1"/>
  </sheets>
  <definedNames>
    <definedName name="_xlnm.Print_Area" localSheetId="0">'Taul1'!$A$1:$Z$310</definedName>
  </definedNames>
  <calcPr fullCalcOnLoad="1"/>
</workbook>
</file>

<file path=xl/sharedStrings.xml><?xml version="1.0" encoding="utf-8"?>
<sst xmlns="http://schemas.openxmlformats.org/spreadsheetml/2006/main" count="387" uniqueCount="359">
  <si>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</si>
  <si>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</si>
  <si>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</si>
  <si>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</si>
  <si>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</si>
  <si>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</si>
  <si>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</si>
  <si>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</si>
  <si>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</si>
  <si>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</si>
  <si>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</si>
  <si>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</si>
  <si>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</si>
  <si>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</si>
  <si>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</si>
  <si>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</si>
  <si>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</si>
  <si>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</si>
  <si>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</si>
  <si>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</si>
  <si>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</si>
  <si>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</si>
  <si>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</si>
  <si>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</si>
  <si>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</si>
  <si>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</si>
  <si>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</si>
  <si>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</si>
  <si>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</si>
  <si>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</si>
  <si>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</si>
  <si>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</si>
  <si>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</si>
  <si>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</si>
  <si>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</si>
  <si>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</si>
  <si>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</si>
  <si>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</si>
  <si>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</si>
  <si>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</si>
  <si>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</si>
  <si>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</si>
  <si>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</si>
  <si>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</si>
  <si>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</si>
  <si>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</si>
  <si>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</si>
  <si>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</si>
  <si>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</si>
  <si>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</si>
  <si>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</si>
  <si>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</si>
  <si>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</si>
  <si>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</si>
  <si>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</si>
  <si>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</si>
  <si>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</si>
  <si>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</si>
  <si>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</si>
  <si>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</si>
  <si>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</si>
  <si>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</si>
  <si>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</si>
  <si>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</si>
  <si>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</si>
  <si>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</si>
  <si>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</si>
  <si>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</si>
  <si>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</si>
  <si>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</si>
  <si>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</si>
  <si>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</si>
  <si>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</si>
  <si>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</si>
  <si>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</si>
  <si>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</si>
  <si>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</si>
  <si>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</si>
  <si>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</si>
  <si>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</si>
  <si>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</si>
  <si>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</si>
  <si>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</si>
  <si>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</si>
  <si>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</si>
  <si>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</si>
  <si>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</si>
  <si>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</si>
  <si>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</si>
  <si>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</si>
  <si>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</si>
  <si>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</si>
  <si>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</si>
  <si>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</si>
  <si>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</si>
  <si>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</si>
  <si>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</si>
  <si>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</si>
  <si>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</si>
  <si>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</si>
  <si>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</si>
  <si>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</si>
  <si>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</si>
  <si>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</si>
  <si>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</si>
  <si>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</si>
  <si>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</si>
  <si>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</si>
  <si>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</si>
  <si>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</si>
  <si>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</si>
  <si>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</si>
  <si>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</si>
  <si>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</si>
  <si>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</si>
  <si>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</si>
  <si>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</si>
  <si>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</si>
  <si>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</si>
  <si>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</si>
  <si>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</si>
  <si>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</si>
  <si>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</si>
  <si>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</si>
  <si>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</si>
  <si>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</si>
  <si>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</si>
  <si>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</si>
  <si>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</si>
  <si>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</si>
  <si>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</si>
  <si>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</si>
  <si>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</si>
  <si>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</si>
  <si>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</si>
  <si>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</si>
  <si>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</si>
  <si>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</si>
  <si>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</si>
  <si>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</si>
  <si>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</si>
  <si>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</si>
  <si>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</si>
  <si>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</si>
  <si>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</si>
  <si>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</si>
  <si>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</si>
  <si>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</si>
  <si>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</si>
  <si>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</si>
  <si>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</si>
  <si>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</si>
  <si>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</si>
  <si>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</si>
  <si>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</si>
  <si>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</si>
  <si>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</si>
  <si>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</si>
  <si>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</si>
  <si>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</si>
  <si>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</si>
  <si>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</si>
  <si>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</si>
  <si>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</si>
  <si>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</si>
  <si>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</si>
  <si>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</si>
  <si>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</si>
  <si>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</si>
  <si>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</si>
  <si>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</si>
  <si>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</si>
  <si>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</si>
  <si>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</si>
  <si>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</si>
  <si>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</si>
  <si>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</si>
  <si>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</si>
  <si>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</si>
  <si>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</si>
  <si>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</si>
  <si>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</si>
  <si>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</si>
  <si>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</si>
  <si>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</si>
  <si>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</si>
  <si>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</si>
  <si>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</si>
  <si>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</si>
  <si>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</si>
  <si>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</si>
  <si>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</si>
  <si>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</si>
  <si>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</si>
  <si>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</si>
  <si>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</si>
  <si>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</si>
  <si>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</si>
  <si>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</si>
  <si>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</si>
  <si>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</si>
  <si>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</si>
  <si>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</si>
  <si>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</si>
  <si>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</si>
  <si>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</si>
  <si>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</si>
  <si>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</si>
  <si>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</si>
  <si>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</si>
  <si>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</si>
  <si>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</si>
  <si>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</si>
  <si>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</si>
  <si>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</si>
  <si>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</si>
  <si>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</si>
  <si>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</si>
  <si>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</si>
  <si>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</si>
  <si>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</si>
  <si>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</si>
  <si>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</si>
  <si>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</si>
  <si>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</si>
  <si>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</si>
  <si>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</si>
  <si>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</si>
  <si>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</si>
  <si>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</si>
  <si>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</si>
  <si>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</si>
  <si>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</si>
  <si>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</si>
  <si>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</si>
  <si>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</si>
  <si>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</si>
  <si>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</si>
  <si>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</si>
  <si>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</si>
  <si>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</si>
  <si>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</si>
  <si>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</si>
  <si>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</si>
  <si>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</si>
  <si>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</si>
  <si>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</si>
  <si>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</si>
  <si>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</si>
  <si>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</si>
  <si>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</si>
  <si>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</si>
  <si>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</si>
  <si>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</si>
  <si>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</si>
  <si>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</si>
  <si>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</si>
  <si>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</si>
  <si>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</si>
  <si>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</si>
  <si>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</si>
  <si>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</si>
  <si>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</si>
  <si>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</si>
  <si>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</si>
  <si>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</si>
  <si>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</si>
  <si>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</si>
  <si>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</si>
  <si>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</si>
  <si>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</si>
  <si>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</si>
  <si>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</si>
  <si>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</si>
  <si>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</si>
  <si>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</si>
  <si>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</si>
  <si>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</si>
  <si>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</si>
  <si>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</si>
  <si>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</si>
  <si>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</si>
  <si>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</si>
  <si>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</si>
  <si>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</si>
  <si>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</si>
  <si>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</si>
  <si>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</si>
  <si>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</si>
  <si>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</si>
  <si>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</si>
  <si>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</si>
  <si>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</si>
  <si>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</si>
  <si>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</si>
  <si>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Lähde: KL 11.5.2017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</si>
  <si>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</si>
  <si>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</si>
  <si>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</si>
  <si>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</si>
  <si>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</si>
  <si>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</si>
  <si>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</si>
  <si>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</si>
  <si>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</si>
  <si>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</si>
  <si>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</si>
  <si>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Kunta</t>
  </si>
  <si>
    <t>Asukas-</t>
  </si>
  <si>
    <t>Kunnan</t>
  </si>
  <si>
    <t>siitä:</t>
  </si>
  <si>
    <t>MUUTOS</t>
  </si>
  <si>
    <t>Muut opetus-</t>
  </si>
  <si>
    <t>Valtion-</t>
  </si>
  <si>
    <t>luku</t>
  </si>
  <si>
    <t>perus-</t>
  </si>
  <si>
    <t>Verotuloihin</t>
  </si>
  <si>
    <t>ja kulttuuri-</t>
  </si>
  <si>
    <t xml:space="preserve">osuudet </t>
  </si>
  <si>
    <t>31.12.2016</t>
  </si>
  <si>
    <t>palvelujen</t>
  </si>
  <si>
    <t>perustuva</t>
  </si>
  <si>
    <t xml:space="preserve">toimen </t>
  </si>
  <si>
    <t>yhteensä</t>
  </si>
  <si>
    <t>Kotikunta-</t>
  </si>
  <si>
    <t>valtionosuus</t>
  </si>
  <si>
    <t>valtion-</t>
  </si>
  <si>
    <t>valtionosuudet</t>
  </si>
  <si>
    <t>osuuden</t>
  </si>
  <si>
    <t>vuonna 2017</t>
  </si>
  <si>
    <t>korvaus,</t>
  </si>
  <si>
    <t>netto</t>
  </si>
  <si>
    <t>tasaus</t>
  </si>
  <si>
    <t>(KL 11.5.2017)</t>
  </si>
  <si>
    <t>euroa</t>
  </si>
  <si>
    <t>Kaikki kunnat</t>
  </si>
  <si>
    <t>valtionosuuden</t>
  </si>
  <si>
    <t>L</t>
  </si>
  <si>
    <t>N</t>
  </si>
  <si>
    <t>mistä:</t>
  </si>
  <si>
    <t>Kuntanro</t>
  </si>
  <si>
    <t>korvaus-</t>
  </si>
  <si>
    <t>osuus-</t>
  </si>
  <si>
    <t>menot, euroa</t>
  </si>
  <si>
    <t>tulot, euroa</t>
  </si>
  <si>
    <t>maksatus</t>
  </si>
  <si>
    <t>(VM 30.12.2016)</t>
  </si>
  <si>
    <t>(OKM 30.12.2016)</t>
  </si>
  <si>
    <t>(VM ja OKM</t>
  </si>
  <si>
    <t>30.12.2016)</t>
  </si>
  <si>
    <t>Vertailuksi: valtionosuudet vuonna 2017</t>
  </si>
  <si>
    <t>2017 &gt; 2018</t>
  </si>
  <si>
    <t>prosenttia</t>
  </si>
  <si>
    <t>€/asukas</t>
  </si>
  <si>
    <t>M</t>
  </si>
  <si>
    <t>O</t>
  </si>
  <si>
    <t>P</t>
  </si>
  <si>
    <t>Q</t>
  </si>
  <si>
    <t>Ennakollinen laskelma kunnan valtionosuudesta vuonna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</si>
</sst>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#,##0_ ;[Red]\-#,##0\ "/>
    <numFmt numFmtId="166" formatCode="#,##0.00_ ;[Red]\-#,##0.00\ "/>
    <numFmt numFmtId="167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20"/>
      <color indexed="55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0" tint="-0.3499799966812134"/>
      <name val="Arial"/>
      <family val="2"/>
    </font>
    <font>
      <b/>
      <sz val="9"/>
      <color theme="0" tint="-0.3499799966812134"/>
      <name val="Arial"/>
      <family val="2"/>
    </font>
    <font>
      <sz val="2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3" fontId="43" fillId="33" borderId="0" xfId="45" applyNumberFormat="1" applyFont="1" applyFill="1" applyBorder="1">
      <alignment/>
      <protection/>
    </xf>
    <xf numFmtId="3" fontId="43" fillId="0" borderId="10" xfId="45" applyNumberFormat="1" applyFont="1" applyBorder="1">
      <alignment/>
      <protection/>
    </xf>
    <xf numFmtId="3" fontId="43" fillId="0" borderId="0" xfId="45" applyNumberFormat="1" applyFont="1" applyBorder="1">
      <alignment/>
      <protection/>
    </xf>
    <xf numFmtId="3" fontId="43" fillId="0" borderId="11" xfId="45" applyNumberFormat="1" applyFont="1" applyBorder="1">
      <alignment/>
      <protection/>
    </xf>
    <xf numFmtId="3" fontId="44" fillId="0" borderId="12" xfId="45" applyNumberFormat="1" applyFont="1" applyBorder="1">
      <alignment/>
      <protection/>
    </xf>
    <xf numFmtId="3" fontId="43" fillId="0" borderId="12" xfId="45" applyNumberFormat="1" applyFont="1" applyBorder="1">
      <alignment/>
      <protection/>
    </xf>
    <xf numFmtId="3" fontId="43" fillId="33" borderId="0" xfId="45" applyNumberFormat="1" applyFont="1" applyFill="1">
      <alignment/>
      <protection/>
    </xf>
    <xf numFmtId="3" fontId="43" fillId="0" borderId="13" xfId="45" applyNumberFormat="1" applyFont="1" applyBorder="1">
      <alignment/>
      <protection/>
    </xf>
    <xf numFmtId="3" fontId="43" fillId="0" borderId="14" xfId="45" applyNumberFormat="1" applyFont="1" applyBorder="1">
      <alignment/>
      <protection/>
    </xf>
    <xf numFmtId="3" fontId="43" fillId="0" borderId="15" xfId="45" applyNumberFormat="1" applyFont="1" applyBorder="1">
      <alignment/>
      <protection/>
    </xf>
    <xf numFmtId="3" fontId="44" fillId="0" borderId="16" xfId="45" applyNumberFormat="1" applyFont="1" applyBorder="1">
      <alignment/>
      <protection/>
    </xf>
    <xf numFmtId="3" fontId="43" fillId="0" borderId="16" xfId="45" applyNumberFormat="1" applyFont="1" applyBorder="1">
      <alignment/>
      <protection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2" fillId="0" borderId="14" xfId="0" applyFont="1" applyBorder="1" applyAlignment="1">
      <alignment/>
    </xf>
    <xf numFmtId="164" fontId="4" fillId="0" borderId="0" xfId="56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4" fontId="4" fillId="2" borderId="0" xfId="48" applyNumberFormat="1" applyFont="1" applyFill="1" applyAlignment="1">
      <alignment horizontal="left"/>
      <protection/>
    </xf>
    <xf numFmtId="0" fontId="42" fillId="2" borderId="0" xfId="0" applyFont="1" applyFill="1" applyAlignment="1">
      <alignment/>
    </xf>
    <xf numFmtId="0" fontId="4" fillId="2" borderId="0" xfId="48" applyFont="1" applyFill="1">
      <alignment/>
      <protection/>
    </xf>
    <xf numFmtId="0" fontId="43" fillId="2" borderId="0" xfId="48" applyFont="1" applyFill="1">
      <alignment/>
      <protection/>
    </xf>
    <xf numFmtId="0" fontId="4" fillId="2" borderId="12" xfId="48" applyFont="1" applyFill="1" applyBorder="1">
      <alignment/>
      <protection/>
    </xf>
    <xf numFmtId="0" fontId="4" fillId="2" borderId="0" xfId="48" applyFont="1" applyFill="1" applyBorder="1">
      <alignment/>
      <protection/>
    </xf>
    <xf numFmtId="164" fontId="4" fillId="2" borderId="0" xfId="56" applyNumberFormat="1" applyFont="1" applyFill="1" applyBorder="1" applyAlignment="1">
      <alignment/>
    </xf>
    <xf numFmtId="3" fontId="45" fillId="2" borderId="17" xfId="45" applyNumberFormat="1" applyFont="1" applyFill="1" applyBorder="1" applyAlignment="1">
      <alignment horizontal="center"/>
      <protection/>
    </xf>
    <xf numFmtId="3" fontId="45" fillId="2" borderId="18" xfId="45" applyNumberFormat="1" applyFont="1" applyFill="1" applyBorder="1" applyAlignment="1">
      <alignment horizontal="center"/>
      <protection/>
    </xf>
    <xf numFmtId="3" fontId="45" fillId="2" borderId="19" xfId="45" applyNumberFormat="1" applyFont="1" applyFill="1" applyBorder="1" applyAlignment="1">
      <alignment horizontal="center"/>
      <protection/>
    </xf>
    <xf numFmtId="0" fontId="9" fillId="2" borderId="0" xfId="48" applyFont="1" applyFill="1">
      <alignment/>
      <protection/>
    </xf>
    <xf numFmtId="3" fontId="45" fillId="2" borderId="10" xfId="45" applyNumberFormat="1" applyFont="1" applyFill="1" applyBorder="1" applyAlignment="1">
      <alignment horizontal="center"/>
      <protection/>
    </xf>
    <xf numFmtId="3" fontId="45" fillId="2" borderId="0" xfId="45" applyNumberFormat="1" applyFont="1" applyFill="1" applyBorder="1" applyAlignment="1">
      <alignment horizontal="center"/>
      <protection/>
    </xf>
    <xf numFmtId="3" fontId="45" fillId="2" borderId="11" xfId="45" applyNumberFormat="1" applyFont="1" applyFill="1" applyBorder="1" applyAlignment="1">
      <alignment horizontal="center"/>
      <protection/>
    </xf>
    <xf numFmtId="0" fontId="3" fillId="2" borderId="0" xfId="48" applyFont="1" applyFill="1">
      <alignment/>
      <protection/>
    </xf>
    <xf numFmtId="3" fontId="43" fillId="2" borderId="10" xfId="45" applyNumberFormat="1" applyFont="1" applyFill="1" applyBorder="1">
      <alignment/>
      <protection/>
    </xf>
    <xf numFmtId="3" fontId="43" fillId="2" borderId="0" xfId="45" applyNumberFormat="1" applyFont="1" applyFill="1" applyBorder="1">
      <alignment/>
      <protection/>
    </xf>
    <xf numFmtId="3" fontId="43" fillId="2" borderId="11" xfId="45" applyNumberFormat="1" applyFont="1" applyFill="1" applyBorder="1">
      <alignment/>
      <protection/>
    </xf>
    <xf numFmtId="3" fontId="44" fillId="2" borderId="12" xfId="45" applyNumberFormat="1" applyFont="1" applyFill="1" applyBorder="1">
      <alignment/>
      <protection/>
    </xf>
    <xf numFmtId="3" fontId="43" fillId="2" borderId="12" xfId="45" applyNumberFormat="1" applyFont="1" applyFill="1" applyBorder="1">
      <alignment/>
      <protection/>
    </xf>
    <xf numFmtId="3" fontId="3" fillId="2" borderId="0" xfId="48" applyNumberFormat="1" applyFont="1" applyFill="1" applyAlignment="1">
      <alignment horizontal="center"/>
      <protection/>
    </xf>
    <xf numFmtId="0" fontId="3" fillId="2" borderId="0" xfId="48" applyFont="1" applyFill="1" applyAlignment="1">
      <alignment horizontal="center"/>
      <protection/>
    </xf>
    <xf numFmtId="0" fontId="44" fillId="2" borderId="0" xfId="48" applyFont="1" applyFill="1" applyAlignment="1">
      <alignment horizontal="center"/>
      <protection/>
    </xf>
    <xf numFmtId="3" fontId="3" fillId="2" borderId="12" xfId="45" applyNumberFormat="1" applyFont="1" applyFill="1" applyBorder="1" applyAlignment="1">
      <alignment horizontal="center"/>
      <protection/>
    </xf>
    <xf numFmtId="3" fontId="3" fillId="2" borderId="0" xfId="45" applyNumberFormat="1" applyFont="1" applyFill="1" applyBorder="1" applyAlignment="1">
      <alignment horizontal="center"/>
      <protection/>
    </xf>
    <xf numFmtId="164" fontId="3" fillId="2" borderId="0" xfId="56" applyNumberFormat="1" applyFont="1" applyFill="1" applyBorder="1" applyAlignment="1">
      <alignment horizontal="center"/>
    </xf>
    <xf numFmtId="3" fontId="44" fillId="2" borderId="10" xfId="45" applyNumberFormat="1" applyFont="1" applyFill="1" applyBorder="1" applyAlignment="1">
      <alignment horizontal="center"/>
      <protection/>
    </xf>
    <xf numFmtId="3" fontId="44" fillId="2" borderId="0" xfId="45" applyNumberFormat="1" applyFont="1" applyFill="1" applyBorder="1" applyAlignment="1">
      <alignment horizontal="center"/>
      <protection/>
    </xf>
    <xf numFmtId="3" fontId="44" fillId="2" borderId="11" xfId="45" applyNumberFormat="1" applyFont="1" applyFill="1" applyBorder="1" applyAlignment="1">
      <alignment horizontal="center"/>
      <protection/>
    </xf>
    <xf numFmtId="3" fontId="44" fillId="2" borderId="12" xfId="45" applyNumberFormat="1" applyFont="1" applyFill="1" applyBorder="1" applyAlignment="1">
      <alignment horizontal="center"/>
      <protection/>
    </xf>
    <xf numFmtId="3" fontId="4" fillId="2" borderId="0" xfId="48" applyNumberFormat="1" applyFont="1" applyFill="1">
      <alignment/>
      <protection/>
    </xf>
    <xf numFmtId="0" fontId="4" fillId="2" borderId="0" xfId="48" applyFont="1" applyFill="1" applyBorder="1" applyAlignment="1">
      <alignment horizontal="center"/>
      <protection/>
    </xf>
    <xf numFmtId="0" fontId="4" fillId="2" borderId="0" xfId="48" applyFont="1" applyFill="1" applyBorder="1" applyAlignment="1">
      <alignment horizontal="left"/>
      <protection/>
    </xf>
    <xf numFmtId="0" fontId="43" fillId="2" borderId="0" xfId="48" applyFont="1" applyFill="1" applyBorder="1" applyAlignment="1">
      <alignment horizontal="center"/>
      <protection/>
    </xf>
    <xf numFmtId="3" fontId="43" fillId="2" borderId="10" xfId="45" applyNumberFormat="1" applyFont="1" applyFill="1" applyBorder="1" applyAlignment="1">
      <alignment horizontal="center"/>
      <protection/>
    </xf>
    <xf numFmtId="3" fontId="43" fillId="2" borderId="0" xfId="45" applyNumberFormat="1" applyFont="1" applyFill="1" applyBorder="1" applyAlignment="1">
      <alignment horizontal="left"/>
      <protection/>
    </xf>
    <xf numFmtId="3" fontId="43" fillId="2" borderId="11" xfId="45" applyNumberFormat="1" applyFont="1" applyFill="1" applyBorder="1" applyAlignment="1">
      <alignment horizontal="center"/>
      <protection/>
    </xf>
    <xf numFmtId="3" fontId="43" fillId="2" borderId="0" xfId="45" applyNumberFormat="1" applyFont="1" applyFill="1" applyBorder="1" applyAlignment="1">
      <alignment horizontal="center"/>
      <protection/>
    </xf>
    <xf numFmtId="3" fontId="43" fillId="2" borderId="10" xfId="45" applyNumberFormat="1" applyFont="1" applyFill="1" applyBorder="1" applyAlignment="1" applyProtection="1">
      <alignment horizontal="center"/>
      <protection/>
    </xf>
    <xf numFmtId="3" fontId="43" fillId="2" borderId="0" xfId="45" applyNumberFormat="1" applyFont="1" applyFill="1" applyBorder="1" applyAlignment="1" applyProtection="1">
      <alignment horizontal="center"/>
      <protection/>
    </xf>
    <xf numFmtId="3" fontId="43" fillId="2" borderId="11" xfId="45" applyNumberFormat="1" applyFont="1" applyFill="1" applyBorder="1" applyAlignment="1" applyProtection="1">
      <alignment horizontal="center"/>
      <protection/>
    </xf>
    <xf numFmtId="3" fontId="43" fillId="2" borderId="12" xfId="45" applyNumberFormat="1" applyFont="1" applyFill="1" applyBorder="1" applyAlignment="1">
      <alignment horizontal="left"/>
      <protection/>
    </xf>
    <xf numFmtId="167" fontId="4" fillId="2" borderId="0" xfId="48" applyNumberFormat="1" applyFont="1" applyFill="1" applyBorder="1" applyAlignment="1" applyProtection="1">
      <alignment horizontal="center"/>
      <protection/>
    </xf>
    <xf numFmtId="3" fontId="43" fillId="2" borderId="12" xfId="45" applyNumberFormat="1" applyFont="1" applyFill="1" applyBorder="1" applyAlignment="1" applyProtection="1">
      <alignment horizontal="center"/>
      <protection/>
    </xf>
    <xf numFmtId="167" fontId="43" fillId="2" borderId="0" xfId="48" applyNumberFormat="1" applyFont="1" applyFill="1" applyBorder="1" applyAlignment="1" applyProtection="1">
      <alignment horizontal="center"/>
      <protection/>
    </xf>
    <xf numFmtId="3" fontId="3" fillId="2" borderId="12" xfId="45" applyNumberFormat="1" applyFont="1" applyFill="1" applyBorder="1" applyAlignment="1" applyProtection="1">
      <alignment horizontal="center"/>
      <protection/>
    </xf>
    <xf numFmtId="3" fontId="3" fillId="2" borderId="0" xfId="45" applyNumberFormat="1" applyFont="1" applyFill="1" applyBorder="1" applyAlignment="1" applyProtection="1">
      <alignment horizontal="center"/>
      <protection/>
    </xf>
    <xf numFmtId="164" fontId="3" fillId="2" borderId="0" xfId="56" applyNumberFormat="1" applyFont="1" applyFill="1" applyBorder="1" applyAlignment="1" applyProtection="1">
      <alignment horizontal="center"/>
      <protection/>
    </xf>
    <xf numFmtId="3" fontId="44" fillId="2" borderId="12" xfId="45" applyNumberFormat="1" applyFont="1" applyFill="1" applyBorder="1" applyAlignment="1" applyProtection="1">
      <alignment horizontal="center"/>
      <protection/>
    </xf>
    <xf numFmtId="3" fontId="43" fillId="2" borderId="12" xfId="45" applyNumberFormat="1" applyFont="1" applyFill="1" applyBorder="1" applyAlignment="1">
      <alignment horizontal="center"/>
      <protection/>
    </xf>
    <xf numFmtId="0" fontId="4" fillId="2" borderId="0" xfId="48" applyFont="1" applyFill="1" applyAlignment="1">
      <alignment horizontal="center"/>
      <protection/>
    </xf>
    <xf numFmtId="0" fontId="43" fillId="2" borderId="0" xfId="0" applyFont="1" applyFill="1" applyAlignment="1">
      <alignment/>
    </xf>
    <xf numFmtId="3" fontId="4" fillId="2" borderId="12" xfId="45" applyNumberFormat="1" applyFont="1" applyFill="1" applyBorder="1" applyAlignment="1">
      <alignment horizontal="center"/>
      <protection/>
    </xf>
    <xf numFmtId="49" fontId="4" fillId="2" borderId="0" xfId="48" applyNumberFormat="1" applyFont="1" applyFill="1" applyBorder="1" applyAlignment="1" applyProtection="1">
      <alignment horizontal="center"/>
      <protection/>
    </xf>
    <xf numFmtId="3" fontId="4" fillId="2" borderId="0" xfId="45" applyNumberFormat="1" applyFont="1" applyFill="1" applyBorder="1" applyAlignment="1">
      <alignment horizontal="center"/>
      <protection/>
    </xf>
    <xf numFmtId="164" fontId="4" fillId="2" borderId="0" xfId="56" applyNumberFormat="1" applyFont="1" applyFill="1" applyBorder="1" applyAlignment="1">
      <alignment horizontal="center"/>
    </xf>
    <xf numFmtId="3" fontId="3" fillId="2" borderId="12" xfId="45" applyNumberFormat="1" applyFont="1" applyFill="1" applyBorder="1">
      <alignment/>
      <protection/>
    </xf>
    <xf numFmtId="165" fontId="4" fillId="2" borderId="0" xfId="48" applyNumberFormat="1" applyFont="1" applyFill="1" applyBorder="1" applyAlignment="1">
      <alignment horizontal="right"/>
      <protection/>
    </xf>
    <xf numFmtId="3" fontId="3" fillId="2" borderId="0" xfId="45" applyNumberFormat="1" applyFont="1" applyFill="1" applyBorder="1">
      <alignment/>
      <protection/>
    </xf>
    <xf numFmtId="164" fontId="3" fillId="2" borderId="0" xfId="56" applyNumberFormat="1" applyFont="1" applyFill="1" applyBorder="1" applyAlignment="1">
      <alignment/>
    </xf>
    <xf numFmtId="3" fontId="43" fillId="2" borderId="0" xfId="45" applyNumberFormat="1" applyFont="1" applyFill="1" applyBorder="1" applyAlignment="1">
      <alignment horizontal="right"/>
      <protection/>
    </xf>
    <xf numFmtId="3" fontId="43" fillId="2" borderId="10" xfId="45" applyNumberFormat="1" applyFont="1" applyFill="1" applyBorder="1" applyAlignment="1">
      <alignment horizontal="right"/>
      <protection/>
    </xf>
    <xf numFmtId="3" fontId="43" fillId="2" borderId="11" xfId="45" applyNumberFormat="1" applyFont="1" applyFill="1" applyBorder="1" applyAlignment="1">
      <alignment horizontal="right"/>
      <protection/>
    </xf>
    <xf numFmtId="0" fontId="4" fillId="2" borderId="0" xfId="48" applyFont="1" applyFill="1" applyAlignment="1" applyProtection="1">
      <alignment horizontal="left"/>
      <protection/>
    </xf>
    <xf numFmtId="3" fontId="4" fillId="2" borderId="0" xfId="48" applyNumberFormat="1" applyFont="1" applyFill="1" applyBorder="1" applyAlignment="1">
      <alignment horizontal="right"/>
      <protection/>
    </xf>
    <xf numFmtId="165" fontId="4" fillId="2" borderId="0" xfId="48" applyNumberFormat="1" applyFont="1" applyFill="1" applyBorder="1">
      <alignment/>
      <protection/>
    </xf>
    <xf numFmtId="166" fontId="4" fillId="2" borderId="0" xfId="48" applyNumberFormat="1" applyFont="1" applyFill="1" applyBorder="1">
      <alignment/>
      <protection/>
    </xf>
    <xf numFmtId="3" fontId="4" fillId="2" borderId="0" xfId="45" applyNumberFormat="1" applyFont="1" applyFill="1" applyBorder="1">
      <alignment/>
      <protection/>
    </xf>
    <xf numFmtId="3" fontId="4" fillId="2" borderId="0" xfId="0" applyNumberFormat="1" applyFont="1" applyFill="1" applyBorder="1" applyAlignment="1">
      <alignment/>
    </xf>
    <xf numFmtId="3" fontId="43" fillId="2" borderId="12" xfId="45" applyNumberFormat="1" applyFont="1" applyFill="1" applyBorder="1" applyAlignment="1">
      <alignment horizontal="right"/>
      <protection/>
    </xf>
    <xf numFmtId="0" fontId="42" fillId="2" borderId="14" xfId="0" applyFont="1" applyFill="1" applyBorder="1" applyAlignment="1">
      <alignment/>
    </xf>
    <xf numFmtId="0" fontId="43" fillId="2" borderId="14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4" fillId="2" borderId="14" xfId="56" applyNumberFormat="1" applyFont="1" applyFill="1" applyBorder="1" applyAlignment="1">
      <alignment/>
    </xf>
    <xf numFmtId="3" fontId="43" fillId="2" borderId="13" xfId="45" applyNumberFormat="1" applyFont="1" applyFill="1" applyBorder="1" applyAlignment="1">
      <alignment horizontal="right"/>
      <protection/>
    </xf>
    <xf numFmtId="3" fontId="43" fillId="2" borderId="14" xfId="45" applyNumberFormat="1" applyFont="1" applyFill="1" applyBorder="1" applyAlignment="1">
      <alignment horizontal="right"/>
      <protection/>
    </xf>
    <xf numFmtId="3" fontId="43" fillId="2" borderId="15" xfId="45" applyNumberFormat="1" applyFont="1" applyFill="1" applyBorder="1" applyAlignment="1">
      <alignment horizontal="right"/>
      <protection/>
    </xf>
    <xf numFmtId="3" fontId="44" fillId="2" borderId="16" xfId="45" applyNumberFormat="1" applyFont="1" applyFill="1" applyBorder="1" applyAlignment="1">
      <alignment horizontal="right"/>
      <protection/>
    </xf>
    <xf numFmtId="3" fontId="43" fillId="2" borderId="16" xfId="45" applyNumberFormat="1" applyFont="1" applyFill="1" applyBorder="1" applyAlignment="1">
      <alignment horizontal="right"/>
      <protection/>
    </xf>
  </cellXfs>
  <cellStyles count="53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2 2" xfId="46"/>
    <cellStyle name="Normaali 3" xfId="47"/>
    <cellStyle name="Normaali 4" xfId="48"/>
    <cellStyle name="Otsikko" xfId="49"/>
    <cellStyle name="Otsikko 1" xfId="50"/>
    <cellStyle name="Otsikko 2" xfId="51"/>
    <cellStyle name="Otsikko 3" xfId="52"/>
    <cellStyle name="Otsikko 4" xfId="53"/>
    <cellStyle name="Comma" xfId="54"/>
    <cellStyle name="Comma [0]" xfId="55"/>
    <cellStyle name="Percent" xfId="56"/>
    <cellStyle name="Prosenttia 2" xfId="57"/>
    <cellStyle name="Prosenttia 3" xfId="58"/>
    <cellStyle name="Selittävä teksti" xfId="59"/>
    <cellStyle name="Summa" xfId="60"/>
    <cellStyle name="Syöttö" xfId="61"/>
    <cellStyle name="Tarkistussolu" xfId="62"/>
    <cellStyle name="Tulostus" xfId="63"/>
    <cellStyle name="Currency" xfId="64"/>
    <cellStyle name="Currency [0]" xfId="65"/>
    <cellStyle name="Varoitusteksti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0"/>
  <sheetViews>
    <sheetView tabSelected="1" zoomScale="90" zoomScaleNormal="90" zoomScalePageLayoutView="0" workbookViewId="0" topLeftCell="A1">
      <selection activeCell="A1" sqref="A1"/>
    </sheetView>
  </sheetViews>
  <sheetFormatPr defaultColWidth="8.7109375" defaultRowHeight="15"/>
  <cols>
    <col min="1" max="1" width="8.00390625" style="1" customWidth="1"/>
    <col min="2" max="2" width="14.140625" style="1" bestFit="1" customWidth="1"/>
    <col min="3" max="3" width="9.00390625" style="1" bestFit="1" customWidth="1"/>
    <col min="4" max="4" width="12.57421875" style="1" customWidth="1"/>
    <col min="5" max="5" width="12.140625" style="1" bestFit="1" customWidth="1"/>
    <col min="6" max="6" width="14.421875" style="17" bestFit="1" customWidth="1"/>
    <col min="7" max="7" width="2.57421875" style="1" customWidth="1"/>
    <col min="8" max="8" width="13.8515625" style="20" customWidth="1"/>
    <col min="9" max="9" width="1.7109375" style="1" customWidth="1"/>
    <col min="10" max="10" width="11.140625" style="18" customWidth="1"/>
    <col min="11" max="11" width="9.8515625" style="22" customWidth="1"/>
    <col min="12" max="12" width="9.8515625" style="18" customWidth="1"/>
    <col min="13" max="13" width="2.8515625" style="1" customWidth="1"/>
    <col min="14" max="15" width="13.00390625" style="16" bestFit="1" customWidth="1"/>
    <col min="16" max="16" width="14.421875" style="16" bestFit="1" customWidth="1"/>
    <col min="17" max="17" width="2.00390625" style="16" customWidth="1"/>
    <col min="18" max="18" width="11.7109375" style="16" bestFit="1" customWidth="1"/>
    <col min="19" max="19" width="1.7109375" style="16" customWidth="1"/>
    <col min="20" max="22" width="13.00390625" style="16" bestFit="1" customWidth="1"/>
    <col min="23" max="23" width="1.57421875" style="16" customWidth="1"/>
    <col min="24" max="24" width="11.7109375" style="16" bestFit="1" customWidth="1"/>
    <col min="25" max="25" width="1.28515625" style="16" customWidth="1"/>
    <col min="26" max="26" width="7.421875" style="16" bestFit="1" customWidth="1"/>
    <col min="27" max="16384" width="8.7109375" style="1" customWidth="1"/>
  </cols>
  <sheetData>
    <row r="1" spans="1:26" ht="12">
      <c r="A1" s="24"/>
      <c r="B1" s="25"/>
      <c r="C1" s="26"/>
      <c r="D1" s="26"/>
      <c r="E1" s="26"/>
      <c r="F1" s="27"/>
      <c r="G1" s="26"/>
      <c r="H1" s="28"/>
      <c r="I1" s="26"/>
      <c r="J1" s="29"/>
      <c r="K1" s="30"/>
      <c r="L1" s="29"/>
      <c r="M1" s="26"/>
      <c r="N1" s="31" t="s">
        <v>350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3"/>
    </row>
    <row r="2" spans="1:26" ht="20.25">
      <c r="A2" s="34" t="s">
        <v>358</v>
      </c>
      <c r="B2" s="25"/>
      <c r="C2" s="26"/>
      <c r="D2" s="26"/>
      <c r="E2" s="26"/>
      <c r="F2" s="27"/>
      <c r="G2" s="26"/>
      <c r="H2" s="28"/>
      <c r="I2" s="26"/>
      <c r="J2" s="29"/>
      <c r="K2" s="30"/>
      <c r="L2" s="29"/>
      <c r="M2" s="26"/>
      <c r="N2" s="35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2">
      <c r="A3" s="38" t="s">
        <v>295</v>
      </c>
      <c r="B3" s="25"/>
      <c r="C3" s="26"/>
      <c r="D3" s="26"/>
      <c r="E3" s="26"/>
      <c r="F3" s="27"/>
      <c r="G3" s="26"/>
      <c r="H3" s="28"/>
      <c r="I3" s="26"/>
      <c r="J3" s="29"/>
      <c r="K3" s="30"/>
      <c r="L3" s="29"/>
      <c r="M3" s="26"/>
      <c r="N3" s="39"/>
      <c r="O3" s="40"/>
      <c r="P3" s="41"/>
      <c r="Q3" s="40"/>
      <c r="R3" s="42"/>
      <c r="S3" s="40"/>
      <c r="T3" s="39"/>
      <c r="U3" s="40"/>
      <c r="V3" s="41"/>
      <c r="W3" s="40"/>
      <c r="X3" s="42"/>
      <c r="Y3" s="40"/>
      <c r="Z3" s="43"/>
    </row>
    <row r="4" spans="1:26" ht="12">
      <c r="A4" s="25"/>
      <c r="B4" s="44"/>
      <c r="C4" s="45" t="s">
        <v>296</v>
      </c>
      <c r="D4" s="45" t="s">
        <v>297</v>
      </c>
      <c r="E4" s="45" t="s">
        <v>298</v>
      </c>
      <c r="F4" s="46" t="s">
        <v>299</v>
      </c>
      <c r="G4" s="45"/>
      <c r="H4" s="47" t="s">
        <v>300</v>
      </c>
      <c r="I4" s="45"/>
      <c r="J4" s="48" t="s">
        <v>301</v>
      </c>
      <c r="K4" s="49" t="s">
        <v>302</v>
      </c>
      <c r="L4" s="48" t="s">
        <v>303</v>
      </c>
      <c r="M4" s="45"/>
      <c r="N4" s="50" t="s">
        <v>304</v>
      </c>
      <c r="O4" s="51" t="s">
        <v>305</v>
      </c>
      <c r="P4" s="52" t="s">
        <v>306</v>
      </c>
      <c r="Q4" s="51"/>
      <c r="R4" s="53" t="s">
        <v>337</v>
      </c>
      <c r="S4" s="51"/>
      <c r="T4" s="50" t="s">
        <v>354</v>
      </c>
      <c r="U4" s="51" t="s">
        <v>338</v>
      </c>
      <c r="V4" s="52" t="s">
        <v>355</v>
      </c>
      <c r="W4" s="51"/>
      <c r="X4" s="53" t="s">
        <v>356</v>
      </c>
      <c r="Y4" s="51"/>
      <c r="Z4" s="53" t="s">
        <v>357</v>
      </c>
    </row>
    <row r="5" spans="1:26" ht="12">
      <c r="A5" s="25"/>
      <c r="B5" s="54" t="s">
        <v>307</v>
      </c>
      <c r="C5" s="55" t="s">
        <v>308</v>
      </c>
      <c r="D5" s="55" t="s">
        <v>309</v>
      </c>
      <c r="E5" s="56" t="s">
        <v>310</v>
      </c>
      <c r="F5" s="57" t="s">
        <v>312</v>
      </c>
      <c r="G5" s="55"/>
      <c r="H5" s="47" t="s">
        <v>313</v>
      </c>
      <c r="I5" s="55"/>
      <c r="J5" s="48"/>
      <c r="K5" s="49"/>
      <c r="L5" s="48"/>
      <c r="M5" s="55"/>
      <c r="N5" s="58" t="s">
        <v>309</v>
      </c>
      <c r="O5" s="59" t="s">
        <v>339</v>
      </c>
      <c r="P5" s="60" t="s">
        <v>312</v>
      </c>
      <c r="Q5" s="61"/>
      <c r="R5" s="53" t="s">
        <v>313</v>
      </c>
      <c r="S5" s="61"/>
      <c r="T5" s="62" t="s">
        <v>324</v>
      </c>
      <c r="U5" s="63" t="s">
        <v>324</v>
      </c>
      <c r="V5" s="64" t="s">
        <v>324</v>
      </c>
      <c r="W5" s="59"/>
      <c r="X5" s="53" t="s">
        <v>313</v>
      </c>
      <c r="Y5" s="61"/>
      <c r="Z5" s="65" t="s">
        <v>340</v>
      </c>
    </row>
    <row r="6" spans="1:26" ht="12">
      <c r="A6" s="25"/>
      <c r="B6" s="54"/>
      <c r="C6" s="55" t="s">
        <v>314</v>
      </c>
      <c r="D6" s="55" t="s">
        <v>315</v>
      </c>
      <c r="E6" s="66" t="s">
        <v>316</v>
      </c>
      <c r="F6" s="57" t="s">
        <v>317</v>
      </c>
      <c r="G6" s="55"/>
      <c r="H6" s="47" t="s">
        <v>318</v>
      </c>
      <c r="I6" s="55"/>
      <c r="J6" s="48"/>
      <c r="K6" s="49" t="s">
        <v>311</v>
      </c>
      <c r="L6" s="48"/>
      <c r="M6" s="55"/>
      <c r="N6" s="58" t="s">
        <v>315</v>
      </c>
      <c r="O6" s="63" t="s">
        <v>316</v>
      </c>
      <c r="P6" s="64" t="s">
        <v>317</v>
      </c>
      <c r="Q6" s="61"/>
      <c r="R6" s="53" t="s">
        <v>318</v>
      </c>
      <c r="S6" s="61"/>
      <c r="T6" s="58" t="s">
        <v>341</v>
      </c>
      <c r="U6" s="61" t="s">
        <v>341</v>
      </c>
      <c r="V6" s="60" t="s">
        <v>330</v>
      </c>
      <c r="W6" s="63"/>
      <c r="X6" s="53" t="s">
        <v>342</v>
      </c>
      <c r="Y6" s="61"/>
      <c r="Z6" s="67"/>
    </row>
    <row r="7" spans="1:26" ht="12">
      <c r="A7" s="25"/>
      <c r="B7" s="54"/>
      <c r="C7" s="25"/>
      <c r="D7" s="66" t="s">
        <v>320</v>
      </c>
      <c r="E7" s="55" t="s">
        <v>321</v>
      </c>
      <c r="F7" s="68" t="s">
        <v>322</v>
      </c>
      <c r="G7" s="66"/>
      <c r="H7" s="69" t="s">
        <v>323</v>
      </c>
      <c r="I7" s="66"/>
      <c r="J7" s="70"/>
      <c r="K7" s="71" t="s">
        <v>351</v>
      </c>
      <c r="L7" s="70"/>
      <c r="M7" s="66"/>
      <c r="N7" s="62" t="s">
        <v>320</v>
      </c>
      <c r="O7" s="61" t="s">
        <v>321</v>
      </c>
      <c r="P7" s="60" t="s">
        <v>322</v>
      </c>
      <c r="Q7" s="63"/>
      <c r="R7" s="72" t="s">
        <v>323</v>
      </c>
      <c r="S7" s="63"/>
      <c r="T7" s="58" t="s">
        <v>343</v>
      </c>
      <c r="U7" s="61" t="s">
        <v>344</v>
      </c>
      <c r="V7" s="60" t="s">
        <v>331</v>
      </c>
      <c r="W7" s="61"/>
      <c r="X7" s="72" t="s">
        <v>345</v>
      </c>
      <c r="Y7" s="63"/>
      <c r="Z7" s="73"/>
    </row>
    <row r="8" spans="1:26" ht="12">
      <c r="A8" s="25"/>
      <c r="B8" s="54"/>
      <c r="C8" s="55"/>
      <c r="D8" s="55" t="s">
        <v>325</v>
      </c>
      <c r="E8" s="55" t="s">
        <v>336</v>
      </c>
      <c r="F8" s="57" t="s">
        <v>327</v>
      </c>
      <c r="G8" s="55"/>
      <c r="H8" s="47"/>
      <c r="I8" s="55"/>
      <c r="J8" s="48"/>
      <c r="K8" s="49"/>
      <c r="L8" s="48"/>
      <c r="M8" s="55"/>
      <c r="N8" s="58" t="s">
        <v>325</v>
      </c>
      <c r="O8" s="61" t="s">
        <v>326</v>
      </c>
      <c r="P8" s="60" t="s">
        <v>327</v>
      </c>
      <c r="Q8" s="61"/>
      <c r="R8" s="53" t="s">
        <v>329</v>
      </c>
      <c r="S8" s="61"/>
      <c r="T8" s="50">
        <v>2017</v>
      </c>
      <c r="U8" s="51">
        <v>2017</v>
      </c>
      <c r="V8" s="52">
        <v>2017</v>
      </c>
      <c r="W8" s="61"/>
      <c r="X8" s="53" t="s">
        <v>329</v>
      </c>
      <c r="Y8" s="61"/>
      <c r="Z8" s="73"/>
    </row>
    <row r="9" spans="1:26" ht="12">
      <c r="A9" s="25"/>
      <c r="B9" s="54"/>
      <c r="C9" s="55"/>
      <c r="D9" s="25" t="s">
        <v>333</v>
      </c>
      <c r="E9" s="74" t="s">
        <v>332</v>
      </c>
      <c r="F9" s="75" t="s">
        <v>347</v>
      </c>
      <c r="G9" s="25"/>
      <c r="H9" s="76" t="s">
        <v>333</v>
      </c>
      <c r="I9" s="45"/>
      <c r="J9" s="48"/>
      <c r="K9" s="49"/>
      <c r="L9" s="48"/>
      <c r="M9" s="45"/>
      <c r="N9" s="50">
        <v>2017</v>
      </c>
      <c r="O9" s="61" t="s">
        <v>328</v>
      </c>
      <c r="P9" s="52">
        <v>2017</v>
      </c>
      <c r="Q9" s="51"/>
      <c r="R9" s="53"/>
      <c r="S9" s="51"/>
      <c r="T9" s="39"/>
      <c r="U9" s="40"/>
      <c r="V9" s="41"/>
      <c r="W9" s="61"/>
      <c r="X9" s="53"/>
      <c r="Y9" s="51"/>
      <c r="Z9" s="73"/>
    </row>
    <row r="10" spans="1:26" ht="12">
      <c r="A10" s="25"/>
      <c r="B10" s="54"/>
      <c r="C10" s="26"/>
      <c r="D10" s="25"/>
      <c r="E10" s="25" t="s">
        <v>333</v>
      </c>
      <c r="F10" s="75"/>
      <c r="G10" s="25"/>
      <c r="H10" s="76"/>
      <c r="I10" s="74"/>
      <c r="J10" s="48"/>
      <c r="K10" s="49"/>
      <c r="L10" s="48"/>
      <c r="M10" s="74"/>
      <c r="N10" s="58" t="s">
        <v>346</v>
      </c>
      <c r="O10" s="61" t="s">
        <v>332</v>
      </c>
      <c r="P10" s="60" t="s">
        <v>347</v>
      </c>
      <c r="Q10" s="61"/>
      <c r="R10" s="53" t="s">
        <v>348</v>
      </c>
      <c r="S10" s="61"/>
      <c r="T10" s="58" t="s">
        <v>346</v>
      </c>
      <c r="U10" s="61" t="s">
        <v>346</v>
      </c>
      <c r="V10" s="60" t="s">
        <v>346</v>
      </c>
      <c r="W10" s="61"/>
      <c r="X10" s="53" t="s">
        <v>348</v>
      </c>
      <c r="Y10" s="61"/>
      <c r="Z10" s="73"/>
    </row>
    <row r="11" spans="1:26" ht="12">
      <c r="A11" s="25"/>
      <c r="B11" s="54"/>
      <c r="C11" s="77" t="s">
        <v>319</v>
      </c>
      <c r="D11" s="74">
        <v>2018</v>
      </c>
      <c r="E11" s="74">
        <v>2018</v>
      </c>
      <c r="F11" s="46">
        <v>2017</v>
      </c>
      <c r="G11" s="45"/>
      <c r="H11" s="47">
        <v>2018</v>
      </c>
      <c r="I11" s="74"/>
      <c r="J11" s="78" t="s">
        <v>334</v>
      </c>
      <c r="K11" s="79" t="s">
        <v>352</v>
      </c>
      <c r="L11" s="78" t="s">
        <v>353</v>
      </c>
      <c r="M11" s="74"/>
      <c r="N11" s="58"/>
      <c r="O11" s="51">
        <v>2017</v>
      </c>
      <c r="P11" s="60"/>
      <c r="Q11" s="61"/>
      <c r="R11" s="53" t="s">
        <v>349</v>
      </c>
      <c r="S11" s="61"/>
      <c r="T11" s="58"/>
      <c r="U11" s="61"/>
      <c r="V11" s="60"/>
      <c r="W11" s="61"/>
      <c r="X11" s="53" t="s">
        <v>349</v>
      </c>
      <c r="Y11" s="61"/>
      <c r="Z11" s="73"/>
    </row>
    <row r="12" spans="1:26" ht="12">
      <c r="A12" s="25"/>
      <c r="B12" s="54"/>
      <c r="C12" s="26"/>
      <c r="D12" s="74"/>
      <c r="E12" s="74"/>
      <c r="F12" s="27"/>
      <c r="G12" s="26"/>
      <c r="H12" s="47"/>
      <c r="I12" s="26"/>
      <c r="J12" s="48"/>
      <c r="K12" s="49"/>
      <c r="L12" s="48"/>
      <c r="M12" s="26"/>
      <c r="N12" s="58"/>
      <c r="O12" s="40" t="s">
        <v>346</v>
      </c>
      <c r="P12" s="41"/>
      <c r="Q12" s="40"/>
      <c r="R12" s="53"/>
      <c r="S12" s="40"/>
      <c r="T12" s="39"/>
      <c r="U12" s="40"/>
      <c r="V12" s="41"/>
      <c r="W12" s="40"/>
      <c r="X12" s="53"/>
      <c r="Y12" s="40"/>
      <c r="Z12" s="43"/>
    </row>
    <row r="13" spans="1:26" ht="12">
      <c r="A13" s="25"/>
      <c r="B13" s="54"/>
      <c r="C13" s="26"/>
      <c r="D13" s="26"/>
      <c r="E13" s="26"/>
      <c r="F13" s="27"/>
      <c r="G13" s="26"/>
      <c r="H13" s="80"/>
      <c r="I13" s="81"/>
      <c r="J13" s="82"/>
      <c r="K13" s="83"/>
      <c r="L13" s="82"/>
      <c r="M13" s="81"/>
      <c r="N13" s="39"/>
      <c r="O13" s="40"/>
      <c r="P13" s="41"/>
      <c r="Q13" s="84"/>
      <c r="R13" s="42"/>
      <c r="S13" s="84"/>
      <c r="T13" s="85"/>
      <c r="U13" s="84"/>
      <c r="V13" s="86"/>
      <c r="W13" s="40"/>
      <c r="X13" s="42"/>
      <c r="Y13" s="84"/>
      <c r="Z13" s="43"/>
    </row>
    <row r="14" spans="1:26" ht="12">
      <c r="A14" s="25"/>
      <c r="B14" s="87" t="s">
        <v>335</v>
      </c>
      <c r="C14" s="88">
        <f>SUM(C16:C310)</f>
        <v>5474083</v>
      </c>
      <c r="D14" s="88">
        <f>SUM(D16:D310)</f>
        <v>8437307092</v>
      </c>
      <c r="E14" s="88">
        <f>SUM(E16:E310)</f>
        <v>746870888</v>
      </c>
      <c r="F14" s="40">
        <f>SUM(F16:F310)</f>
        <v>-66947695</v>
      </c>
      <c r="G14" s="89"/>
      <c r="H14" s="80">
        <f>SUM(H16:H310)</f>
        <v>8370359397</v>
      </c>
      <c r="I14" s="90"/>
      <c r="J14" s="91">
        <f>SUM(J16:J310)</f>
        <v>-131546369.93934667</v>
      </c>
      <c r="K14" s="30">
        <f>J14/R14</f>
        <v>-0.015472574449234675</v>
      </c>
      <c r="L14" s="92">
        <f>J14/C14</f>
        <v>-24.030759113324855</v>
      </c>
      <c r="M14" s="90"/>
      <c r="N14" s="85">
        <v>8568853461.939347</v>
      </c>
      <c r="O14" s="84">
        <v>715442623.6732099</v>
      </c>
      <c r="P14" s="60">
        <v>-66947695</v>
      </c>
      <c r="Q14" s="40"/>
      <c r="R14" s="42">
        <v>8501905766.939347</v>
      </c>
      <c r="S14" s="40"/>
      <c r="T14" s="39">
        <v>-280891201.8326518</v>
      </c>
      <c r="U14" s="40">
        <v>107664396.21300001</v>
      </c>
      <c r="V14" s="41">
        <v>-176627782.26357588</v>
      </c>
      <c r="W14" s="84"/>
      <c r="X14" s="42">
        <v>8328678961.319693</v>
      </c>
      <c r="Y14" s="40"/>
      <c r="Z14" s="93"/>
    </row>
    <row r="15" spans="1:26" s="21" customFormat="1" ht="12">
      <c r="A15" s="94"/>
      <c r="B15" s="94"/>
      <c r="C15" s="94"/>
      <c r="D15" s="94"/>
      <c r="E15" s="94"/>
      <c r="F15" s="95"/>
      <c r="G15" s="94"/>
      <c r="H15" s="96"/>
      <c r="I15" s="94"/>
      <c r="J15" s="97"/>
      <c r="K15" s="98"/>
      <c r="L15" s="97"/>
      <c r="M15" s="94"/>
      <c r="N15" s="99"/>
      <c r="O15" s="100"/>
      <c r="P15" s="101"/>
      <c r="Q15" s="100"/>
      <c r="R15" s="102"/>
      <c r="S15" s="100"/>
      <c r="T15" s="99"/>
      <c r="U15" s="100"/>
      <c r="V15" s="101"/>
      <c r="W15" s="100"/>
      <c r="X15" s="102"/>
      <c r="Y15" s="100"/>
      <c r="Z15" s="103"/>
    </row>
    <row r="16" spans="1:27" ht="12">
      <c r="A16" s="1">
        <v>5</v>
      </c>
      <c r="B16" s="1" t="s">
        <v>0</v>
      </c>
      <c r="C16" s="2">
        <v>9899</v>
      </c>
      <c r="D16" s="2">
        <v>33828964</v>
      </c>
      <c r="E16" s="2">
        <v>9910515</v>
      </c>
      <c r="F16" s="16">
        <f>P16</f>
        <v>955915</v>
      </c>
      <c r="H16" s="23">
        <f aca="true" t="shared" si="0" ref="H16:H79">D16+F16</f>
        <v>34784879</v>
      </c>
      <c r="J16" s="19">
        <f>H16-R16</f>
        <v>-912105.9317905754</v>
      </c>
      <c r="K16" s="22">
        <f>J16/R16</f>
        <v>-0.02555134372086096</v>
      </c>
      <c r="L16" s="19">
        <f aca="true" t="shared" si="1" ref="L16:L79">J16/C16</f>
        <v>-92.14121949596681</v>
      </c>
      <c r="N16" s="5">
        <v>34741069.931790575</v>
      </c>
      <c r="O16" s="6">
        <v>10294187.93462698</v>
      </c>
      <c r="P16" s="7">
        <v>955915</v>
      </c>
      <c r="Q16" s="4"/>
      <c r="R16" s="8">
        <v>35696984.931790575</v>
      </c>
      <c r="S16" s="4"/>
      <c r="T16" s="5">
        <v>-604897.1508</v>
      </c>
      <c r="U16" s="6">
        <v>2898273.7860000003</v>
      </c>
      <c r="V16" s="7">
        <v>2293376.6352000004</v>
      </c>
      <c r="W16" s="4"/>
      <c r="X16" s="8">
        <v>37990361.56699058</v>
      </c>
      <c r="Y16" s="4"/>
      <c r="Z16" s="9">
        <v>5</v>
      </c>
      <c r="AA16" s="3"/>
    </row>
    <row r="17" spans="1:27" ht="12">
      <c r="A17" s="1">
        <v>9</v>
      </c>
      <c r="B17" s="1" t="s">
        <v>1</v>
      </c>
      <c r="C17" s="2">
        <v>2639</v>
      </c>
      <c r="D17" s="2">
        <v>9222666</v>
      </c>
      <c r="E17" s="2">
        <v>2659962</v>
      </c>
      <c r="F17" s="16">
        <f aca="true" t="shared" si="2" ref="F17:F80">P17</f>
        <v>-572285</v>
      </c>
      <c r="H17" s="23">
        <f t="shared" si="0"/>
        <v>8650381</v>
      </c>
      <c r="J17" s="19">
        <f aca="true" t="shared" si="3" ref="J17:J80">H17-R17</f>
        <v>-268021.1211721301</v>
      </c>
      <c r="K17" s="22">
        <f aca="true" t="shared" si="4" ref="K17:K80">J17/R17</f>
        <v>-0.030052594347125552</v>
      </c>
      <c r="L17" s="19">
        <f t="shared" si="1"/>
        <v>-101.56162227060634</v>
      </c>
      <c r="N17" s="5">
        <v>9490687.12117213</v>
      </c>
      <c r="O17" s="6">
        <v>2659381.0129674436</v>
      </c>
      <c r="P17" s="7">
        <v>-572285</v>
      </c>
      <c r="Q17" s="4"/>
      <c r="R17" s="8">
        <v>8918402.12117213</v>
      </c>
      <c r="S17" s="4"/>
      <c r="T17" s="5">
        <v>-17091.204</v>
      </c>
      <c r="U17" s="6">
        <v>43385.364</v>
      </c>
      <c r="V17" s="7">
        <v>26294.16</v>
      </c>
      <c r="W17" s="10"/>
      <c r="X17" s="8">
        <v>8944696.28117213</v>
      </c>
      <c r="Y17" s="4"/>
      <c r="Z17" s="9">
        <v>9</v>
      </c>
      <c r="AA17" s="3"/>
    </row>
    <row r="18" spans="1:27" ht="12">
      <c r="A18" s="1">
        <v>10</v>
      </c>
      <c r="B18" s="1" t="s">
        <v>2</v>
      </c>
      <c r="C18" s="2">
        <v>11907</v>
      </c>
      <c r="D18" s="2">
        <v>38859234</v>
      </c>
      <c r="E18" s="2">
        <v>11707515</v>
      </c>
      <c r="F18" s="16">
        <f t="shared" si="2"/>
        <v>-748523</v>
      </c>
      <c r="H18" s="23">
        <f t="shared" si="0"/>
        <v>38110711</v>
      </c>
      <c r="J18" s="19">
        <f t="shared" si="3"/>
        <v>-557117.3994517922</v>
      </c>
      <c r="K18" s="22">
        <f t="shared" si="4"/>
        <v>-0.014407775727578502</v>
      </c>
      <c r="L18" s="19">
        <f t="shared" si="1"/>
        <v>-46.789065209691124</v>
      </c>
      <c r="N18" s="5">
        <v>39416351.39945179</v>
      </c>
      <c r="O18" s="6">
        <v>11914946.194845308</v>
      </c>
      <c r="P18" s="7">
        <v>-748523</v>
      </c>
      <c r="Q18" s="4"/>
      <c r="R18" s="8">
        <v>38667828.39945179</v>
      </c>
      <c r="S18" s="4"/>
      <c r="T18" s="5">
        <v>-154110.07176</v>
      </c>
      <c r="U18" s="6">
        <v>163155.2628</v>
      </c>
      <c r="V18" s="7">
        <v>9045.191040000005</v>
      </c>
      <c r="W18" s="10"/>
      <c r="X18" s="8">
        <v>38676873.590491794</v>
      </c>
      <c r="Y18" s="4"/>
      <c r="Z18" s="9">
        <v>10</v>
      </c>
      <c r="AA18" s="3"/>
    </row>
    <row r="19" spans="1:27" ht="12">
      <c r="A19" s="1">
        <v>16</v>
      </c>
      <c r="B19" s="1" t="s">
        <v>3</v>
      </c>
      <c r="C19" s="2">
        <v>8323</v>
      </c>
      <c r="D19" s="2">
        <v>16600402</v>
      </c>
      <c r="E19" s="2">
        <v>2846433</v>
      </c>
      <c r="F19" s="16">
        <f t="shared" si="2"/>
        <v>5474</v>
      </c>
      <c r="H19" s="23">
        <f t="shared" si="0"/>
        <v>16605876</v>
      </c>
      <c r="J19" s="19">
        <f t="shared" si="3"/>
        <v>-1268632.686845202</v>
      </c>
      <c r="K19" s="22">
        <f t="shared" si="4"/>
        <v>-0.07097440881151916</v>
      </c>
      <c r="L19" s="19">
        <f t="shared" si="1"/>
        <v>-152.42492933379816</v>
      </c>
      <c r="N19" s="5">
        <v>17869034.686845202</v>
      </c>
      <c r="O19" s="6">
        <v>3967006.52102169</v>
      </c>
      <c r="P19" s="7">
        <v>5474</v>
      </c>
      <c r="Q19" s="4"/>
      <c r="R19" s="8">
        <v>17874508.686845202</v>
      </c>
      <c r="S19" s="4"/>
      <c r="T19" s="5">
        <v>-212128.1358</v>
      </c>
      <c r="U19" s="6">
        <v>824387.6514000001</v>
      </c>
      <c r="V19" s="7">
        <v>612259.5156</v>
      </c>
      <c r="W19" s="10"/>
      <c r="X19" s="8">
        <v>18486768.2024452</v>
      </c>
      <c r="Y19" s="4"/>
      <c r="Z19" s="9">
        <v>16</v>
      </c>
      <c r="AA19" s="3"/>
    </row>
    <row r="20" spans="1:27" ht="12">
      <c r="A20" s="1">
        <v>18</v>
      </c>
      <c r="B20" s="1" t="s">
        <v>4</v>
      </c>
      <c r="C20" s="2">
        <v>5046</v>
      </c>
      <c r="D20" s="2">
        <v>7766862</v>
      </c>
      <c r="E20" s="2">
        <v>1433906</v>
      </c>
      <c r="F20" s="16">
        <f t="shared" si="2"/>
        <v>-196077</v>
      </c>
      <c r="H20" s="23">
        <f t="shared" si="0"/>
        <v>7570785</v>
      </c>
      <c r="J20" s="19">
        <f t="shared" si="3"/>
        <v>172999.10233988985</v>
      </c>
      <c r="K20" s="22">
        <f t="shared" si="4"/>
        <v>0.023385254011556184</v>
      </c>
      <c r="L20" s="19">
        <f t="shared" si="1"/>
        <v>34.28440395162304</v>
      </c>
      <c r="N20" s="5">
        <v>7593862.89766011</v>
      </c>
      <c r="O20" s="6">
        <v>1101380.0397392623</v>
      </c>
      <c r="P20" s="7">
        <v>-196077</v>
      </c>
      <c r="Q20" s="4"/>
      <c r="R20" s="8">
        <v>7397785.89766011</v>
      </c>
      <c r="S20" s="4"/>
      <c r="T20" s="5">
        <v>-270842.99507999996</v>
      </c>
      <c r="U20" s="6">
        <v>792834.6594</v>
      </c>
      <c r="V20" s="7">
        <v>521991.66432000004</v>
      </c>
      <c r="W20" s="10"/>
      <c r="X20" s="8">
        <v>7919777.561980111</v>
      </c>
      <c r="Y20" s="4"/>
      <c r="Z20" s="9">
        <v>18</v>
      </c>
      <c r="AA20" s="3"/>
    </row>
    <row r="21" spans="1:27" ht="12">
      <c r="A21" s="1">
        <v>19</v>
      </c>
      <c r="B21" s="1" t="s">
        <v>5</v>
      </c>
      <c r="C21" s="2">
        <v>3984</v>
      </c>
      <c r="D21" s="2">
        <v>6509486</v>
      </c>
      <c r="E21" s="2">
        <v>1736783</v>
      </c>
      <c r="F21" s="16">
        <f t="shared" si="2"/>
        <v>-829636</v>
      </c>
      <c r="H21" s="23">
        <f t="shared" si="0"/>
        <v>5679850</v>
      </c>
      <c r="J21" s="19">
        <f t="shared" si="3"/>
        <v>-306284.4989335453</v>
      </c>
      <c r="K21" s="22">
        <f t="shared" si="4"/>
        <v>-0.051165656065380954</v>
      </c>
      <c r="L21" s="19">
        <f t="shared" si="1"/>
        <v>-76.87863929054852</v>
      </c>
      <c r="N21" s="5">
        <v>6815770.498933545</v>
      </c>
      <c r="O21" s="6">
        <v>1805301.386068573</v>
      </c>
      <c r="P21" s="7">
        <v>-829636</v>
      </c>
      <c r="Q21" s="4"/>
      <c r="R21" s="8">
        <v>5986134.498933545</v>
      </c>
      <c r="S21" s="4"/>
      <c r="T21" s="5">
        <v>-262310.54016</v>
      </c>
      <c r="U21" s="6">
        <v>115760.0394</v>
      </c>
      <c r="V21" s="7">
        <v>-146550.50075999997</v>
      </c>
      <c r="W21" s="10"/>
      <c r="X21" s="8">
        <v>5839583.998173545</v>
      </c>
      <c r="Y21" s="4"/>
      <c r="Z21" s="9">
        <v>19</v>
      </c>
      <c r="AA21" s="3"/>
    </row>
    <row r="22" spans="1:27" ht="12">
      <c r="A22" s="1">
        <v>20</v>
      </c>
      <c r="B22" s="1" t="s">
        <v>6</v>
      </c>
      <c r="C22" s="2">
        <v>16923</v>
      </c>
      <c r="D22" s="2">
        <v>31754234</v>
      </c>
      <c r="E22" s="2">
        <v>8465005</v>
      </c>
      <c r="F22" s="16">
        <f t="shared" si="2"/>
        <v>-2162997</v>
      </c>
      <c r="H22" s="23">
        <f t="shared" si="0"/>
        <v>29591237</v>
      </c>
      <c r="J22" s="19">
        <f t="shared" si="3"/>
        <v>-981659.9638305828</v>
      </c>
      <c r="K22" s="22">
        <f t="shared" si="4"/>
        <v>-0.03210883041250361</v>
      </c>
      <c r="L22" s="19">
        <f t="shared" si="1"/>
        <v>-58.00744335109513</v>
      </c>
      <c r="N22" s="5">
        <v>32735893.963830583</v>
      </c>
      <c r="O22" s="6">
        <v>8478197.682560006</v>
      </c>
      <c r="P22" s="7">
        <v>-2162997</v>
      </c>
      <c r="Q22" s="4"/>
      <c r="R22" s="8">
        <v>30572896.963830583</v>
      </c>
      <c r="S22" s="4"/>
      <c r="T22" s="5">
        <v>-777465.7228800001</v>
      </c>
      <c r="U22" s="6">
        <v>148890.681</v>
      </c>
      <c r="V22" s="7">
        <v>-628575.0418800001</v>
      </c>
      <c r="W22" s="10"/>
      <c r="X22" s="8">
        <v>29944321.921950582</v>
      </c>
      <c r="Y22" s="4"/>
      <c r="Z22" s="9">
        <v>20</v>
      </c>
      <c r="AA22" s="3"/>
    </row>
    <row r="23" spans="1:27" ht="12">
      <c r="A23" s="1">
        <v>46</v>
      </c>
      <c r="B23" s="1" t="s">
        <v>7</v>
      </c>
      <c r="C23" s="2">
        <v>1453</v>
      </c>
      <c r="D23" s="2">
        <v>5587830</v>
      </c>
      <c r="E23" s="2">
        <v>1163326</v>
      </c>
      <c r="F23" s="16">
        <f t="shared" si="2"/>
        <v>-359393</v>
      </c>
      <c r="H23" s="23">
        <f t="shared" si="0"/>
        <v>5228437</v>
      </c>
      <c r="J23" s="19">
        <f t="shared" si="3"/>
        <v>-44056.06875861436</v>
      </c>
      <c r="K23" s="22">
        <f t="shared" si="4"/>
        <v>-0.00835583246560572</v>
      </c>
      <c r="L23" s="19">
        <f t="shared" si="1"/>
        <v>-30.32076308232234</v>
      </c>
      <c r="N23" s="5">
        <v>5631886.068758614</v>
      </c>
      <c r="O23" s="6">
        <v>1196158.7592914295</v>
      </c>
      <c r="P23" s="7">
        <v>-359393</v>
      </c>
      <c r="Q23" s="4"/>
      <c r="R23" s="8">
        <v>5272493.068758614</v>
      </c>
      <c r="S23" s="4"/>
      <c r="T23" s="5">
        <v>-39336.06336</v>
      </c>
      <c r="U23" s="6">
        <v>107871.7914</v>
      </c>
      <c r="V23" s="7">
        <v>68535.72804</v>
      </c>
      <c r="W23" s="10"/>
      <c r="X23" s="8">
        <v>5341028.796798615</v>
      </c>
      <c r="Y23" s="4"/>
      <c r="Z23" s="9">
        <v>46</v>
      </c>
      <c r="AA23" s="3"/>
    </row>
    <row r="24" spans="1:27" ht="12">
      <c r="A24" s="1">
        <v>47</v>
      </c>
      <c r="B24" s="1" t="s">
        <v>8</v>
      </c>
      <c r="C24" s="2">
        <v>1872</v>
      </c>
      <c r="D24" s="2">
        <v>8621180</v>
      </c>
      <c r="E24" s="2">
        <v>1534157</v>
      </c>
      <c r="F24" s="16">
        <f t="shared" si="2"/>
        <v>89679</v>
      </c>
      <c r="H24" s="23">
        <f t="shared" si="0"/>
        <v>8710859</v>
      </c>
      <c r="J24" s="19">
        <f t="shared" si="3"/>
        <v>-136818.80300308578</v>
      </c>
      <c r="K24" s="22">
        <f t="shared" si="4"/>
        <v>-0.015463809380202184</v>
      </c>
      <c r="L24" s="19">
        <f t="shared" si="1"/>
        <v>-73.0869674161783</v>
      </c>
      <c r="N24" s="5">
        <v>8757998.803003086</v>
      </c>
      <c r="O24" s="6">
        <v>1604059.8070978317</v>
      </c>
      <c r="P24" s="7">
        <v>89679</v>
      </c>
      <c r="Q24" s="4"/>
      <c r="R24" s="8">
        <v>8847677.803003086</v>
      </c>
      <c r="S24" s="4"/>
      <c r="T24" s="5">
        <v>-25176.658199999998</v>
      </c>
      <c r="U24" s="6">
        <v>21101.0634</v>
      </c>
      <c r="V24" s="7">
        <v>-4075.594799999999</v>
      </c>
      <c r="W24" s="10"/>
      <c r="X24" s="8">
        <v>8843602.208203087</v>
      </c>
      <c r="Y24" s="4"/>
      <c r="Z24" s="9">
        <v>47</v>
      </c>
      <c r="AA24" s="3"/>
    </row>
    <row r="25" spans="1:27" ht="12">
      <c r="A25" s="1">
        <v>49</v>
      </c>
      <c r="B25" s="1" t="s">
        <v>9</v>
      </c>
      <c r="C25" s="2">
        <v>274583</v>
      </c>
      <c r="D25" s="2">
        <v>57822777</v>
      </c>
      <c r="E25" s="2">
        <v>-165899064</v>
      </c>
      <c r="F25" s="16">
        <f t="shared" si="2"/>
        <v>-16612815</v>
      </c>
      <c r="H25" s="23">
        <f t="shared" si="0"/>
        <v>41209962</v>
      </c>
      <c r="J25" s="19">
        <f t="shared" si="3"/>
        <v>6073316.990715653</v>
      </c>
      <c r="K25" s="22">
        <f t="shared" si="4"/>
        <v>0.17284851724206643</v>
      </c>
      <c r="L25" s="19">
        <f t="shared" si="1"/>
        <v>22.11832848616139</v>
      </c>
      <c r="N25" s="5">
        <v>51749460.00928435</v>
      </c>
      <c r="O25" s="6">
        <v>-172217050.5915207</v>
      </c>
      <c r="P25" s="7">
        <v>-16612815</v>
      </c>
      <c r="Q25" s="4"/>
      <c r="R25" s="8">
        <v>35136645.00928435</v>
      </c>
      <c r="S25" s="4"/>
      <c r="T25" s="5">
        <v>-16671217.899983995</v>
      </c>
      <c r="U25" s="6">
        <v>2457452.193600001</v>
      </c>
      <c r="V25" s="7">
        <v>-14213765.706383994</v>
      </c>
      <c r="W25" s="10"/>
      <c r="X25" s="8">
        <v>20922879.30290035</v>
      </c>
      <c r="Y25" s="4"/>
      <c r="Z25" s="9">
        <v>49</v>
      </c>
      <c r="AA25" s="3"/>
    </row>
    <row r="26" spans="1:27" ht="12">
      <c r="A26" s="1">
        <v>50</v>
      </c>
      <c r="B26" s="1" t="s">
        <v>10</v>
      </c>
      <c r="C26" s="2">
        <v>12004</v>
      </c>
      <c r="D26" s="2">
        <v>24276408</v>
      </c>
      <c r="E26" s="2">
        <v>4180173</v>
      </c>
      <c r="F26" s="16">
        <f t="shared" si="2"/>
        <v>-825725</v>
      </c>
      <c r="H26" s="23">
        <f t="shared" si="0"/>
        <v>23450683</v>
      </c>
      <c r="J26" s="19">
        <f t="shared" si="3"/>
        <v>-483351.28995167464</v>
      </c>
      <c r="K26" s="22">
        <f t="shared" si="4"/>
        <v>-0.020195144875956077</v>
      </c>
      <c r="L26" s="19">
        <f t="shared" si="1"/>
        <v>-40.26585221190225</v>
      </c>
      <c r="N26" s="5">
        <v>24759759.289951675</v>
      </c>
      <c r="O26" s="6">
        <v>4130407.796335614</v>
      </c>
      <c r="P26" s="7">
        <v>-825725</v>
      </c>
      <c r="Q26" s="4"/>
      <c r="R26" s="8">
        <v>23934034.289951675</v>
      </c>
      <c r="S26" s="4"/>
      <c r="T26" s="5">
        <v>-206698.39176000003</v>
      </c>
      <c r="U26" s="6">
        <v>330057.4434000001</v>
      </c>
      <c r="V26" s="7">
        <v>123359.05164000008</v>
      </c>
      <c r="W26" s="10"/>
      <c r="X26" s="8">
        <v>24057393.341591675</v>
      </c>
      <c r="Y26" s="4"/>
      <c r="Z26" s="9">
        <v>50</v>
      </c>
      <c r="AA26" s="3"/>
    </row>
    <row r="27" spans="1:27" ht="12">
      <c r="A27" s="1">
        <v>51</v>
      </c>
      <c r="B27" s="1" t="s">
        <v>11</v>
      </c>
      <c r="C27" s="2">
        <v>9418</v>
      </c>
      <c r="D27" s="2">
        <v>12156977</v>
      </c>
      <c r="E27" s="2">
        <v>-2861449</v>
      </c>
      <c r="F27" s="16">
        <f t="shared" si="2"/>
        <v>-1051523</v>
      </c>
      <c r="H27" s="23">
        <f t="shared" si="0"/>
        <v>11105454</v>
      </c>
      <c r="J27" s="19">
        <f t="shared" si="3"/>
        <v>-2101095.841220543</v>
      </c>
      <c r="K27" s="22">
        <f t="shared" si="4"/>
        <v>-0.15909498441921305</v>
      </c>
      <c r="L27" s="19">
        <f t="shared" si="1"/>
        <v>-223.09363359742437</v>
      </c>
      <c r="N27" s="5">
        <v>14258072.841220543</v>
      </c>
      <c r="O27" s="6">
        <v>-1841648.538597808</v>
      </c>
      <c r="P27" s="7">
        <v>-1051523</v>
      </c>
      <c r="Q27" s="4"/>
      <c r="R27" s="8">
        <v>13206549.841220543</v>
      </c>
      <c r="S27" s="4"/>
      <c r="T27" s="5">
        <v>-342069.930396</v>
      </c>
      <c r="U27" s="6">
        <v>178866.0234</v>
      </c>
      <c r="V27" s="7">
        <v>-163203.90699599998</v>
      </c>
      <c r="W27" s="10"/>
      <c r="X27" s="8">
        <v>13043345.934224542</v>
      </c>
      <c r="Y27" s="4"/>
      <c r="Z27" s="9">
        <v>51</v>
      </c>
      <c r="AA27" s="3"/>
    </row>
    <row r="28" spans="1:27" ht="12">
      <c r="A28" s="1">
        <v>52</v>
      </c>
      <c r="B28" s="1" t="s">
        <v>12</v>
      </c>
      <c r="C28" s="2">
        <v>2535</v>
      </c>
      <c r="D28" s="2">
        <v>8172319</v>
      </c>
      <c r="E28" s="2">
        <v>1847836</v>
      </c>
      <c r="F28" s="16">
        <f t="shared" si="2"/>
        <v>132247</v>
      </c>
      <c r="H28" s="23">
        <f t="shared" si="0"/>
        <v>8304566</v>
      </c>
      <c r="J28" s="19">
        <f t="shared" si="3"/>
        <v>201276.07384105958</v>
      </c>
      <c r="K28" s="22">
        <f t="shared" si="4"/>
        <v>0.0248388093817676</v>
      </c>
      <c r="L28" s="19">
        <f t="shared" si="1"/>
        <v>79.39884569667045</v>
      </c>
      <c r="N28" s="5">
        <v>7971042.92615894</v>
      </c>
      <c r="O28" s="6">
        <v>1700068.3534511637</v>
      </c>
      <c r="P28" s="7">
        <v>132247</v>
      </c>
      <c r="Q28" s="4"/>
      <c r="R28" s="8">
        <v>8103289.92615894</v>
      </c>
      <c r="S28" s="4"/>
      <c r="T28" s="5">
        <v>-31618.727400000003</v>
      </c>
      <c r="U28" s="6">
        <v>72308.94</v>
      </c>
      <c r="V28" s="7">
        <v>40690.2126</v>
      </c>
      <c r="W28" s="10"/>
      <c r="X28" s="8">
        <v>8143980.138758941</v>
      </c>
      <c r="Y28" s="4"/>
      <c r="Z28" s="9">
        <v>52</v>
      </c>
      <c r="AA28" s="3"/>
    </row>
    <row r="29" spans="1:27" ht="12">
      <c r="A29" s="1">
        <v>61</v>
      </c>
      <c r="B29" s="1" t="s">
        <v>13</v>
      </c>
      <c r="C29" s="2">
        <v>17332</v>
      </c>
      <c r="D29" s="2">
        <v>38829517</v>
      </c>
      <c r="E29" s="2">
        <v>8312126</v>
      </c>
      <c r="F29" s="16">
        <f t="shared" si="2"/>
        <v>992953</v>
      </c>
      <c r="H29" s="23">
        <f t="shared" si="0"/>
        <v>39822470</v>
      </c>
      <c r="J29" s="19">
        <f t="shared" si="3"/>
        <v>-353924.67501048744</v>
      </c>
      <c r="K29" s="22">
        <f t="shared" si="4"/>
        <v>-0.008809269170949945</v>
      </c>
      <c r="L29" s="19">
        <f t="shared" si="1"/>
        <v>-20.420302043069896</v>
      </c>
      <c r="N29" s="5">
        <v>39183441.67501049</v>
      </c>
      <c r="O29" s="6">
        <v>8268092.405508006</v>
      </c>
      <c r="P29" s="7">
        <v>992953</v>
      </c>
      <c r="Q29" s="4"/>
      <c r="R29" s="8">
        <v>40176394.67501049</v>
      </c>
      <c r="S29" s="4"/>
      <c r="T29" s="5">
        <v>-250110.04991999996</v>
      </c>
      <c r="U29" s="6">
        <v>568085.3267999999</v>
      </c>
      <c r="V29" s="7">
        <v>317975.27687999996</v>
      </c>
      <c r="W29" s="10"/>
      <c r="X29" s="8">
        <v>40494369.95189049</v>
      </c>
      <c r="Y29" s="4"/>
      <c r="Z29" s="9">
        <v>61</v>
      </c>
      <c r="AA29" s="3"/>
    </row>
    <row r="30" spans="1:27" ht="12">
      <c r="A30" s="1">
        <v>69</v>
      </c>
      <c r="B30" s="1" t="s">
        <v>14</v>
      </c>
      <c r="C30" s="2">
        <v>7332</v>
      </c>
      <c r="D30" s="2">
        <v>22748509</v>
      </c>
      <c r="E30" s="2">
        <v>6524381</v>
      </c>
      <c r="F30" s="16">
        <f t="shared" si="2"/>
        <v>341177</v>
      </c>
      <c r="H30" s="23">
        <f t="shared" si="0"/>
        <v>23089686</v>
      </c>
      <c r="J30" s="19">
        <f t="shared" si="3"/>
        <v>-574774.1693362817</v>
      </c>
      <c r="K30" s="22">
        <f t="shared" si="4"/>
        <v>-0.024288496979156</v>
      </c>
      <c r="L30" s="19">
        <f t="shared" si="1"/>
        <v>-78.39254900931283</v>
      </c>
      <c r="N30" s="5">
        <v>23323283.16933628</v>
      </c>
      <c r="O30" s="6">
        <v>6737733.2576327305</v>
      </c>
      <c r="P30" s="7">
        <v>341177</v>
      </c>
      <c r="Q30" s="4"/>
      <c r="R30" s="8">
        <v>23664460.16933628</v>
      </c>
      <c r="S30" s="4"/>
      <c r="T30" s="5">
        <v>-56032.854960000004</v>
      </c>
      <c r="U30" s="6">
        <v>235464.20280000003</v>
      </c>
      <c r="V30" s="7">
        <v>179431.34784000003</v>
      </c>
      <c r="W30" s="10"/>
      <c r="X30" s="8">
        <v>23843891.51717628</v>
      </c>
      <c r="Y30" s="4"/>
      <c r="Z30" s="9">
        <v>69</v>
      </c>
      <c r="AA30" s="3"/>
    </row>
    <row r="31" spans="1:27" ht="12">
      <c r="A31" s="1">
        <v>71</v>
      </c>
      <c r="B31" s="1" t="s">
        <v>15</v>
      </c>
      <c r="C31" s="2">
        <v>7098</v>
      </c>
      <c r="D31" s="2">
        <v>23473399</v>
      </c>
      <c r="E31" s="2">
        <v>6893995</v>
      </c>
      <c r="F31" s="16">
        <f t="shared" si="2"/>
        <v>192140</v>
      </c>
      <c r="H31" s="23">
        <f t="shared" si="0"/>
        <v>23665539</v>
      </c>
      <c r="J31" s="19">
        <f t="shared" si="3"/>
        <v>-367846.2620047964</v>
      </c>
      <c r="K31" s="22">
        <f t="shared" si="4"/>
        <v>-0.015305636638145072</v>
      </c>
      <c r="L31" s="19">
        <f t="shared" si="1"/>
        <v>-51.82393096714517</v>
      </c>
      <c r="N31" s="5">
        <v>23841245.262004796</v>
      </c>
      <c r="O31" s="6">
        <v>6915776.758772708</v>
      </c>
      <c r="P31" s="7">
        <v>192140</v>
      </c>
      <c r="Q31" s="4"/>
      <c r="R31" s="8">
        <v>24033385.262004796</v>
      </c>
      <c r="S31" s="4"/>
      <c r="T31" s="5">
        <v>-121018.8714</v>
      </c>
      <c r="U31" s="6">
        <v>106491.34800000001</v>
      </c>
      <c r="V31" s="7">
        <v>-14527.523399999991</v>
      </c>
      <c r="W31" s="10"/>
      <c r="X31" s="8">
        <v>24018857.738604795</v>
      </c>
      <c r="Y31" s="4"/>
      <c r="Z31" s="9">
        <v>71</v>
      </c>
      <c r="AA31" s="3"/>
    </row>
    <row r="32" spans="1:27" ht="12">
      <c r="A32" s="1">
        <v>72</v>
      </c>
      <c r="B32" s="1" t="s">
        <v>16</v>
      </c>
      <c r="C32" s="1">
        <v>994</v>
      </c>
      <c r="D32" s="2">
        <v>3620832</v>
      </c>
      <c r="E32" s="2">
        <v>484015</v>
      </c>
      <c r="F32" s="16">
        <f t="shared" si="2"/>
        <v>-183669</v>
      </c>
      <c r="H32" s="23">
        <f t="shared" si="0"/>
        <v>3437163</v>
      </c>
      <c r="J32" s="19">
        <f t="shared" si="3"/>
        <v>-39223.84618767351</v>
      </c>
      <c r="K32" s="22">
        <f t="shared" si="4"/>
        <v>-0.0112829348179958</v>
      </c>
      <c r="L32" s="19">
        <f t="shared" si="1"/>
        <v>-39.46060984675403</v>
      </c>
      <c r="N32" s="5">
        <v>3660055.8461876735</v>
      </c>
      <c r="O32" s="6">
        <v>532402.3533600008</v>
      </c>
      <c r="P32" s="7">
        <v>-183669</v>
      </c>
      <c r="Q32" s="4"/>
      <c r="R32" s="8">
        <v>3476386.8461876735</v>
      </c>
      <c r="S32" s="4"/>
      <c r="T32" s="5">
        <v>-10517.664</v>
      </c>
      <c r="U32" s="6">
        <v>0</v>
      </c>
      <c r="V32" s="7">
        <v>-10517.664</v>
      </c>
      <c r="W32" s="10"/>
      <c r="X32" s="8">
        <v>3465869.1821876736</v>
      </c>
      <c r="Y32" s="4"/>
      <c r="Z32" s="9">
        <v>72</v>
      </c>
      <c r="AA32" s="3"/>
    </row>
    <row r="33" spans="1:27" ht="12">
      <c r="A33" s="1">
        <v>74</v>
      </c>
      <c r="B33" s="1" t="s">
        <v>17</v>
      </c>
      <c r="C33" s="2">
        <v>1219</v>
      </c>
      <c r="D33" s="2">
        <v>4430579</v>
      </c>
      <c r="E33" s="2">
        <v>1028210</v>
      </c>
      <c r="F33" s="16">
        <f t="shared" si="2"/>
        <v>-295079</v>
      </c>
      <c r="H33" s="23">
        <f t="shared" si="0"/>
        <v>4135500</v>
      </c>
      <c r="J33" s="19">
        <f t="shared" si="3"/>
        <v>-20547.257335073315</v>
      </c>
      <c r="K33" s="22">
        <f t="shared" si="4"/>
        <v>-0.0049439421793891145</v>
      </c>
      <c r="L33" s="19">
        <f t="shared" si="1"/>
        <v>-16.85583046355481</v>
      </c>
      <c r="N33" s="5">
        <v>4451126.257335073</v>
      </c>
      <c r="O33" s="6">
        <v>1057917.8922120936</v>
      </c>
      <c r="P33" s="7">
        <v>-295079</v>
      </c>
      <c r="Q33" s="4"/>
      <c r="R33" s="8">
        <v>4156047.2573350733</v>
      </c>
      <c r="S33" s="4"/>
      <c r="T33" s="5">
        <v>0</v>
      </c>
      <c r="U33" s="6">
        <v>17091.204</v>
      </c>
      <c r="V33" s="7">
        <v>17091.204</v>
      </c>
      <c r="W33" s="10"/>
      <c r="X33" s="8">
        <v>4173138.461335073</v>
      </c>
      <c r="Y33" s="4"/>
      <c r="Z33" s="9">
        <v>74</v>
      </c>
      <c r="AA33" s="3"/>
    </row>
    <row r="34" spans="1:27" ht="12">
      <c r="A34" s="1">
        <v>75</v>
      </c>
      <c r="B34" s="1" t="s">
        <v>18</v>
      </c>
      <c r="C34" s="2">
        <v>20636</v>
      </c>
      <c r="D34" s="2">
        <v>38589812</v>
      </c>
      <c r="E34" s="2">
        <v>4630512</v>
      </c>
      <c r="F34" s="16">
        <f t="shared" si="2"/>
        <v>-1906815</v>
      </c>
      <c r="H34" s="23">
        <f t="shared" si="0"/>
        <v>36682997</v>
      </c>
      <c r="J34" s="19">
        <f t="shared" si="3"/>
        <v>-746592.006258972</v>
      </c>
      <c r="K34" s="22">
        <f t="shared" si="4"/>
        <v>-0.0199465723797856</v>
      </c>
      <c r="L34" s="19">
        <f t="shared" si="1"/>
        <v>-36.17910478091549</v>
      </c>
      <c r="N34" s="5">
        <v>39336404.00625897</v>
      </c>
      <c r="O34" s="6">
        <v>4520947.293028585</v>
      </c>
      <c r="P34" s="7">
        <v>-1906815</v>
      </c>
      <c r="Q34" s="4"/>
      <c r="R34" s="8">
        <v>37429589.00625897</v>
      </c>
      <c r="S34" s="4"/>
      <c r="T34" s="5">
        <v>-209051.71907999998</v>
      </c>
      <c r="U34" s="6">
        <v>185373.828</v>
      </c>
      <c r="V34" s="7">
        <v>-23677.891079999972</v>
      </c>
      <c r="W34" s="10"/>
      <c r="X34" s="8">
        <v>37405911.11517897</v>
      </c>
      <c r="Y34" s="4"/>
      <c r="Z34" s="9">
        <v>75</v>
      </c>
      <c r="AA34" s="3"/>
    </row>
    <row r="35" spans="1:27" ht="12">
      <c r="A35" s="1">
        <v>77</v>
      </c>
      <c r="B35" s="1" t="s">
        <v>19</v>
      </c>
      <c r="C35" s="2">
        <v>5159</v>
      </c>
      <c r="D35" s="2">
        <v>18684809</v>
      </c>
      <c r="E35" s="2">
        <v>5340078</v>
      </c>
      <c r="F35" s="16">
        <f t="shared" si="2"/>
        <v>-29148</v>
      </c>
      <c r="H35" s="23">
        <f t="shared" si="0"/>
        <v>18655661</v>
      </c>
      <c r="J35" s="19">
        <f t="shared" si="3"/>
        <v>-470977.0579860434</v>
      </c>
      <c r="K35" s="22">
        <f t="shared" si="4"/>
        <v>-0.02462414233793659</v>
      </c>
      <c r="L35" s="19">
        <f t="shared" si="1"/>
        <v>-91.29231594999872</v>
      </c>
      <c r="N35" s="5">
        <v>19155786.057986043</v>
      </c>
      <c r="O35" s="6">
        <v>5409833.48303273</v>
      </c>
      <c r="P35" s="7">
        <v>-29148</v>
      </c>
      <c r="Q35" s="4"/>
      <c r="R35" s="8">
        <v>19126638.057986043</v>
      </c>
      <c r="S35" s="4"/>
      <c r="T35" s="5">
        <v>-159789.61032</v>
      </c>
      <c r="U35" s="6">
        <v>247165.104</v>
      </c>
      <c r="V35" s="7">
        <v>87375.49367999999</v>
      </c>
      <c r="W35" s="10"/>
      <c r="X35" s="8">
        <v>19214013.551666044</v>
      </c>
      <c r="Y35" s="4"/>
      <c r="Z35" s="9">
        <v>77</v>
      </c>
      <c r="AA35" s="3"/>
    </row>
    <row r="36" spans="1:27" ht="12">
      <c r="A36" s="1">
        <v>78</v>
      </c>
      <c r="B36" s="1" t="s">
        <v>20</v>
      </c>
      <c r="C36" s="2">
        <v>8663</v>
      </c>
      <c r="D36" s="2">
        <v>12874993</v>
      </c>
      <c r="E36" s="2">
        <v>-120658</v>
      </c>
      <c r="F36" s="16">
        <f t="shared" si="2"/>
        <v>-611792</v>
      </c>
      <c r="H36" s="23">
        <f t="shared" si="0"/>
        <v>12263201</v>
      </c>
      <c r="J36" s="19">
        <f t="shared" si="3"/>
        <v>-395849.69202572666</v>
      </c>
      <c r="K36" s="22">
        <f t="shared" si="4"/>
        <v>-0.031270092967957144</v>
      </c>
      <c r="L36" s="19">
        <f t="shared" si="1"/>
        <v>-45.69429666694294</v>
      </c>
      <c r="N36" s="5">
        <v>13270842.692025727</v>
      </c>
      <c r="O36" s="6">
        <v>-210223.45543099713</v>
      </c>
      <c r="P36" s="7">
        <v>-611792</v>
      </c>
      <c r="Q36" s="4"/>
      <c r="R36" s="8">
        <v>12659050.692025727</v>
      </c>
      <c r="S36" s="4"/>
      <c r="T36" s="5">
        <v>-184874.23896</v>
      </c>
      <c r="U36" s="6">
        <v>88151.1714</v>
      </c>
      <c r="V36" s="7">
        <v>-96723.06755999998</v>
      </c>
      <c r="W36" s="10"/>
      <c r="X36" s="8">
        <v>12562327.624465726</v>
      </c>
      <c r="Y36" s="4"/>
      <c r="Z36" s="9">
        <v>78</v>
      </c>
      <c r="AA36" s="3"/>
    </row>
    <row r="37" spans="1:27" ht="12">
      <c r="A37" s="1">
        <v>79</v>
      </c>
      <c r="B37" s="1" t="s">
        <v>21</v>
      </c>
      <c r="C37" s="2">
        <v>7240</v>
      </c>
      <c r="D37" s="2">
        <v>11903969</v>
      </c>
      <c r="E37" s="2">
        <v>-473976</v>
      </c>
      <c r="F37" s="16">
        <f t="shared" si="2"/>
        <v>-521011</v>
      </c>
      <c r="H37" s="23">
        <f t="shared" si="0"/>
        <v>11382958</v>
      </c>
      <c r="J37" s="19">
        <f t="shared" si="3"/>
        <v>-390981.4562496878</v>
      </c>
      <c r="K37" s="22">
        <f t="shared" si="4"/>
        <v>-0.03320736085848923</v>
      </c>
      <c r="L37" s="19">
        <f t="shared" si="1"/>
        <v>-54.00296357039887</v>
      </c>
      <c r="N37" s="5">
        <v>12294950.456249688</v>
      </c>
      <c r="O37" s="6">
        <v>-500818.2420190669</v>
      </c>
      <c r="P37" s="7">
        <v>-521011</v>
      </c>
      <c r="Q37" s="4"/>
      <c r="R37" s="8">
        <v>11773939.456249688</v>
      </c>
      <c r="S37" s="4"/>
      <c r="T37" s="5">
        <v>-311546.35475999996</v>
      </c>
      <c r="U37" s="6">
        <v>228759.19199999998</v>
      </c>
      <c r="V37" s="7">
        <v>-82787.16275999998</v>
      </c>
      <c r="W37" s="10"/>
      <c r="X37" s="8">
        <v>11691152.293489687</v>
      </c>
      <c r="Y37" s="4"/>
      <c r="Z37" s="9">
        <v>79</v>
      </c>
      <c r="AA37" s="3"/>
    </row>
    <row r="38" spans="1:27" ht="12">
      <c r="A38" s="1">
        <v>81</v>
      </c>
      <c r="B38" s="1" t="s">
        <v>22</v>
      </c>
      <c r="C38" s="2">
        <v>2924</v>
      </c>
      <c r="D38" s="2">
        <v>9232974</v>
      </c>
      <c r="E38" s="2">
        <v>2488851</v>
      </c>
      <c r="F38" s="16">
        <f t="shared" si="2"/>
        <v>-230291</v>
      </c>
      <c r="H38" s="23">
        <f t="shared" si="0"/>
        <v>9002683</v>
      </c>
      <c r="J38" s="19">
        <f t="shared" si="3"/>
        <v>-142876.99349003658</v>
      </c>
      <c r="K38" s="22">
        <f t="shared" si="4"/>
        <v>-0.015622552756937665</v>
      </c>
      <c r="L38" s="19">
        <f t="shared" si="1"/>
        <v>-48.863540865265584</v>
      </c>
      <c r="N38" s="5">
        <v>9375850.993490037</v>
      </c>
      <c r="O38" s="6">
        <v>2590824.337160931</v>
      </c>
      <c r="P38" s="7">
        <v>-230291</v>
      </c>
      <c r="Q38" s="4"/>
      <c r="R38" s="8">
        <v>9145559.993490037</v>
      </c>
      <c r="S38" s="4"/>
      <c r="T38" s="5">
        <v>-156187.3104</v>
      </c>
      <c r="U38" s="6">
        <v>81511.896</v>
      </c>
      <c r="V38" s="7">
        <v>-74675.4144</v>
      </c>
      <c r="W38" s="10"/>
      <c r="X38" s="8">
        <v>9070884.579090036</v>
      </c>
      <c r="Y38" s="4"/>
      <c r="Z38" s="9">
        <v>81</v>
      </c>
      <c r="AA38" s="3"/>
    </row>
    <row r="39" spans="1:27" ht="12">
      <c r="A39" s="1">
        <v>82</v>
      </c>
      <c r="B39" s="1" t="s">
        <v>23</v>
      </c>
      <c r="C39" s="2">
        <v>9682</v>
      </c>
      <c r="D39" s="2">
        <v>11078763</v>
      </c>
      <c r="E39" s="2">
        <v>1555682</v>
      </c>
      <c r="F39" s="16">
        <f t="shared" si="2"/>
        <v>-2041519</v>
      </c>
      <c r="H39" s="23">
        <f t="shared" si="0"/>
        <v>9037244</v>
      </c>
      <c r="J39" s="19">
        <f t="shared" si="3"/>
        <v>-625969.5995953884</v>
      </c>
      <c r="K39" s="22">
        <f t="shared" si="4"/>
        <v>-0.064778615637928</v>
      </c>
      <c r="L39" s="19">
        <f t="shared" si="1"/>
        <v>-64.65292290801368</v>
      </c>
      <c r="N39" s="5">
        <v>11704732.599595388</v>
      </c>
      <c r="O39" s="6">
        <v>1581606.8602720087</v>
      </c>
      <c r="P39" s="7">
        <v>-2041519</v>
      </c>
      <c r="Q39" s="4"/>
      <c r="R39" s="8">
        <v>9663213.599595388</v>
      </c>
      <c r="S39" s="4"/>
      <c r="T39" s="5">
        <v>-198586.6434</v>
      </c>
      <c r="U39" s="6">
        <v>134100.216</v>
      </c>
      <c r="V39" s="7">
        <v>-64486.427400000015</v>
      </c>
      <c r="W39" s="10"/>
      <c r="X39" s="8">
        <v>9598727.172195388</v>
      </c>
      <c r="Y39" s="4"/>
      <c r="Z39" s="9">
        <v>82</v>
      </c>
      <c r="AA39" s="3"/>
    </row>
    <row r="40" spans="1:27" ht="12">
      <c r="A40" s="1">
        <v>86</v>
      </c>
      <c r="B40" s="1" t="s">
        <v>24</v>
      </c>
      <c r="C40" s="2">
        <v>8641</v>
      </c>
      <c r="D40" s="2">
        <v>14142595</v>
      </c>
      <c r="E40" s="2">
        <v>2857189</v>
      </c>
      <c r="F40" s="16">
        <f t="shared" si="2"/>
        <v>-1201376</v>
      </c>
      <c r="H40" s="23">
        <f t="shared" si="0"/>
        <v>12941219</v>
      </c>
      <c r="J40" s="19">
        <f t="shared" si="3"/>
        <v>-593755.9395460188</v>
      </c>
      <c r="K40" s="22">
        <f t="shared" si="4"/>
        <v>-0.04386827032913104</v>
      </c>
      <c r="L40" s="19">
        <f t="shared" si="1"/>
        <v>-68.71379927624335</v>
      </c>
      <c r="N40" s="5">
        <v>14736350.939546019</v>
      </c>
      <c r="O40" s="6">
        <v>2965492.924777145</v>
      </c>
      <c r="P40" s="7">
        <v>-1201376</v>
      </c>
      <c r="Q40" s="4"/>
      <c r="R40" s="8">
        <v>13534974.939546019</v>
      </c>
      <c r="S40" s="4"/>
      <c r="T40" s="5">
        <v>-1175191.1870400002</v>
      </c>
      <c r="U40" s="6">
        <v>263138.8062</v>
      </c>
      <c r="V40" s="7">
        <v>-912052.3808400002</v>
      </c>
      <c r="W40" s="10"/>
      <c r="X40" s="8">
        <v>12622922.55870602</v>
      </c>
      <c r="Y40" s="4"/>
      <c r="Z40" s="9">
        <v>86</v>
      </c>
      <c r="AA40" s="3"/>
    </row>
    <row r="41" spans="1:27" ht="12">
      <c r="A41" s="1">
        <v>90</v>
      </c>
      <c r="B41" s="1" t="s">
        <v>25</v>
      </c>
      <c r="C41" s="2">
        <v>3514</v>
      </c>
      <c r="D41" s="2">
        <v>13962833</v>
      </c>
      <c r="E41" s="2">
        <v>2459045</v>
      </c>
      <c r="F41" s="16">
        <f t="shared" si="2"/>
        <v>-236428</v>
      </c>
      <c r="H41" s="23">
        <f t="shared" si="0"/>
        <v>13726405</v>
      </c>
      <c r="J41" s="19">
        <f t="shared" si="3"/>
        <v>-242851.38320502453</v>
      </c>
      <c r="K41" s="22">
        <f t="shared" si="4"/>
        <v>-0.017384703705273834</v>
      </c>
      <c r="L41" s="19">
        <f t="shared" si="1"/>
        <v>-69.10967080393412</v>
      </c>
      <c r="N41" s="5">
        <v>14205684.383205025</v>
      </c>
      <c r="O41" s="6">
        <v>2363677.7233195193</v>
      </c>
      <c r="P41" s="7">
        <v>-236428</v>
      </c>
      <c r="Q41" s="4"/>
      <c r="R41" s="8">
        <v>13969256.383205025</v>
      </c>
      <c r="S41" s="4"/>
      <c r="T41" s="5">
        <v>-25045.187400000003</v>
      </c>
      <c r="U41" s="6">
        <v>52719.7908</v>
      </c>
      <c r="V41" s="7">
        <v>27674.6034</v>
      </c>
      <c r="W41" s="10"/>
      <c r="X41" s="8">
        <v>13996930.986605024</v>
      </c>
      <c r="Y41" s="4"/>
      <c r="Z41" s="9">
        <v>90</v>
      </c>
      <c r="AA41" s="3"/>
    </row>
    <row r="42" spans="1:27" ht="12">
      <c r="A42" s="1">
        <v>91</v>
      </c>
      <c r="B42" s="1" t="s">
        <v>26</v>
      </c>
      <c r="C42" s="2">
        <v>635181</v>
      </c>
      <c r="D42" s="2">
        <v>189553784</v>
      </c>
      <c r="E42" s="2">
        <v>-299296691</v>
      </c>
      <c r="F42" s="16">
        <f t="shared" si="2"/>
        <v>8393899</v>
      </c>
      <c r="H42" s="23">
        <f t="shared" si="0"/>
        <v>197947683</v>
      </c>
      <c r="J42" s="19">
        <f t="shared" si="3"/>
        <v>-20358179.166040182</v>
      </c>
      <c r="K42" s="22">
        <f t="shared" si="4"/>
        <v>-0.09325530228114559</v>
      </c>
      <c r="L42" s="19">
        <f t="shared" si="1"/>
        <v>-32.05098887724945</v>
      </c>
      <c r="N42" s="5">
        <v>209911963.16604018</v>
      </c>
      <c r="O42" s="6">
        <v>-289177264.13561755</v>
      </c>
      <c r="P42" s="7">
        <v>8393899</v>
      </c>
      <c r="Q42" s="4"/>
      <c r="R42" s="8">
        <v>218305862.16604018</v>
      </c>
      <c r="S42" s="4"/>
      <c r="T42" s="5">
        <v>-74880798.08376001</v>
      </c>
      <c r="U42" s="6">
        <v>4748593.825199999</v>
      </c>
      <c r="V42" s="7">
        <v>-70132204.25856</v>
      </c>
      <c r="W42" s="10"/>
      <c r="X42" s="8">
        <v>148173657.90748018</v>
      </c>
      <c r="Y42" s="4"/>
      <c r="Z42" s="9">
        <v>91</v>
      </c>
      <c r="AA42" s="3"/>
    </row>
    <row r="43" spans="1:27" ht="12">
      <c r="A43" s="1">
        <v>92</v>
      </c>
      <c r="B43" s="1" t="s">
        <v>27</v>
      </c>
      <c r="C43" s="2">
        <v>219341</v>
      </c>
      <c r="D43" s="2">
        <v>156323460</v>
      </c>
      <c r="E43" s="2">
        <v>-40929695</v>
      </c>
      <c r="F43" s="16">
        <f t="shared" si="2"/>
        <v>16637408</v>
      </c>
      <c r="H43" s="23">
        <f t="shared" si="0"/>
        <v>172960868</v>
      </c>
      <c r="J43" s="19">
        <f t="shared" si="3"/>
        <v>4132368.828579426</v>
      </c>
      <c r="K43" s="22">
        <f t="shared" si="4"/>
        <v>0.024476725486871808</v>
      </c>
      <c r="L43" s="19">
        <f t="shared" si="1"/>
        <v>18.839928825798303</v>
      </c>
      <c r="N43" s="5">
        <v>152191091.17142057</v>
      </c>
      <c r="O43" s="6">
        <v>-45527126.03033258</v>
      </c>
      <c r="P43" s="7">
        <v>16637408</v>
      </c>
      <c r="Q43" s="4"/>
      <c r="R43" s="8">
        <v>168828499.17142057</v>
      </c>
      <c r="S43" s="4"/>
      <c r="T43" s="5">
        <v>-8613082.017515998</v>
      </c>
      <c r="U43" s="6">
        <v>2272801.4550000005</v>
      </c>
      <c r="V43" s="7">
        <v>-6340280.562515998</v>
      </c>
      <c r="W43" s="10"/>
      <c r="X43" s="8">
        <v>162488218.60890457</v>
      </c>
      <c r="Y43" s="4"/>
      <c r="Z43" s="9">
        <v>92</v>
      </c>
      <c r="AA43" s="3"/>
    </row>
    <row r="44" spans="1:27" ht="12">
      <c r="A44" s="1">
        <v>97</v>
      </c>
      <c r="B44" s="1" t="s">
        <v>28</v>
      </c>
      <c r="C44" s="2">
        <v>2274</v>
      </c>
      <c r="D44" s="2">
        <v>7503111</v>
      </c>
      <c r="E44" s="2">
        <v>1669136</v>
      </c>
      <c r="F44" s="16">
        <f t="shared" si="2"/>
        <v>-386860</v>
      </c>
      <c r="H44" s="23">
        <f t="shared" si="0"/>
        <v>7116251</v>
      </c>
      <c r="J44" s="19">
        <f t="shared" si="3"/>
        <v>-174713.16782887373</v>
      </c>
      <c r="K44" s="22">
        <f t="shared" si="4"/>
        <v>-0.02396297167386853</v>
      </c>
      <c r="L44" s="19">
        <f t="shared" si="1"/>
        <v>-76.83076861428044</v>
      </c>
      <c r="N44" s="5">
        <v>7677824.167828874</v>
      </c>
      <c r="O44" s="6">
        <v>1768755.3812430778</v>
      </c>
      <c r="P44" s="7">
        <v>-386860</v>
      </c>
      <c r="Q44" s="4"/>
      <c r="R44" s="8">
        <v>7290964.167828874</v>
      </c>
      <c r="S44" s="4"/>
      <c r="T44" s="5">
        <v>-94593.24059999999</v>
      </c>
      <c r="U44" s="6">
        <v>135414.92400000003</v>
      </c>
      <c r="V44" s="7">
        <v>40821.68340000004</v>
      </c>
      <c r="W44" s="10"/>
      <c r="X44" s="8">
        <v>7331785.851228874</v>
      </c>
      <c r="Y44" s="4"/>
      <c r="Z44" s="9">
        <v>97</v>
      </c>
      <c r="AA44" s="3"/>
    </row>
    <row r="45" spans="1:27" ht="12">
      <c r="A45" s="1">
        <v>98</v>
      </c>
      <c r="B45" s="1" t="s">
        <v>29</v>
      </c>
      <c r="C45" s="2">
        <v>23791</v>
      </c>
      <c r="D45" s="2">
        <v>38613796</v>
      </c>
      <c r="E45" s="2">
        <v>4228350</v>
      </c>
      <c r="F45" s="16">
        <f t="shared" si="2"/>
        <v>-4339618</v>
      </c>
      <c r="H45" s="23">
        <f t="shared" si="0"/>
        <v>34274178</v>
      </c>
      <c r="J45" s="19">
        <f t="shared" si="3"/>
        <v>-2466330.683457434</v>
      </c>
      <c r="K45" s="22">
        <f t="shared" si="4"/>
        <v>-0.06712837605778468</v>
      </c>
      <c r="L45" s="19">
        <f t="shared" si="1"/>
        <v>-103.66654127432366</v>
      </c>
      <c r="N45" s="5">
        <v>41080126.683457434</v>
      </c>
      <c r="O45" s="6">
        <v>6186602.725224453</v>
      </c>
      <c r="P45" s="7">
        <v>-4339618</v>
      </c>
      <c r="Q45" s="4"/>
      <c r="R45" s="8">
        <v>36740508.683457434</v>
      </c>
      <c r="S45" s="4"/>
      <c r="T45" s="5">
        <v>-4238847.351192</v>
      </c>
      <c r="U45" s="6">
        <v>900969.3924000001</v>
      </c>
      <c r="V45" s="7">
        <v>-3337877.958792</v>
      </c>
      <c r="W45" s="10"/>
      <c r="X45" s="8">
        <v>33402630.724665433</v>
      </c>
      <c r="Y45" s="4"/>
      <c r="Z45" s="9">
        <v>98</v>
      </c>
      <c r="AA45" s="3"/>
    </row>
    <row r="46" spans="1:27" ht="12">
      <c r="A46" s="1">
        <v>99</v>
      </c>
      <c r="B46" s="1" t="s">
        <v>30</v>
      </c>
      <c r="C46" s="2">
        <v>1759</v>
      </c>
      <c r="D46" s="2">
        <v>4915743</v>
      </c>
      <c r="E46" s="2">
        <v>1186148</v>
      </c>
      <c r="F46" s="16">
        <f t="shared" si="2"/>
        <v>-420566</v>
      </c>
      <c r="H46" s="23">
        <f t="shared" si="0"/>
        <v>4495177</v>
      </c>
      <c r="J46" s="19">
        <f t="shared" si="3"/>
        <v>123702.07496111095</v>
      </c>
      <c r="K46" s="22">
        <f t="shared" si="4"/>
        <v>0.0282975602244843</v>
      </c>
      <c r="L46" s="19">
        <f t="shared" si="1"/>
        <v>70.3252273798243</v>
      </c>
      <c r="N46" s="5">
        <v>4792040.925038889</v>
      </c>
      <c r="O46" s="6">
        <v>1048922.278794419</v>
      </c>
      <c r="P46" s="7">
        <v>-420566</v>
      </c>
      <c r="Q46" s="4"/>
      <c r="R46" s="8">
        <v>4371474.925038889</v>
      </c>
      <c r="S46" s="4"/>
      <c r="T46" s="5">
        <v>-36811.824</v>
      </c>
      <c r="U46" s="6">
        <v>61922.7468</v>
      </c>
      <c r="V46" s="7">
        <v>25110.9228</v>
      </c>
      <c r="W46" s="10"/>
      <c r="X46" s="8">
        <v>4396585.847838889</v>
      </c>
      <c r="Y46" s="4"/>
      <c r="Z46" s="9">
        <v>99</v>
      </c>
      <c r="AA46" s="3"/>
    </row>
    <row r="47" spans="1:27" ht="12">
      <c r="A47" s="1">
        <v>102</v>
      </c>
      <c r="B47" s="1" t="s">
        <v>31</v>
      </c>
      <c r="C47" s="2">
        <v>10403</v>
      </c>
      <c r="D47" s="2">
        <v>25494268</v>
      </c>
      <c r="E47" s="2">
        <v>6976614</v>
      </c>
      <c r="F47" s="16">
        <f t="shared" si="2"/>
        <v>349641</v>
      </c>
      <c r="H47" s="23">
        <f t="shared" si="0"/>
        <v>25843909</v>
      </c>
      <c r="J47" s="19">
        <f t="shared" si="3"/>
        <v>-45688.293082512915</v>
      </c>
      <c r="K47" s="22">
        <f t="shared" si="4"/>
        <v>-0.0017647355640684472</v>
      </c>
      <c r="L47" s="19">
        <f t="shared" si="1"/>
        <v>-4.391838227675951</v>
      </c>
      <c r="N47" s="5">
        <v>25539956.293082513</v>
      </c>
      <c r="O47" s="6">
        <v>7260423.304640005</v>
      </c>
      <c r="P47" s="7">
        <v>349641</v>
      </c>
      <c r="Q47" s="4"/>
      <c r="R47" s="8">
        <v>25889597.293082513</v>
      </c>
      <c r="S47" s="4"/>
      <c r="T47" s="5">
        <v>-69048.46416</v>
      </c>
      <c r="U47" s="6">
        <v>362925.1434</v>
      </c>
      <c r="V47" s="7">
        <v>293876.67923999997</v>
      </c>
      <c r="W47" s="10"/>
      <c r="X47" s="8">
        <v>26183473.972322512</v>
      </c>
      <c r="Y47" s="4"/>
      <c r="Z47" s="9">
        <v>102</v>
      </c>
      <c r="AA47" s="3"/>
    </row>
    <row r="48" spans="1:27" ht="12">
      <c r="A48" s="1">
        <v>103</v>
      </c>
      <c r="B48" s="1" t="s">
        <v>32</v>
      </c>
      <c r="C48" s="2">
        <v>2345</v>
      </c>
      <c r="D48" s="2">
        <v>5953667</v>
      </c>
      <c r="E48" s="2">
        <v>1817443</v>
      </c>
      <c r="F48" s="16">
        <f t="shared" si="2"/>
        <v>-410097</v>
      </c>
      <c r="H48" s="23">
        <f t="shared" si="0"/>
        <v>5543570</v>
      </c>
      <c r="J48" s="19">
        <f t="shared" si="3"/>
        <v>-510503.8110764567</v>
      </c>
      <c r="K48" s="22">
        <f t="shared" si="4"/>
        <v>-0.08432401503636203</v>
      </c>
      <c r="L48" s="19">
        <f t="shared" si="1"/>
        <v>-217.69885333750818</v>
      </c>
      <c r="N48" s="5">
        <v>6464170.811076457</v>
      </c>
      <c r="O48" s="6">
        <v>2003274.2380837216</v>
      </c>
      <c r="P48" s="7">
        <v>-410097</v>
      </c>
      <c r="Q48" s="4"/>
      <c r="R48" s="8">
        <v>6054073.811076457</v>
      </c>
      <c r="S48" s="4"/>
      <c r="T48" s="5">
        <v>-36864.41232</v>
      </c>
      <c r="U48" s="6">
        <v>53903.028000000006</v>
      </c>
      <c r="V48" s="7">
        <v>17038.615680000003</v>
      </c>
      <c r="W48" s="10"/>
      <c r="X48" s="8">
        <v>6071112.4267564565</v>
      </c>
      <c r="Y48" s="4"/>
      <c r="Z48" s="9">
        <v>103</v>
      </c>
      <c r="AA48" s="3"/>
    </row>
    <row r="49" spans="1:27" ht="12">
      <c r="A49" s="1">
        <v>105</v>
      </c>
      <c r="B49" s="1" t="s">
        <v>33</v>
      </c>
      <c r="C49" s="2">
        <v>2406</v>
      </c>
      <c r="D49" s="2">
        <v>11688560</v>
      </c>
      <c r="E49" s="2">
        <v>2086914</v>
      </c>
      <c r="F49" s="16">
        <f t="shared" si="2"/>
        <v>-449688</v>
      </c>
      <c r="H49" s="23">
        <f t="shared" si="0"/>
        <v>11238872</v>
      </c>
      <c r="J49" s="19">
        <f t="shared" si="3"/>
        <v>69616.265657546</v>
      </c>
      <c r="K49" s="22">
        <f t="shared" si="4"/>
        <v>0.0062328473188678745</v>
      </c>
      <c r="L49" s="19">
        <f t="shared" si="1"/>
        <v>28.934441254175393</v>
      </c>
      <c r="N49" s="5">
        <v>11618943.734342454</v>
      </c>
      <c r="O49" s="6">
        <v>2166451.862819312</v>
      </c>
      <c r="P49" s="7">
        <v>-449688</v>
      </c>
      <c r="Q49" s="4"/>
      <c r="R49" s="8">
        <v>11169255.734342454</v>
      </c>
      <c r="S49" s="4"/>
      <c r="T49" s="5">
        <v>-17091.204</v>
      </c>
      <c r="U49" s="6">
        <v>23664.744</v>
      </c>
      <c r="V49" s="7">
        <v>6573.539999999997</v>
      </c>
      <c r="W49" s="10"/>
      <c r="X49" s="8">
        <v>11175829.274342453</v>
      </c>
      <c r="Y49" s="4"/>
      <c r="Z49" s="9">
        <v>105</v>
      </c>
      <c r="AA49" s="3"/>
    </row>
    <row r="50" spans="1:27" ht="12">
      <c r="A50" s="1">
        <v>106</v>
      </c>
      <c r="B50" s="1" t="s">
        <v>34</v>
      </c>
      <c r="C50" s="2">
        <v>46596</v>
      </c>
      <c r="D50" s="2">
        <v>53251533</v>
      </c>
      <c r="E50" s="2">
        <v>-4100874</v>
      </c>
      <c r="F50" s="16">
        <f t="shared" si="2"/>
        <v>-1755714</v>
      </c>
      <c r="H50" s="23">
        <f t="shared" si="0"/>
        <v>51495819</v>
      </c>
      <c r="J50" s="19">
        <f t="shared" si="3"/>
        <v>-202513.28653206676</v>
      </c>
      <c r="K50" s="22">
        <f t="shared" si="4"/>
        <v>-0.003917211205376222</v>
      </c>
      <c r="L50" s="19">
        <f t="shared" si="1"/>
        <v>-4.346151741180933</v>
      </c>
      <c r="N50" s="5">
        <v>53454046.28653207</v>
      </c>
      <c r="O50" s="6">
        <v>-5090426.198083304</v>
      </c>
      <c r="P50" s="7">
        <v>-1755714</v>
      </c>
      <c r="Q50" s="4"/>
      <c r="R50" s="8">
        <v>51698332.28653207</v>
      </c>
      <c r="S50" s="4"/>
      <c r="T50" s="5">
        <v>-1034438.5485599999</v>
      </c>
      <c r="U50" s="6">
        <v>1021528.1160000002</v>
      </c>
      <c r="V50" s="7">
        <v>-12910.432559999754</v>
      </c>
      <c r="W50" s="10"/>
      <c r="X50" s="8">
        <v>51685421.85397207</v>
      </c>
      <c r="Y50" s="4"/>
      <c r="Z50" s="9">
        <v>106</v>
      </c>
      <c r="AA50" s="3"/>
    </row>
    <row r="51" spans="1:27" ht="12">
      <c r="A51" s="1">
        <v>108</v>
      </c>
      <c r="B51" s="1" t="s">
        <v>35</v>
      </c>
      <c r="C51" s="2">
        <v>10681</v>
      </c>
      <c r="D51" s="2">
        <v>22634624</v>
      </c>
      <c r="E51" s="2">
        <v>5770979</v>
      </c>
      <c r="F51" s="16">
        <f t="shared" si="2"/>
        <v>-1127620</v>
      </c>
      <c r="H51" s="23">
        <f t="shared" si="0"/>
        <v>21507004</v>
      </c>
      <c r="J51" s="19">
        <f t="shared" si="3"/>
        <v>-223676.29556145892</v>
      </c>
      <c r="K51" s="22">
        <f t="shared" si="4"/>
        <v>-0.010293110593833792</v>
      </c>
      <c r="L51" s="19">
        <f t="shared" si="1"/>
        <v>-20.941512551395835</v>
      </c>
      <c r="N51" s="5">
        <v>22858300.29556146</v>
      </c>
      <c r="O51" s="6">
        <v>5999292.897097144</v>
      </c>
      <c r="P51" s="7">
        <v>-1127620</v>
      </c>
      <c r="Q51" s="4"/>
      <c r="R51" s="8">
        <v>21730680.29556146</v>
      </c>
      <c r="S51" s="4"/>
      <c r="T51" s="5">
        <v>-417074.02179599996</v>
      </c>
      <c r="U51" s="6">
        <v>347411.58900000004</v>
      </c>
      <c r="V51" s="7">
        <v>-69662.43279599992</v>
      </c>
      <c r="W51" s="10"/>
      <c r="X51" s="8">
        <v>21661017.862765457</v>
      </c>
      <c r="Y51" s="4"/>
      <c r="Z51" s="9">
        <v>108</v>
      </c>
      <c r="AA51" s="3"/>
    </row>
    <row r="52" spans="1:27" ht="12">
      <c r="A52" s="1">
        <v>109</v>
      </c>
      <c r="B52" s="1" t="s">
        <v>36</v>
      </c>
      <c r="C52" s="2">
        <v>67850</v>
      </c>
      <c r="D52" s="2">
        <v>103412819</v>
      </c>
      <c r="E52" s="2">
        <v>8009774</v>
      </c>
      <c r="F52" s="16">
        <f t="shared" si="2"/>
        <v>-12184440</v>
      </c>
      <c r="H52" s="23">
        <f t="shared" si="0"/>
        <v>91228379</v>
      </c>
      <c r="J52" s="19">
        <f t="shared" si="3"/>
        <v>417344.9804446995</v>
      </c>
      <c r="K52" s="22">
        <f t="shared" si="4"/>
        <v>0.004595751881371907</v>
      </c>
      <c r="L52" s="19">
        <f t="shared" si="1"/>
        <v>6.150994553348556</v>
      </c>
      <c r="N52" s="5">
        <v>102995474.0195553</v>
      </c>
      <c r="O52" s="6">
        <v>5850382.06357078</v>
      </c>
      <c r="P52" s="7">
        <v>-12184440</v>
      </c>
      <c r="Q52" s="4"/>
      <c r="R52" s="8">
        <v>90811034.0195553</v>
      </c>
      <c r="S52" s="4"/>
      <c r="T52" s="5">
        <v>-707220.87444</v>
      </c>
      <c r="U52" s="6">
        <v>1277961.9114000003</v>
      </c>
      <c r="V52" s="7">
        <v>570741.0369600003</v>
      </c>
      <c r="W52" s="10"/>
      <c r="X52" s="8">
        <v>91381775.0565153</v>
      </c>
      <c r="Y52" s="4"/>
      <c r="Z52" s="9">
        <v>109</v>
      </c>
      <c r="AA52" s="3"/>
    </row>
    <row r="53" spans="1:27" ht="12">
      <c r="A53" s="1">
        <v>111</v>
      </c>
      <c r="B53" s="1" t="s">
        <v>37</v>
      </c>
      <c r="C53" s="2">
        <v>19350</v>
      </c>
      <c r="D53" s="2">
        <v>43519942</v>
      </c>
      <c r="E53" s="2">
        <v>7980195</v>
      </c>
      <c r="F53" s="16">
        <f t="shared" si="2"/>
        <v>-2010938</v>
      </c>
      <c r="H53" s="23">
        <f t="shared" si="0"/>
        <v>41509004</v>
      </c>
      <c r="J53" s="19">
        <f t="shared" si="3"/>
        <v>-523737.3970734775</v>
      </c>
      <c r="K53" s="22">
        <f t="shared" si="4"/>
        <v>-0.012460224569362554</v>
      </c>
      <c r="L53" s="19">
        <f t="shared" si="1"/>
        <v>-27.06653214850013</v>
      </c>
      <c r="N53" s="5">
        <v>44043679.39707348</v>
      </c>
      <c r="O53" s="6">
        <v>7761998.1802614685</v>
      </c>
      <c r="P53" s="7">
        <v>-2010938</v>
      </c>
      <c r="Q53" s="4"/>
      <c r="R53" s="8">
        <v>42032741.39707348</v>
      </c>
      <c r="S53" s="4"/>
      <c r="T53" s="5">
        <v>-358455.13620000007</v>
      </c>
      <c r="U53" s="6">
        <v>339391.8702</v>
      </c>
      <c r="V53" s="7">
        <v>-19063.26600000006</v>
      </c>
      <c r="W53" s="10"/>
      <c r="X53" s="8">
        <v>42013678.131073475</v>
      </c>
      <c r="Y53" s="4"/>
      <c r="Z53" s="9">
        <v>111</v>
      </c>
      <c r="AA53" s="3"/>
    </row>
    <row r="54" spans="1:27" ht="12">
      <c r="A54" s="1">
        <v>139</v>
      </c>
      <c r="B54" s="1" t="s">
        <v>38</v>
      </c>
      <c r="C54" s="2">
        <v>9628</v>
      </c>
      <c r="D54" s="2">
        <v>27045436</v>
      </c>
      <c r="E54" s="2">
        <v>7611817</v>
      </c>
      <c r="F54" s="16">
        <f t="shared" si="2"/>
        <v>-275224</v>
      </c>
      <c r="H54" s="23">
        <f t="shared" si="0"/>
        <v>26770212</v>
      </c>
      <c r="J54" s="19">
        <f t="shared" si="3"/>
        <v>-856725.6487749629</v>
      </c>
      <c r="K54" s="22">
        <f t="shared" si="4"/>
        <v>-0.031010518055480243</v>
      </c>
      <c r="L54" s="19">
        <f t="shared" si="1"/>
        <v>-88.98272214114695</v>
      </c>
      <c r="N54" s="5">
        <v>27902161.648774963</v>
      </c>
      <c r="O54" s="6">
        <v>7773476.75179294</v>
      </c>
      <c r="P54" s="7">
        <v>-275224</v>
      </c>
      <c r="Q54" s="4"/>
      <c r="R54" s="8">
        <v>27626937.648774963</v>
      </c>
      <c r="S54" s="4"/>
      <c r="T54" s="5">
        <v>-67339.34376</v>
      </c>
      <c r="U54" s="6">
        <v>107871.7914</v>
      </c>
      <c r="V54" s="7">
        <v>40532.44764</v>
      </c>
      <c r="W54" s="10"/>
      <c r="X54" s="8">
        <v>27667470.096414965</v>
      </c>
      <c r="Y54" s="4"/>
      <c r="Z54" s="9">
        <v>139</v>
      </c>
      <c r="AA54" s="3"/>
    </row>
    <row r="55" spans="1:27" ht="12">
      <c r="A55" s="1">
        <v>140</v>
      </c>
      <c r="B55" s="1" t="s">
        <v>39</v>
      </c>
      <c r="C55" s="2">
        <v>21767</v>
      </c>
      <c r="D55" s="2">
        <v>53773331</v>
      </c>
      <c r="E55" s="2">
        <v>11199362</v>
      </c>
      <c r="F55" s="16">
        <f t="shared" si="2"/>
        <v>-1479633</v>
      </c>
      <c r="H55" s="23">
        <f t="shared" si="0"/>
        <v>52293698</v>
      </c>
      <c r="J55" s="19">
        <f t="shared" si="3"/>
        <v>894199.8090960532</v>
      </c>
      <c r="K55" s="22">
        <f t="shared" si="4"/>
        <v>0.017397053289798417</v>
      </c>
      <c r="L55" s="19">
        <f t="shared" si="1"/>
        <v>41.08052598410683</v>
      </c>
      <c r="N55" s="5">
        <v>52879131.19090395</v>
      </c>
      <c r="O55" s="6">
        <v>10127723.112675134</v>
      </c>
      <c r="P55" s="7">
        <v>-1479633</v>
      </c>
      <c r="Q55" s="4"/>
      <c r="R55" s="8">
        <v>51399498.19090395</v>
      </c>
      <c r="S55" s="4"/>
      <c r="T55" s="5">
        <v>-478895.53608</v>
      </c>
      <c r="U55" s="6">
        <v>235661.40899999999</v>
      </c>
      <c r="V55" s="7">
        <v>-243234.12708</v>
      </c>
      <c r="W55" s="10"/>
      <c r="X55" s="8">
        <v>51156264.063823946</v>
      </c>
      <c r="Y55" s="4"/>
      <c r="Z55" s="9">
        <v>140</v>
      </c>
      <c r="AA55" s="3"/>
    </row>
    <row r="56" spans="1:27" ht="12">
      <c r="A56" s="1">
        <v>142</v>
      </c>
      <c r="B56" s="1" t="s">
        <v>40</v>
      </c>
      <c r="C56" s="2">
        <v>6889</v>
      </c>
      <c r="D56" s="2">
        <v>15515758</v>
      </c>
      <c r="E56" s="2">
        <v>3735735</v>
      </c>
      <c r="F56" s="16">
        <f t="shared" si="2"/>
        <v>-358278</v>
      </c>
      <c r="H56" s="23">
        <f t="shared" si="0"/>
        <v>15157480</v>
      </c>
      <c r="J56" s="19">
        <f t="shared" si="3"/>
        <v>-110469.54083641991</v>
      </c>
      <c r="K56" s="22">
        <f t="shared" si="4"/>
        <v>-0.007235388127328595</v>
      </c>
      <c r="L56" s="19">
        <f t="shared" si="1"/>
        <v>-16.03564244976338</v>
      </c>
      <c r="N56" s="5">
        <v>15626227.54083642</v>
      </c>
      <c r="O56" s="6">
        <v>3934181.302210374</v>
      </c>
      <c r="P56" s="7">
        <v>-358278</v>
      </c>
      <c r="Q56" s="4"/>
      <c r="R56" s="8">
        <v>15267949.54083642</v>
      </c>
      <c r="S56" s="4"/>
      <c r="T56" s="5">
        <v>-203188.12140000003</v>
      </c>
      <c r="U56" s="6">
        <v>504913.6074</v>
      </c>
      <c r="V56" s="7">
        <v>301725.4859999999</v>
      </c>
      <c r="W56" s="10"/>
      <c r="X56" s="8">
        <v>15569675.02683642</v>
      </c>
      <c r="Y56" s="4"/>
      <c r="Z56" s="9">
        <v>142</v>
      </c>
      <c r="AA56" s="3"/>
    </row>
    <row r="57" spans="1:27" ht="12">
      <c r="A57" s="1">
        <v>143</v>
      </c>
      <c r="B57" s="1" t="s">
        <v>41</v>
      </c>
      <c r="C57" s="2">
        <v>7128</v>
      </c>
      <c r="D57" s="2">
        <v>17537969</v>
      </c>
      <c r="E57" s="2">
        <v>4751611</v>
      </c>
      <c r="F57" s="16">
        <f t="shared" si="2"/>
        <v>-49559</v>
      </c>
      <c r="H57" s="23">
        <f t="shared" si="0"/>
        <v>17488410</v>
      </c>
      <c r="J57" s="19">
        <f t="shared" si="3"/>
        <v>-562837.3025200292</v>
      </c>
      <c r="K57" s="22">
        <f t="shared" si="4"/>
        <v>-0.03117996740543546</v>
      </c>
      <c r="L57" s="19">
        <f t="shared" si="1"/>
        <v>-78.96146219416796</v>
      </c>
      <c r="N57" s="5">
        <v>18100806.30252003</v>
      </c>
      <c r="O57" s="6">
        <v>4776212.629835295</v>
      </c>
      <c r="P57" s="7">
        <v>-49559</v>
      </c>
      <c r="Q57" s="4"/>
      <c r="R57" s="8">
        <v>18051247.30252003</v>
      </c>
      <c r="S57" s="4"/>
      <c r="T57" s="5">
        <v>-138044.34000000003</v>
      </c>
      <c r="U57" s="6">
        <v>274773.97199999995</v>
      </c>
      <c r="V57" s="7">
        <v>136729.63199999993</v>
      </c>
      <c r="W57" s="10"/>
      <c r="X57" s="8">
        <v>18187976.93452003</v>
      </c>
      <c r="Y57" s="4"/>
      <c r="Z57" s="9">
        <v>143</v>
      </c>
      <c r="AA57" s="3"/>
    </row>
    <row r="58" spans="1:27" ht="12">
      <c r="A58" s="1">
        <v>145</v>
      </c>
      <c r="B58" s="1" t="s">
        <v>42</v>
      </c>
      <c r="C58" s="2">
        <v>12167</v>
      </c>
      <c r="D58" s="2">
        <v>28836181</v>
      </c>
      <c r="E58" s="2">
        <v>7388507</v>
      </c>
      <c r="F58" s="16">
        <f t="shared" si="2"/>
        <v>-574220</v>
      </c>
      <c r="H58" s="23">
        <f t="shared" si="0"/>
        <v>28261961</v>
      </c>
      <c r="J58" s="19">
        <f t="shared" si="3"/>
        <v>-767173.260858722</v>
      </c>
      <c r="K58" s="22">
        <f t="shared" si="4"/>
        <v>-0.02642770032219445</v>
      </c>
      <c r="L58" s="19">
        <f t="shared" si="1"/>
        <v>-63.053609012798724</v>
      </c>
      <c r="N58" s="5">
        <v>29603354.260858722</v>
      </c>
      <c r="O58" s="6">
        <v>7504927.1439288985</v>
      </c>
      <c r="P58" s="7">
        <v>-574220</v>
      </c>
      <c r="Q58" s="4"/>
      <c r="R58" s="8">
        <v>29029134.260858722</v>
      </c>
      <c r="S58" s="4"/>
      <c r="T58" s="5">
        <v>-205331.09544</v>
      </c>
      <c r="U58" s="6">
        <v>157962.16619999998</v>
      </c>
      <c r="V58" s="7">
        <v>-47368.92924000003</v>
      </c>
      <c r="W58" s="10"/>
      <c r="X58" s="8">
        <v>28981765.331618723</v>
      </c>
      <c r="Y58" s="4"/>
      <c r="Z58" s="9">
        <v>145</v>
      </c>
      <c r="AA58" s="3"/>
    </row>
    <row r="59" spans="1:27" ht="12">
      <c r="A59" s="1">
        <v>146</v>
      </c>
      <c r="B59" s="1" t="s">
        <v>43</v>
      </c>
      <c r="C59" s="2">
        <v>5237</v>
      </c>
      <c r="D59" s="2">
        <v>21719853</v>
      </c>
      <c r="E59" s="2">
        <v>3169695</v>
      </c>
      <c r="F59" s="16">
        <f t="shared" si="2"/>
        <v>30923</v>
      </c>
      <c r="H59" s="23">
        <f t="shared" si="0"/>
        <v>21750776</v>
      </c>
      <c r="J59" s="19">
        <f t="shared" si="3"/>
        <v>-394262.2797405422</v>
      </c>
      <c r="K59" s="22">
        <f t="shared" si="4"/>
        <v>-0.01780363956747974</v>
      </c>
      <c r="L59" s="19">
        <f t="shared" si="1"/>
        <v>-75.28399460388432</v>
      </c>
      <c r="N59" s="5">
        <v>22114115.279740542</v>
      </c>
      <c r="O59" s="6">
        <v>3127238.0984057854</v>
      </c>
      <c r="P59" s="7">
        <v>30923</v>
      </c>
      <c r="Q59" s="4"/>
      <c r="R59" s="8">
        <v>22145038.279740542</v>
      </c>
      <c r="S59" s="4"/>
      <c r="T59" s="5">
        <v>-57216.09216</v>
      </c>
      <c r="U59" s="6">
        <v>136729.63199999998</v>
      </c>
      <c r="V59" s="7">
        <v>79513.53983999998</v>
      </c>
      <c r="W59" s="10"/>
      <c r="X59" s="8">
        <v>22224551.819580544</v>
      </c>
      <c r="Y59" s="4"/>
      <c r="Z59" s="9">
        <v>146</v>
      </c>
      <c r="AA59" s="3"/>
    </row>
    <row r="60" spans="1:27" ht="12">
      <c r="A60" s="1">
        <v>148</v>
      </c>
      <c r="B60" s="1" t="s">
        <v>44</v>
      </c>
      <c r="C60" s="2">
        <v>6825</v>
      </c>
      <c r="D60" s="2">
        <v>23587067</v>
      </c>
      <c r="E60" s="2">
        <v>2044682</v>
      </c>
      <c r="F60" s="16">
        <f t="shared" si="2"/>
        <v>-179732</v>
      </c>
      <c r="H60" s="23">
        <f t="shared" si="0"/>
        <v>23407335</v>
      </c>
      <c r="J60" s="19">
        <f t="shared" si="3"/>
        <v>-5167.844422407448</v>
      </c>
      <c r="K60" s="22">
        <f t="shared" si="4"/>
        <v>-0.00022073011402275563</v>
      </c>
      <c r="L60" s="19">
        <f t="shared" si="1"/>
        <v>-0.7571933219644613</v>
      </c>
      <c r="N60" s="5">
        <v>23592234.844422407</v>
      </c>
      <c r="O60" s="6">
        <v>2146462.3856842155</v>
      </c>
      <c r="P60" s="7">
        <v>-179732</v>
      </c>
      <c r="Q60" s="4"/>
      <c r="R60" s="8">
        <v>23412502.844422407</v>
      </c>
      <c r="S60" s="4"/>
      <c r="T60" s="5">
        <v>-55217.736000000004</v>
      </c>
      <c r="U60" s="6">
        <v>27674.6034</v>
      </c>
      <c r="V60" s="7">
        <v>-27543.132600000004</v>
      </c>
      <c r="W60" s="10"/>
      <c r="X60" s="8">
        <v>23384959.71182241</v>
      </c>
      <c r="Y60" s="4"/>
      <c r="Z60" s="9">
        <v>148</v>
      </c>
      <c r="AA60" s="3"/>
    </row>
    <row r="61" spans="1:27" ht="12">
      <c r="A61" s="1">
        <v>149</v>
      </c>
      <c r="B61" s="1" t="s">
        <v>45</v>
      </c>
      <c r="C61" s="2">
        <v>5585</v>
      </c>
      <c r="D61" s="2">
        <v>7721830</v>
      </c>
      <c r="E61" s="2">
        <v>-391113</v>
      </c>
      <c r="F61" s="16">
        <f t="shared" si="2"/>
        <v>-1032473</v>
      </c>
      <c r="H61" s="23">
        <f t="shared" si="0"/>
        <v>6689357</v>
      </c>
      <c r="J61" s="19">
        <f t="shared" si="3"/>
        <v>581172.9448116198</v>
      </c>
      <c r="K61" s="22">
        <f t="shared" si="4"/>
        <v>0.0951465999650032</v>
      </c>
      <c r="L61" s="19">
        <f t="shared" si="1"/>
        <v>104.05961411130167</v>
      </c>
      <c r="N61" s="5">
        <v>7140657.05518838</v>
      </c>
      <c r="O61" s="6">
        <v>-636282.8046961441</v>
      </c>
      <c r="P61" s="7">
        <v>-1032473</v>
      </c>
      <c r="Q61" s="4"/>
      <c r="R61" s="8">
        <v>6108184.05518838</v>
      </c>
      <c r="S61" s="4"/>
      <c r="T61" s="5">
        <v>-2252883.6287999996</v>
      </c>
      <c r="U61" s="6">
        <v>60608.0388</v>
      </c>
      <c r="V61" s="7">
        <v>-2192275.5899999994</v>
      </c>
      <c r="W61" s="10"/>
      <c r="X61" s="8">
        <v>3915908.4651883803</v>
      </c>
      <c r="Y61" s="4"/>
      <c r="Z61" s="9">
        <v>149</v>
      </c>
      <c r="AA61" s="3"/>
    </row>
    <row r="62" spans="1:27" ht="12">
      <c r="A62" s="1">
        <v>151</v>
      </c>
      <c r="B62" s="1" t="s">
        <v>46</v>
      </c>
      <c r="C62" s="2">
        <v>2079</v>
      </c>
      <c r="D62" s="2">
        <v>8357520</v>
      </c>
      <c r="E62" s="2">
        <v>1979999</v>
      </c>
      <c r="F62" s="16">
        <f t="shared" si="2"/>
        <v>-453490</v>
      </c>
      <c r="H62" s="23">
        <f t="shared" si="0"/>
        <v>7904030</v>
      </c>
      <c r="J62" s="19">
        <f t="shared" si="3"/>
        <v>-414621.9562498946</v>
      </c>
      <c r="K62" s="22">
        <f t="shared" si="4"/>
        <v>-0.04984244543833626</v>
      </c>
      <c r="L62" s="19">
        <f t="shared" si="1"/>
        <v>-199.43336038955968</v>
      </c>
      <c r="N62" s="5">
        <v>8772141.956249895</v>
      </c>
      <c r="O62" s="6">
        <v>2211205.9764000005</v>
      </c>
      <c r="P62" s="7">
        <v>-453490</v>
      </c>
      <c r="Q62" s="4"/>
      <c r="R62" s="8">
        <v>8318651.956249895</v>
      </c>
      <c r="S62" s="4"/>
      <c r="T62" s="5">
        <v>-40124.88816</v>
      </c>
      <c r="U62" s="6">
        <v>48709.9314</v>
      </c>
      <c r="V62" s="7">
        <v>8585.043239999999</v>
      </c>
      <c r="W62" s="10"/>
      <c r="X62" s="8">
        <v>8327236.999489894</v>
      </c>
      <c r="Y62" s="4"/>
      <c r="Z62" s="9">
        <v>151</v>
      </c>
      <c r="AA62" s="3"/>
    </row>
    <row r="63" spans="1:27" ht="12">
      <c r="A63" s="1">
        <v>152</v>
      </c>
      <c r="B63" s="1" t="s">
        <v>47</v>
      </c>
      <c r="C63" s="2">
        <v>4712</v>
      </c>
      <c r="D63" s="2">
        <v>13026442</v>
      </c>
      <c r="E63" s="2">
        <v>3399023</v>
      </c>
      <c r="F63" s="16">
        <f t="shared" si="2"/>
        <v>-168421</v>
      </c>
      <c r="H63" s="23">
        <f t="shared" si="0"/>
        <v>12858021</v>
      </c>
      <c r="J63" s="19">
        <f t="shared" si="3"/>
        <v>-307266.19139317237</v>
      </c>
      <c r="K63" s="22">
        <f t="shared" si="4"/>
        <v>-0.02333911800982573</v>
      </c>
      <c r="L63" s="19">
        <f t="shared" si="1"/>
        <v>-65.20929358938292</v>
      </c>
      <c r="N63" s="5">
        <v>13333708.191393172</v>
      </c>
      <c r="O63" s="6">
        <v>3439266.2508502346</v>
      </c>
      <c r="P63" s="7">
        <v>-168421</v>
      </c>
      <c r="Q63" s="4"/>
      <c r="R63" s="8">
        <v>13165287.191393172</v>
      </c>
      <c r="S63" s="4"/>
      <c r="T63" s="5">
        <v>-138793.72355999998</v>
      </c>
      <c r="U63" s="6">
        <v>145932.58800000002</v>
      </c>
      <c r="V63" s="7">
        <v>7138.864440000034</v>
      </c>
      <c r="W63" s="10"/>
      <c r="X63" s="8">
        <v>13172426.055833172</v>
      </c>
      <c r="Y63" s="4"/>
      <c r="Z63" s="9">
        <v>152</v>
      </c>
      <c r="AA63" s="3"/>
    </row>
    <row r="64" spans="1:27" ht="12">
      <c r="A64" s="1">
        <v>153</v>
      </c>
      <c r="B64" s="1" t="s">
        <v>48</v>
      </c>
      <c r="C64" s="2">
        <v>27517</v>
      </c>
      <c r="D64" s="2">
        <v>56627646</v>
      </c>
      <c r="E64" s="2">
        <v>5887629</v>
      </c>
      <c r="F64" s="16">
        <f t="shared" si="2"/>
        <v>-1288540</v>
      </c>
      <c r="H64" s="23">
        <f t="shared" si="0"/>
        <v>55339106</v>
      </c>
      <c r="J64" s="19">
        <f t="shared" si="3"/>
        <v>-711685.2095732689</v>
      </c>
      <c r="K64" s="22">
        <f t="shared" si="4"/>
        <v>-0.012697148322354381</v>
      </c>
      <c r="L64" s="19">
        <f t="shared" si="1"/>
        <v>-25.86347383701962</v>
      </c>
      <c r="N64" s="5">
        <v>57339331.20957327</v>
      </c>
      <c r="O64" s="6">
        <v>5229692.35487202</v>
      </c>
      <c r="P64" s="7">
        <v>-1288540</v>
      </c>
      <c r="Q64" s="4"/>
      <c r="R64" s="8">
        <v>56050791.20957327</v>
      </c>
      <c r="S64" s="4"/>
      <c r="T64" s="5">
        <v>-1608697.744128</v>
      </c>
      <c r="U64" s="6">
        <v>377321.196</v>
      </c>
      <c r="V64" s="7">
        <v>-1231376.548128</v>
      </c>
      <c r="W64" s="10"/>
      <c r="X64" s="8">
        <v>54819414.66144527</v>
      </c>
      <c r="Y64" s="4"/>
      <c r="Z64" s="9">
        <v>153</v>
      </c>
      <c r="AA64" s="3"/>
    </row>
    <row r="65" spans="1:27" ht="12">
      <c r="A65" s="1">
        <v>165</v>
      </c>
      <c r="B65" s="1" t="s">
        <v>49</v>
      </c>
      <c r="C65" s="2">
        <v>16709</v>
      </c>
      <c r="D65" s="2">
        <v>25166261</v>
      </c>
      <c r="E65" s="2">
        <v>3911515</v>
      </c>
      <c r="F65" s="16">
        <f t="shared" si="2"/>
        <v>-2192869</v>
      </c>
      <c r="H65" s="23">
        <f t="shared" si="0"/>
        <v>22973392</v>
      </c>
      <c r="J65" s="19">
        <f t="shared" si="3"/>
        <v>-1163652.493961122</v>
      </c>
      <c r="K65" s="22">
        <f t="shared" si="4"/>
        <v>-0.0482102311346469</v>
      </c>
      <c r="L65" s="19">
        <f t="shared" si="1"/>
        <v>-69.6422583015813</v>
      </c>
      <c r="N65" s="5">
        <v>26329913.493961122</v>
      </c>
      <c r="O65" s="6">
        <v>4239677.421116103</v>
      </c>
      <c r="P65" s="7">
        <v>-2192869</v>
      </c>
      <c r="Q65" s="4"/>
      <c r="R65" s="8">
        <v>24137044.493961122</v>
      </c>
      <c r="S65" s="4"/>
      <c r="T65" s="5">
        <v>-494895.5324399999</v>
      </c>
      <c r="U65" s="6">
        <v>501035.21879999986</v>
      </c>
      <c r="V65" s="7">
        <v>6139.686359999934</v>
      </c>
      <c r="W65" s="10"/>
      <c r="X65" s="8">
        <v>24143184.180321123</v>
      </c>
      <c r="Y65" s="4"/>
      <c r="Z65" s="9">
        <v>165</v>
      </c>
      <c r="AA65" s="3"/>
    </row>
    <row r="66" spans="1:27" ht="12">
      <c r="A66" s="1">
        <v>167</v>
      </c>
      <c r="B66" s="1" t="s">
        <v>50</v>
      </c>
      <c r="C66" s="2">
        <v>75848</v>
      </c>
      <c r="D66" s="2">
        <v>143076163</v>
      </c>
      <c r="E66" s="2">
        <v>38381414</v>
      </c>
      <c r="F66" s="16">
        <f t="shared" si="2"/>
        <v>-2222943</v>
      </c>
      <c r="H66" s="23">
        <f t="shared" si="0"/>
        <v>140853220</v>
      </c>
      <c r="J66" s="19">
        <f t="shared" si="3"/>
        <v>1538410.6635200381</v>
      </c>
      <c r="K66" s="22">
        <f t="shared" si="4"/>
        <v>0.01104269295451852</v>
      </c>
      <c r="L66" s="19">
        <f t="shared" si="1"/>
        <v>20.282811195022123</v>
      </c>
      <c r="N66" s="5">
        <v>141537752.33647996</v>
      </c>
      <c r="O66" s="6">
        <v>35549915.01955514</v>
      </c>
      <c r="P66" s="7">
        <v>-2222943</v>
      </c>
      <c r="Q66" s="4"/>
      <c r="R66" s="8">
        <v>139314809.33647996</v>
      </c>
      <c r="S66" s="4"/>
      <c r="T66" s="5">
        <v>-7114874.9631240005</v>
      </c>
      <c r="U66" s="6">
        <v>347082.91199999995</v>
      </c>
      <c r="V66" s="7">
        <v>-6767792.051124001</v>
      </c>
      <c r="W66" s="10"/>
      <c r="X66" s="8">
        <v>132547017.28535596</v>
      </c>
      <c r="Y66" s="4"/>
      <c r="Z66" s="9">
        <v>167</v>
      </c>
      <c r="AA66" s="3"/>
    </row>
    <row r="67" spans="1:27" ht="12">
      <c r="A67" s="1">
        <v>169</v>
      </c>
      <c r="B67" s="1" t="s">
        <v>51</v>
      </c>
      <c r="C67" s="2">
        <v>5341</v>
      </c>
      <c r="D67" s="2">
        <v>9952650</v>
      </c>
      <c r="E67" s="2">
        <v>2288988</v>
      </c>
      <c r="F67" s="16">
        <f t="shared" si="2"/>
        <v>-976778</v>
      </c>
      <c r="H67" s="23">
        <f t="shared" si="0"/>
        <v>8975872</v>
      </c>
      <c r="J67" s="19">
        <f t="shared" si="3"/>
        <v>-763376.4812000971</v>
      </c>
      <c r="K67" s="22">
        <f t="shared" si="4"/>
        <v>-0.07838145650289761</v>
      </c>
      <c r="L67" s="19">
        <f t="shared" si="1"/>
        <v>-142.9276317543713</v>
      </c>
      <c r="N67" s="5">
        <v>10716026.481200097</v>
      </c>
      <c r="O67" s="6">
        <v>2420748.9542087824</v>
      </c>
      <c r="P67" s="7">
        <v>-976778</v>
      </c>
      <c r="Q67" s="4"/>
      <c r="R67" s="8">
        <v>9739248.481200097</v>
      </c>
      <c r="S67" s="4"/>
      <c r="T67" s="5">
        <v>-193262.076</v>
      </c>
      <c r="U67" s="6">
        <v>153886.5714</v>
      </c>
      <c r="V67" s="7">
        <v>-39375.504600000015</v>
      </c>
      <c r="W67" s="10"/>
      <c r="X67" s="8">
        <v>9699872.976600097</v>
      </c>
      <c r="Y67" s="4"/>
      <c r="Z67" s="9">
        <v>169</v>
      </c>
      <c r="AA67" s="3"/>
    </row>
    <row r="68" spans="1:27" ht="12">
      <c r="A68" s="1">
        <v>171</v>
      </c>
      <c r="B68" s="1" t="s">
        <v>52</v>
      </c>
      <c r="C68" s="2">
        <v>5039</v>
      </c>
      <c r="D68" s="2">
        <v>12609694</v>
      </c>
      <c r="E68" s="2">
        <v>2832958</v>
      </c>
      <c r="F68" s="16">
        <f t="shared" si="2"/>
        <v>-343775</v>
      </c>
      <c r="H68" s="23">
        <f t="shared" si="0"/>
        <v>12265919</v>
      </c>
      <c r="J68" s="19">
        <f t="shared" si="3"/>
        <v>-217869.86916001327</v>
      </c>
      <c r="K68" s="22">
        <f t="shared" si="4"/>
        <v>-0.017452223154641747</v>
      </c>
      <c r="L68" s="19">
        <f t="shared" si="1"/>
        <v>-43.236727358605535</v>
      </c>
      <c r="N68" s="5">
        <v>12827563.869160013</v>
      </c>
      <c r="O68" s="6">
        <v>2880187.9739970397</v>
      </c>
      <c r="P68" s="7">
        <v>-343775</v>
      </c>
      <c r="Q68" s="4"/>
      <c r="R68" s="8">
        <v>12483788.869160013</v>
      </c>
      <c r="S68" s="4"/>
      <c r="T68" s="5">
        <v>-176525.84316</v>
      </c>
      <c r="U68" s="6">
        <v>76318.7994</v>
      </c>
      <c r="V68" s="7">
        <v>-100207.04375999999</v>
      </c>
      <c r="W68" s="10"/>
      <c r="X68" s="8">
        <v>12383581.825400013</v>
      </c>
      <c r="Y68" s="4"/>
      <c r="Z68" s="9">
        <v>171</v>
      </c>
      <c r="AA68" s="3"/>
    </row>
    <row r="69" spans="1:27" ht="12">
      <c r="A69" s="1">
        <v>172</v>
      </c>
      <c r="B69" s="1" t="s">
        <v>53</v>
      </c>
      <c r="C69" s="2">
        <v>4673</v>
      </c>
      <c r="D69" s="2">
        <v>15166119</v>
      </c>
      <c r="E69" s="2">
        <v>3765883</v>
      </c>
      <c r="F69" s="16">
        <f t="shared" si="2"/>
        <v>9338</v>
      </c>
      <c r="H69" s="23">
        <f t="shared" si="0"/>
        <v>15175457</v>
      </c>
      <c r="J69" s="19">
        <f t="shared" si="3"/>
        <v>-427602.12573289126</v>
      </c>
      <c r="K69" s="22">
        <f t="shared" si="4"/>
        <v>-0.0274050186112338</v>
      </c>
      <c r="L69" s="19">
        <f t="shared" si="1"/>
        <v>-91.50484180031913</v>
      </c>
      <c r="N69" s="5">
        <v>15593721.125732891</v>
      </c>
      <c r="O69" s="6">
        <v>3875639.5721485736</v>
      </c>
      <c r="P69" s="7">
        <v>9338</v>
      </c>
      <c r="Q69" s="4"/>
      <c r="R69" s="8">
        <v>15603059.125732891</v>
      </c>
      <c r="S69" s="4"/>
      <c r="T69" s="5">
        <v>-278284.24236</v>
      </c>
      <c r="U69" s="6">
        <v>264387.77880000003</v>
      </c>
      <c r="V69" s="7">
        <v>-13896.463559999946</v>
      </c>
      <c r="W69" s="10"/>
      <c r="X69" s="8">
        <v>15589162.662172891</v>
      </c>
      <c r="Y69" s="4"/>
      <c r="Z69" s="9">
        <v>172</v>
      </c>
      <c r="AA69" s="3"/>
    </row>
    <row r="70" spans="1:27" ht="12">
      <c r="A70" s="1">
        <v>176</v>
      </c>
      <c r="B70" s="1" t="s">
        <v>54</v>
      </c>
      <c r="C70" s="2">
        <v>4938</v>
      </c>
      <c r="D70" s="2">
        <v>20404230</v>
      </c>
      <c r="E70" s="2">
        <v>4594885</v>
      </c>
      <c r="F70" s="16">
        <f t="shared" si="2"/>
        <v>-194390</v>
      </c>
      <c r="H70" s="23">
        <f t="shared" si="0"/>
        <v>20209840</v>
      </c>
      <c r="J70" s="19">
        <f t="shared" si="3"/>
        <v>-636614.085848365</v>
      </c>
      <c r="K70" s="22">
        <f t="shared" si="4"/>
        <v>-0.03053824325358676</v>
      </c>
      <c r="L70" s="19">
        <f t="shared" si="1"/>
        <v>-128.92144306366242</v>
      </c>
      <c r="N70" s="5">
        <v>21040844.085848365</v>
      </c>
      <c r="O70" s="6">
        <v>4676341.280420243</v>
      </c>
      <c r="P70" s="7">
        <v>-194390</v>
      </c>
      <c r="Q70" s="4"/>
      <c r="R70" s="8">
        <v>20846454.085848365</v>
      </c>
      <c r="S70" s="4"/>
      <c r="T70" s="5">
        <v>-120953.136</v>
      </c>
      <c r="U70" s="6">
        <v>117074.74740000001</v>
      </c>
      <c r="V70" s="7">
        <v>-3878.388599999991</v>
      </c>
      <c r="W70" s="10"/>
      <c r="X70" s="8">
        <v>20842575.697248366</v>
      </c>
      <c r="Y70" s="4"/>
      <c r="Z70" s="9">
        <v>176</v>
      </c>
      <c r="AA70" s="3"/>
    </row>
    <row r="71" spans="1:27" ht="12">
      <c r="A71" s="1">
        <v>177</v>
      </c>
      <c r="B71" s="1" t="s">
        <v>55</v>
      </c>
      <c r="C71" s="2">
        <v>1957</v>
      </c>
      <c r="D71" s="2">
        <v>4597803</v>
      </c>
      <c r="E71" s="2">
        <v>968847</v>
      </c>
      <c r="F71" s="16">
        <f t="shared" si="2"/>
        <v>-466610</v>
      </c>
      <c r="H71" s="23">
        <f t="shared" si="0"/>
        <v>4131193</v>
      </c>
      <c r="J71" s="19">
        <f t="shared" si="3"/>
        <v>-154440.39586753305</v>
      </c>
      <c r="K71" s="22">
        <f t="shared" si="4"/>
        <v>-0.03603677253785959</v>
      </c>
      <c r="L71" s="19">
        <f t="shared" si="1"/>
        <v>-78.91691153169803</v>
      </c>
      <c r="N71" s="5">
        <v>4752243.395867533</v>
      </c>
      <c r="O71" s="6">
        <v>1024943.668480001</v>
      </c>
      <c r="P71" s="7">
        <v>-466610</v>
      </c>
      <c r="Q71" s="4"/>
      <c r="R71" s="8">
        <v>4285633.395867533</v>
      </c>
      <c r="S71" s="4"/>
      <c r="T71" s="5">
        <v>-48644.196</v>
      </c>
      <c r="U71" s="6">
        <v>40755.948000000004</v>
      </c>
      <c r="V71" s="7">
        <v>-7888.248</v>
      </c>
      <c r="W71" s="10"/>
      <c r="X71" s="8">
        <v>4277745.147867533</v>
      </c>
      <c r="Y71" s="4"/>
      <c r="Z71" s="9">
        <v>177</v>
      </c>
      <c r="AA71" s="3"/>
    </row>
    <row r="72" spans="1:27" ht="12">
      <c r="A72" s="1">
        <v>178</v>
      </c>
      <c r="B72" s="1" t="s">
        <v>56</v>
      </c>
      <c r="C72" s="2">
        <v>6421</v>
      </c>
      <c r="D72" s="2">
        <v>21997447</v>
      </c>
      <c r="E72" s="2">
        <v>5201018</v>
      </c>
      <c r="F72" s="16">
        <f t="shared" si="2"/>
        <v>-539213</v>
      </c>
      <c r="H72" s="23">
        <f t="shared" si="0"/>
        <v>21458234</v>
      </c>
      <c r="J72" s="19">
        <f t="shared" si="3"/>
        <v>-260382.50505319238</v>
      </c>
      <c r="K72" s="22">
        <f t="shared" si="4"/>
        <v>-0.01198890845522366</v>
      </c>
      <c r="L72" s="19">
        <f t="shared" si="1"/>
        <v>-40.5517061288261</v>
      </c>
      <c r="N72" s="5">
        <v>22257829.505053192</v>
      </c>
      <c r="O72" s="6">
        <v>5072637.408716964</v>
      </c>
      <c r="P72" s="7">
        <v>-539213</v>
      </c>
      <c r="Q72" s="4"/>
      <c r="R72" s="8">
        <v>21718616.505053192</v>
      </c>
      <c r="S72" s="4"/>
      <c r="T72" s="5">
        <v>-143421.49571999998</v>
      </c>
      <c r="U72" s="6">
        <v>109186.4994</v>
      </c>
      <c r="V72" s="7">
        <v>-34234.99631999998</v>
      </c>
      <c r="W72" s="10"/>
      <c r="X72" s="8">
        <v>21684381.50873319</v>
      </c>
      <c r="Y72" s="4"/>
      <c r="Z72" s="9">
        <v>178</v>
      </c>
      <c r="AA72" s="3"/>
    </row>
    <row r="73" spans="1:27" ht="12">
      <c r="A73" s="1">
        <v>179</v>
      </c>
      <c r="B73" s="1" t="s">
        <v>57</v>
      </c>
      <c r="C73" s="2">
        <v>138850</v>
      </c>
      <c r="D73" s="2">
        <v>191765046</v>
      </c>
      <c r="E73" s="2">
        <v>43943571</v>
      </c>
      <c r="F73" s="16">
        <f t="shared" si="2"/>
        <v>-21287066</v>
      </c>
      <c r="H73" s="23">
        <f t="shared" si="0"/>
        <v>170477980</v>
      </c>
      <c r="J73" s="19">
        <f t="shared" si="3"/>
        <v>-3081744.282463193</v>
      </c>
      <c r="K73" s="22">
        <f t="shared" si="4"/>
        <v>-0.017756102662664683</v>
      </c>
      <c r="L73" s="19">
        <f t="shared" si="1"/>
        <v>-22.194773370278668</v>
      </c>
      <c r="N73" s="5">
        <v>194846790.2824632</v>
      </c>
      <c r="O73" s="6">
        <v>43108763.474432066</v>
      </c>
      <c r="P73" s="7">
        <v>-21287066</v>
      </c>
      <c r="Q73" s="4"/>
      <c r="R73" s="8">
        <v>173559724.2824632</v>
      </c>
      <c r="S73" s="4"/>
      <c r="T73" s="5">
        <v>-9781457.758284003</v>
      </c>
      <c r="U73" s="6">
        <v>854888.877</v>
      </c>
      <c r="V73" s="7">
        <v>-8926568.881284002</v>
      </c>
      <c r="W73" s="10"/>
      <c r="X73" s="8">
        <v>164633155.4011792</v>
      </c>
      <c r="Y73" s="4"/>
      <c r="Z73" s="9">
        <v>179</v>
      </c>
      <c r="AA73" s="3"/>
    </row>
    <row r="74" spans="1:27" ht="12">
      <c r="A74" s="1">
        <v>181</v>
      </c>
      <c r="B74" s="1" t="s">
        <v>58</v>
      </c>
      <c r="C74" s="2">
        <v>1915</v>
      </c>
      <c r="D74" s="2">
        <v>5974479</v>
      </c>
      <c r="E74" s="2">
        <v>1916583</v>
      </c>
      <c r="F74" s="16">
        <f t="shared" si="2"/>
        <v>-475545</v>
      </c>
      <c r="H74" s="23">
        <f t="shared" si="0"/>
        <v>5498934</v>
      </c>
      <c r="J74" s="19">
        <f t="shared" si="3"/>
        <v>-363478.02059200965</v>
      </c>
      <c r="K74" s="22">
        <f t="shared" si="4"/>
        <v>-0.062001445704477146</v>
      </c>
      <c r="L74" s="19">
        <f t="shared" si="1"/>
        <v>-189.80575487833403</v>
      </c>
      <c r="N74" s="5">
        <v>6337957.02059201</v>
      </c>
      <c r="O74" s="6">
        <v>2015018.3128818613</v>
      </c>
      <c r="P74" s="7">
        <v>-475545</v>
      </c>
      <c r="Q74" s="4"/>
      <c r="R74" s="8">
        <v>5862412.02059201</v>
      </c>
      <c r="S74" s="4"/>
      <c r="T74" s="5">
        <v>-114445.3314</v>
      </c>
      <c r="U74" s="6">
        <v>53903.028000000006</v>
      </c>
      <c r="V74" s="7">
        <v>-60542.30339999999</v>
      </c>
      <c r="W74" s="10"/>
      <c r="X74" s="8">
        <v>5801869.71719201</v>
      </c>
      <c r="Y74" s="4"/>
      <c r="Z74" s="9">
        <v>181</v>
      </c>
      <c r="AA74" s="3"/>
    </row>
    <row r="75" spans="1:27" ht="12">
      <c r="A75" s="1">
        <v>182</v>
      </c>
      <c r="B75" s="1" t="s">
        <v>59</v>
      </c>
      <c r="C75" s="2">
        <v>21259</v>
      </c>
      <c r="D75" s="2">
        <v>44488088</v>
      </c>
      <c r="E75" s="2">
        <v>3131191</v>
      </c>
      <c r="F75" s="16">
        <f t="shared" si="2"/>
        <v>-1889961</v>
      </c>
      <c r="H75" s="23">
        <f t="shared" si="0"/>
        <v>42598127</v>
      </c>
      <c r="J75" s="19">
        <f t="shared" si="3"/>
        <v>-1230729.5288935378</v>
      </c>
      <c r="K75" s="22">
        <f t="shared" si="4"/>
        <v>-0.02808034766050073</v>
      </c>
      <c r="L75" s="19">
        <f t="shared" si="1"/>
        <v>-57.89216467818514</v>
      </c>
      <c r="N75" s="5">
        <v>45718817.52889354</v>
      </c>
      <c r="O75" s="6">
        <v>2740284.2638628674</v>
      </c>
      <c r="P75" s="7">
        <v>-1889961</v>
      </c>
      <c r="Q75" s="4"/>
      <c r="R75" s="8">
        <v>43828856.52889354</v>
      </c>
      <c r="S75" s="4"/>
      <c r="T75" s="5">
        <v>-419707.38192</v>
      </c>
      <c r="U75" s="6">
        <v>203976.94619999998</v>
      </c>
      <c r="V75" s="7">
        <v>-215730.43572000004</v>
      </c>
      <c r="W75" s="10"/>
      <c r="X75" s="8">
        <v>43613126.09317354</v>
      </c>
      <c r="Y75" s="4"/>
      <c r="Z75" s="9">
        <v>182</v>
      </c>
      <c r="AA75" s="3"/>
    </row>
    <row r="76" spans="1:27" ht="12">
      <c r="A76" s="1">
        <v>186</v>
      </c>
      <c r="B76" s="1" t="s">
        <v>60</v>
      </c>
      <c r="C76" s="2">
        <v>41529</v>
      </c>
      <c r="D76" s="2">
        <v>25661928</v>
      </c>
      <c r="E76" s="2">
        <v>-5634687</v>
      </c>
      <c r="F76" s="16">
        <f t="shared" si="2"/>
        <v>-365174</v>
      </c>
      <c r="H76" s="23">
        <f t="shared" si="0"/>
        <v>25296754</v>
      </c>
      <c r="J76" s="19">
        <f t="shared" si="3"/>
        <v>100584.11590417847</v>
      </c>
      <c r="K76" s="22">
        <f t="shared" si="4"/>
        <v>0.003992039915863109</v>
      </c>
      <c r="L76" s="19">
        <f t="shared" si="1"/>
        <v>2.422021139545341</v>
      </c>
      <c r="N76" s="5">
        <v>25561343.88409582</v>
      </c>
      <c r="O76" s="6">
        <v>-5941635.868021932</v>
      </c>
      <c r="P76" s="7">
        <v>-365174</v>
      </c>
      <c r="Q76" s="4"/>
      <c r="R76" s="8">
        <v>25196169.88409582</v>
      </c>
      <c r="S76" s="4"/>
      <c r="T76" s="5">
        <v>-1891267.9345680003</v>
      </c>
      <c r="U76" s="6">
        <v>849958.7220000001</v>
      </c>
      <c r="V76" s="7">
        <v>-1041309.2125680002</v>
      </c>
      <c r="W76" s="10"/>
      <c r="X76" s="8">
        <v>24154860.67152782</v>
      </c>
      <c r="Y76" s="4"/>
      <c r="Z76" s="9">
        <v>186</v>
      </c>
      <c r="AA76" s="3"/>
    </row>
    <row r="77" spans="1:27" ht="12">
      <c r="A77" s="1">
        <v>202</v>
      </c>
      <c r="B77" s="1" t="s">
        <v>61</v>
      </c>
      <c r="C77" s="2">
        <v>32738</v>
      </c>
      <c r="D77" s="2">
        <v>29656767</v>
      </c>
      <c r="E77" s="2">
        <v>-3739979</v>
      </c>
      <c r="F77" s="16">
        <f t="shared" si="2"/>
        <v>-2193384</v>
      </c>
      <c r="H77" s="23">
        <f t="shared" si="0"/>
        <v>27463383</v>
      </c>
      <c r="J77" s="19">
        <f t="shared" si="3"/>
        <v>-1248524.521467939</v>
      </c>
      <c r="K77" s="22">
        <f t="shared" si="4"/>
        <v>-0.04348455498940345</v>
      </c>
      <c r="L77" s="19">
        <f t="shared" si="1"/>
        <v>-38.13685996297694</v>
      </c>
      <c r="N77" s="5">
        <v>30905291.52146794</v>
      </c>
      <c r="O77" s="6">
        <v>-3880229.6985046063</v>
      </c>
      <c r="P77" s="7">
        <v>-2193384</v>
      </c>
      <c r="Q77" s="4"/>
      <c r="R77" s="8">
        <v>28711907.52146794</v>
      </c>
      <c r="S77" s="4"/>
      <c r="T77" s="5">
        <v>-2864639.6112360004</v>
      </c>
      <c r="U77" s="6">
        <v>919112.3628</v>
      </c>
      <c r="V77" s="7">
        <v>-1945527.2484360004</v>
      </c>
      <c r="W77" s="10"/>
      <c r="X77" s="8">
        <v>26766380.27303194</v>
      </c>
      <c r="Y77" s="4"/>
      <c r="Z77" s="9">
        <v>202</v>
      </c>
      <c r="AA77" s="3"/>
    </row>
    <row r="78" spans="1:27" ht="12">
      <c r="A78" s="1">
        <v>204</v>
      </c>
      <c r="B78" s="1" t="s">
        <v>62</v>
      </c>
      <c r="C78" s="2">
        <v>3154</v>
      </c>
      <c r="D78" s="2">
        <v>13374710</v>
      </c>
      <c r="E78" s="2">
        <v>3430078</v>
      </c>
      <c r="F78" s="16">
        <f t="shared" si="2"/>
        <v>-550850</v>
      </c>
      <c r="H78" s="23">
        <f t="shared" si="0"/>
        <v>12823860</v>
      </c>
      <c r="J78" s="19">
        <f t="shared" si="3"/>
        <v>144772.31903493963</v>
      </c>
      <c r="K78" s="22">
        <f t="shared" si="4"/>
        <v>0.01141819685120439</v>
      </c>
      <c r="L78" s="19">
        <f t="shared" si="1"/>
        <v>45.901179148680924</v>
      </c>
      <c r="N78" s="5">
        <v>13229937.68096506</v>
      </c>
      <c r="O78" s="6">
        <v>3311760.140988236</v>
      </c>
      <c r="P78" s="7">
        <v>-550850</v>
      </c>
      <c r="Q78" s="4"/>
      <c r="R78" s="8">
        <v>12679087.68096506</v>
      </c>
      <c r="S78" s="4"/>
      <c r="T78" s="5">
        <v>-987411.4434000001</v>
      </c>
      <c r="U78" s="6">
        <v>36811.824</v>
      </c>
      <c r="V78" s="7">
        <v>-950599.6194000001</v>
      </c>
      <c r="W78" s="10"/>
      <c r="X78" s="8">
        <v>11728488.06156506</v>
      </c>
      <c r="Y78" s="4"/>
      <c r="Z78" s="9">
        <v>204</v>
      </c>
      <c r="AA78" s="3"/>
    </row>
    <row r="79" spans="1:27" ht="12">
      <c r="A79" s="1">
        <v>205</v>
      </c>
      <c r="B79" s="1" t="s">
        <v>63</v>
      </c>
      <c r="C79" s="2">
        <v>37521</v>
      </c>
      <c r="D79" s="2">
        <v>77464838</v>
      </c>
      <c r="E79" s="2">
        <v>14699026</v>
      </c>
      <c r="F79" s="16">
        <f t="shared" si="2"/>
        <v>23272095</v>
      </c>
      <c r="H79" s="23">
        <f t="shared" si="0"/>
        <v>100736933</v>
      </c>
      <c r="J79" s="19">
        <f t="shared" si="3"/>
        <v>-1273887.6177491248</v>
      </c>
      <c r="K79" s="22">
        <f t="shared" si="4"/>
        <v>-0.012487769533024204</v>
      </c>
      <c r="L79" s="19">
        <f t="shared" si="1"/>
        <v>-33.951323732020064</v>
      </c>
      <c r="N79" s="5">
        <v>78738725.61774912</v>
      </c>
      <c r="O79" s="6">
        <v>15070589.09956573</v>
      </c>
      <c r="P79" s="7">
        <v>23272095</v>
      </c>
      <c r="Q79" s="4"/>
      <c r="R79" s="8">
        <v>102010820.61774912</v>
      </c>
      <c r="S79" s="4"/>
      <c r="T79" s="5">
        <v>-333935.83199999994</v>
      </c>
      <c r="U79" s="6">
        <v>338077.1622</v>
      </c>
      <c r="V79" s="7">
        <v>4141.330200000084</v>
      </c>
      <c r="W79" s="10"/>
      <c r="X79" s="8">
        <v>102014961.94794913</v>
      </c>
      <c r="Y79" s="4"/>
      <c r="Z79" s="9">
        <v>205</v>
      </c>
      <c r="AA79" s="3"/>
    </row>
    <row r="80" spans="1:27" ht="12">
      <c r="A80" s="1">
        <v>208</v>
      </c>
      <c r="B80" s="1" t="s">
        <v>64</v>
      </c>
      <c r="C80" s="2">
        <v>12586</v>
      </c>
      <c r="D80" s="2">
        <v>30882760</v>
      </c>
      <c r="E80" s="2">
        <v>8944068</v>
      </c>
      <c r="F80" s="16">
        <f t="shared" si="2"/>
        <v>-709149</v>
      </c>
      <c r="H80" s="23">
        <f aca="true" t="shared" si="5" ref="H80:H143">D80+F80</f>
        <v>30173611</v>
      </c>
      <c r="J80" s="19">
        <f t="shared" si="3"/>
        <v>-96201.82072933763</v>
      </c>
      <c r="K80" s="22">
        <f t="shared" si="4"/>
        <v>-0.003178143892038104</v>
      </c>
      <c r="L80" s="19">
        <f aca="true" t="shared" si="6" ref="L80:L143">J80/C80</f>
        <v>-7.643557979448405</v>
      </c>
      <c r="N80" s="5">
        <v>30978961.820729338</v>
      </c>
      <c r="O80" s="6">
        <v>8805038.211552007</v>
      </c>
      <c r="P80" s="7">
        <v>-709149</v>
      </c>
      <c r="Q80" s="4"/>
      <c r="R80" s="8">
        <v>30269812.820729338</v>
      </c>
      <c r="S80" s="4"/>
      <c r="T80" s="5">
        <v>-92778.94356</v>
      </c>
      <c r="U80" s="6">
        <v>27674.6034</v>
      </c>
      <c r="V80" s="7">
        <v>-65104.34016</v>
      </c>
      <c r="W80" s="10"/>
      <c r="X80" s="8">
        <v>30204708.480569337</v>
      </c>
      <c r="Y80" s="4"/>
      <c r="Z80" s="9">
        <v>208</v>
      </c>
      <c r="AA80" s="3"/>
    </row>
    <row r="81" spans="1:27" ht="12">
      <c r="A81" s="1">
        <v>211</v>
      </c>
      <c r="B81" s="1" t="s">
        <v>65</v>
      </c>
      <c r="C81" s="2">
        <v>31190</v>
      </c>
      <c r="D81" s="2">
        <v>41160371</v>
      </c>
      <c r="E81" s="2">
        <v>1656607</v>
      </c>
      <c r="F81" s="16">
        <f aca="true" t="shared" si="7" ref="F81:F144">P81</f>
        <v>-3868164</v>
      </c>
      <c r="H81" s="23">
        <f t="shared" si="5"/>
        <v>37292207</v>
      </c>
      <c r="J81" s="19">
        <f aca="true" t="shared" si="8" ref="J81:J144">H81-R81</f>
        <v>-923001.5974477082</v>
      </c>
      <c r="K81" s="22">
        <f aca="true" t="shared" si="9" ref="K81:K144">J81/R81</f>
        <v>-0.024152729536830345</v>
      </c>
      <c r="L81" s="19">
        <f t="shared" si="6"/>
        <v>-29.592869427627708</v>
      </c>
      <c r="N81" s="5">
        <v>42083372.59744771</v>
      </c>
      <c r="O81" s="6">
        <v>2407831.7105942955</v>
      </c>
      <c r="P81" s="7">
        <v>-3868164</v>
      </c>
      <c r="Q81" s="4"/>
      <c r="R81" s="8">
        <v>38215208.59744771</v>
      </c>
      <c r="S81" s="4"/>
      <c r="T81" s="5">
        <v>-1347105.0345360003</v>
      </c>
      <c r="U81" s="6">
        <v>541856.9022</v>
      </c>
      <c r="V81" s="7">
        <v>-805248.1323360003</v>
      </c>
      <c r="W81" s="10"/>
      <c r="X81" s="8">
        <v>37409960.46511171</v>
      </c>
      <c r="Y81" s="4"/>
      <c r="Z81" s="9">
        <v>211</v>
      </c>
      <c r="AA81" s="3"/>
    </row>
    <row r="82" spans="1:27" ht="12">
      <c r="A82" s="1">
        <v>213</v>
      </c>
      <c r="B82" s="1" t="s">
        <v>66</v>
      </c>
      <c r="C82" s="2">
        <v>5603</v>
      </c>
      <c r="D82" s="2">
        <v>18929100</v>
      </c>
      <c r="E82" s="2">
        <v>3972302</v>
      </c>
      <c r="F82" s="16">
        <f t="shared" si="7"/>
        <v>-527912</v>
      </c>
      <c r="H82" s="23">
        <f t="shared" si="5"/>
        <v>18401188</v>
      </c>
      <c r="J82" s="19">
        <f t="shared" si="8"/>
        <v>-246342.99841569737</v>
      </c>
      <c r="K82" s="22">
        <f t="shared" si="9"/>
        <v>-0.013210488747096159</v>
      </c>
      <c r="L82" s="19">
        <f t="shared" si="6"/>
        <v>-43.96626778791672</v>
      </c>
      <c r="N82" s="5">
        <v>19175442.998415697</v>
      </c>
      <c r="O82" s="6">
        <v>3962987.892112003</v>
      </c>
      <c r="P82" s="7">
        <v>-527912</v>
      </c>
      <c r="Q82" s="4"/>
      <c r="R82" s="8">
        <v>18647530.998415697</v>
      </c>
      <c r="S82" s="4"/>
      <c r="T82" s="5">
        <v>-138570.2232</v>
      </c>
      <c r="U82" s="6">
        <v>17156.9394</v>
      </c>
      <c r="V82" s="7">
        <v>-121413.2838</v>
      </c>
      <c r="W82" s="10"/>
      <c r="X82" s="8">
        <v>18526117.7146157</v>
      </c>
      <c r="Y82" s="4"/>
      <c r="Z82" s="9">
        <v>213</v>
      </c>
      <c r="AA82" s="3"/>
    </row>
    <row r="83" spans="1:27" ht="12">
      <c r="A83" s="1">
        <v>214</v>
      </c>
      <c r="B83" s="1" t="s">
        <v>67</v>
      </c>
      <c r="C83" s="2">
        <v>11637</v>
      </c>
      <c r="D83" s="2">
        <v>26092064</v>
      </c>
      <c r="E83" s="2">
        <v>7365146</v>
      </c>
      <c r="F83" s="16">
        <f t="shared" si="7"/>
        <v>813569</v>
      </c>
      <c r="H83" s="23">
        <f t="shared" si="5"/>
        <v>26905633</v>
      </c>
      <c r="J83" s="19">
        <f t="shared" si="8"/>
        <v>-365734.8385499716</v>
      </c>
      <c r="K83" s="22">
        <f t="shared" si="9"/>
        <v>-0.013410945894432915</v>
      </c>
      <c r="L83" s="19">
        <f t="shared" si="6"/>
        <v>-31.42861893529016</v>
      </c>
      <c r="N83" s="5">
        <v>26457798.83854997</v>
      </c>
      <c r="O83" s="6">
        <v>7056201.372777674</v>
      </c>
      <c r="P83" s="7">
        <v>813569</v>
      </c>
      <c r="Q83" s="4"/>
      <c r="R83" s="8">
        <v>27271367.83854997</v>
      </c>
      <c r="S83" s="4"/>
      <c r="T83" s="5">
        <v>-168348.3594</v>
      </c>
      <c r="U83" s="6">
        <v>338011.4268</v>
      </c>
      <c r="V83" s="7">
        <v>169663.06740000003</v>
      </c>
      <c r="W83" s="10"/>
      <c r="X83" s="8">
        <v>27441030.905949973</v>
      </c>
      <c r="Y83" s="4"/>
      <c r="Z83" s="9">
        <v>214</v>
      </c>
      <c r="AA83" s="3"/>
    </row>
    <row r="84" spans="1:27" ht="12">
      <c r="A84" s="1">
        <v>216</v>
      </c>
      <c r="B84" s="1" t="s">
        <v>68</v>
      </c>
      <c r="C84" s="2">
        <v>1424</v>
      </c>
      <c r="D84" s="2">
        <v>6113399</v>
      </c>
      <c r="E84" s="2">
        <v>1483157</v>
      </c>
      <c r="F84" s="16">
        <f t="shared" si="7"/>
        <v>-307891</v>
      </c>
      <c r="H84" s="23">
        <f t="shared" si="5"/>
        <v>5805508</v>
      </c>
      <c r="J84" s="19">
        <f t="shared" si="8"/>
        <v>-135303.00059066713</v>
      </c>
      <c r="K84" s="22">
        <f t="shared" si="9"/>
        <v>-0.022775173385791027</v>
      </c>
      <c r="L84" s="19">
        <f t="shared" si="6"/>
        <v>-95.0161521001876</v>
      </c>
      <c r="N84" s="5">
        <v>6248702.000590667</v>
      </c>
      <c r="O84" s="6">
        <v>1434874.7738171436</v>
      </c>
      <c r="P84" s="7">
        <v>-307891</v>
      </c>
      <c r="Q84" s="4"/>
      <c r="R84" s="8">
        <v>5940811.000590667</v>
      </c>
      <c r="S84" s="4"/>
      <c r="T84" s="5">
        <v>-47329.488000000005</v>
      </c>
      <c r="U84" s="6">
        <v>44831.5428</v>
      </c>
      <c r="V84" s="7">
        <v>-2497.945200000002</v>
      </c>
      <c r="W84" s="10"/>
      <c r="X84" s="8">
        <v>5938313.055390667</v>
      </c>
      <c r="Y84" s="4"/>
      <c r="Z84" s="9">
        <v>216</v>
      </c>
      <c r="AA84" s="3"/>
    </row>
    <row r="85" spans="1:27" ht="12">
      <c r="A85" s="1">
        <v>217</v>
      </c>
      <c r="B85" s="1" t="s">
        <v>69</v>
      </c>
      <c r="C85" s="2">
        <v>5578</v>
      </c>
      <c r="D85" s="2">
        <v>13422027</v>
      </c>
      <c r="E85" s="2">
        <v>3942609</v>
      </c>
      <c r="F85" s="16">
        <f t="shared" si="7"/>
        <v>-102141</v>
      </c>
      <c r="H85" s="23">
        <f t="shared" si="5"/>
        <v>13319886</v>
      </c>
      <c r="J85" s="19">
        <f t="shared" si="8"/>
        <v>-215043.09459521994</v>
      </c>
      <c r="K85" s="22">
        <f t="shared" si="9"/>
        <v>-0.015888010427855963</v>
      </c>
      <c r="L85" s="19">
        <f t="shared" si="6"/>
        <v>-38.55200691918608</v>
      </c>
      <c r="N85" s="5">
        <v>13637070.09459522</v>
      </c>
      <c r="O85" s="6">
        <v>3958367.3410965884</v>
      </c>
      <c r="P85" s="7">
        <v>-102141</v>
      </c>
      <c r="Q85" s="4"/>
      <c r="R85" s="8">
        <v>13534929.09459522</v>
      </c>
      <c r="S85" s="4"/>
      <c r="T85" s="5">
        <v>-34182.408</v>
      </c>
      <c r="U85" s="6">
        <v>19720.62</v>
      </c>
      <c r="V85" s="7">
        <v>-14461.788000000004</v>
      </c>
      <c r="W85" s="10"/>
      <c r="X85" s="8">
        <v>13520467.30659522</v>
      </c>
      <c r="Y85" s="4"/>
      <c r="Z85" s="9">
        <v>217</v>
      </c>
      <c r="AA85" s="3"/>
    </row>
    <row r="86" spans="1:27" ht="12">
      <c r="A86" s="1">
        <v>218</v>
      </c>
      <c r="B86" s="1" t="s">
        <v>70</v>
      </c>
      <c r="C86" s="2">
        <v>1349</v>
      </c>
      <c r="D86" s="2">
        <v>4850629</v>
      </c>
      <c r="E86" s="2">
        <v>1256034</v>
      </c>
      <c r="F86" s="16">
        <f t="shared" si="7"/>
        <v>-312195</v>
      </c>
      <c r="H86" s="23">
        <f t="shared" si="5"/>
        <v>4538434</v>
      </c>
      <c r="J86" s="19">
        <f t="shared" si="8"/>
        <v>-215369.80556264706</v>
      </c>
      <c r="K86" s="22">
        <f t="shared" si="9"/>
        <v>-0.04530473161526625</v>
      </c>
      <c r="L86" s="19">
        <f t="shared" si="6"/>
        <v>-159.6514496387302</v>
      </c>
      <c r="N86" s="5">
        <v>5065998.805562647</v>
      </c>
      <c r="O86" s="6">
        <v>1344480.7510800008</v>
      </c>
      <c r="P86" s="7">
        <v>-312195</v>
      </c>
      <c r="Q86" s="4"/>
      <c r="R86" s="8">
        <v>4753803.805562647</v>
      </c>
      <c r="S86" s="4"/>
      <c r="T86" s="5">
        <v>-449827.3422</v>
      </c>
      <c r="U86" s="6">
        <v>6573.54</v>
      </c>
      <c r="V86" s="7">
        <v>-443253.80220000003</v>
      </c>
      <c r="W86" s="10"/>
      <c r="X86" s="8">
        <v>4310550.003362647</v>
      </c>
      <c r="Y86" s="4"/>
      <c r="Z86" s="9">
        <v>218</v>
      </c>
      <c r="AA86" s="3"/>
    </row>
    <row r="87" spans="1:27" ht="12">
      <c r="A87" s="1">
        <v>224</v>
      </c>
      <c r="B87" s="1" t="s">
        <v>71</v>
      </c>
      <c r="C87" s="2">
        <v>8911</v>
      </c>
      <c r="D87" s="2">
        <v>17977225</v>
      </c>
      <c r="E87" s="2">
        <v>3978894</v>
      </c>
      <c r="F87" s="16">
        <f t="shared" si="7"/>
        <v>-754982</v>
      </c>
      <c r="H87" s="23">
        <f t="shared" si="5"/>
        <v>17222243</v>
      </c>
      <c r="J87" s="19">
        <f t="shared" si="8"/>
        <v>-157752.43564884365</v>
      </c>
      <c r="K87" s="22">
        <f t="shared" si="9"/>
        <v>-0.00907666726570428</v>
      </c>
      <c r="L87" s="19">
        <f t="shared" si="6"/>
        <v>-17.70311251810612</v>
      </c>
      <c r="N87" s="5">
        <v>18134977.435648844</v>
      </c>
      <c r="O87" s="6">
        <v>3961221.0505677084</v>
      </c>
      <c r="P87" s="7">
        <v>-754982</v>
      </c>
      <c r="Q87" s="4"/>
      <c r="R87" s="8">
        <v>17379995.435648844</v>
      </c>
      <c r="S87" s="4"/>
      <c r="T87" s="5">
        <v>-159684.43368000002</v>
      </c>
      <c r="U87" s="6">
        <v>144749.35080000001</v>
      </c>
      <c r="V87" s="7">
        <v>-14935.082880000002</v>
      </c>
      <c r="W87" s="10"/>
      <c r="X87" s="8">
        <v>17365060.352768842</v>
      </c>
      <c r="Y87" s="4"/>
      <c r="Z87" s="9">
        <v>224</v>
      </c>
      <c r="AA87" s="3"/>
    </row>
    <row r="88" spans="1:27" ht="12">
      <c r="A88" s="1">
        <v>226</v>
      </c>
      <c r="B88" s="1" t="s">
        <v>72</v>
      </c>
      <c r="C88" s="2">
        <v>4232</v>
      </c>
      <c r="D88" s="2">
        <v>14682418</v>
      </c>
      <c r="E88" s="2">
        <v>3916720</v>
      </c>
      <c r="F88" s="16">
        <f t="shared" si="7"/>
        <v>32668</v>
      </c>
      <c r="H88" s="23">
        <f t="shared" si="5"/>
        <v>14715086</v>
      </c>
      <c r="J88" s="19">
        <f t="shared" si="8"/>
        <v>-715339.8802077137</v>
      </c>
      <c r="K88" s="22">
        <f t="shared" si="9"/>
        <v>-0.04635904969578742</v>
      </c>
      <c r="L88" s="19">
        <f t="shared" si="6"/>
        <v>-169.03116261997016</v>
      </c>
      <c r="N88" s="5">
        <v>15397757.880207714</v>
      </c>
      <c r="O88" s="6">
        <v>3923174.398312002</v>
      </c>
      <c r="P88" s="7">
        <v>32668</v>
      </c>
      <c r="Q88" s="4"/>
      <c r="R88" s="8">
        <v>15430425.880207714</v>
      </c>
      <c r="S88" s="4"/>
      <c r="T88" s="5">
        <v>-21035.328</v>
      </c>
      <c r="U88" s="6">
        <v>169663.0674</v>
      </c>
      <c r="V88" s="7">
        <v>148627.7394</v>
      </c>
      <c r="W88" s="10"/>
      <c r="X88" s="8">
        <v>15579053.619607713</v>
      </c>
      <c r="Y88" s="4"/>
      <c r="Z88" s="9">
        <v>226</v>
      </c>
      <c r="AA88" s="3"/>
    </row>
    <row r="89" spans="1:27" ht="12">
      <c r="A89" s="1">
        <v>230</v>
      </c>
      <c r="B89" s="1" t="s">
        <v>73</v>
      </c>
      <c r="C89" s="2">
        <v>2449</v>
      </c>
      <c r="D89" s="2">
        <v>8249090</v>
      </c>
      <c r="E89" s="2">
        <v>2533341</v>
      </c>
      <c r="F89" s="16">
        <f t="shared" si="7"/>
        <v>-457175</v>
      </c>
      <c r="H89" s="23">
        <f t="shared" si="5"/>
        <v>7791915</v>
      </c>
      <c r="J89" s="19">
        <f t="shared" si="8"/>
        <v>-422993.8054637164</v>
      </c>
      <c r="K89" s="22">
        <f t="shared" si="9"/>
        <v>-0.051490992228956235</v>
      </c>
      <c r="L89" s="19">
        <f t="shared" si="6"/>
        <v>-172.72103122242402</v>
      </c>
      <c r="N89" s="5">
        <v>8672083.805463716</v>
      </c>
      <c r="O89" s="6">
        <v>2586625.7243463304</v>
      </c>
      <c r="P89" s="7">
        <v>-457175</v>
      </c>
      <c r="Q89" s="4"/>
      <c r="R89" s="8">
        <v>8214908.805463716</v>
      </c>
      <c r="S89" s="4"/>
      <c r="T89" s="5">
        <v>-31552.992000000002</v>
      </c>
      <c r="U89" s="6">
        <v>12029.5782</v>
      </c>
      <c r="V89" s="7">
        <v>-19523.413800000002</v>
      </c>
      <c r="W89" s="10"/>
      <c r="X89" s="8">
        <v>8195385.391663717</v>
      </c>
      <c r="Y89" s="4"/>
      <c r="Z89" s="9">
        <v>230</v>
      </c>
      <c r="AA89" s="3"/>
    </row>
    <row r="90" spans="1:27" ht="12">
      <c r="A90" s="1">
        <v>231</v>
      </c>
      <c r="B90" s="1" t="s">
        <v>74</v>
      </c>
      <c r="C90" s="2">
        <v>1296</v>
      </c>
      <c r="D90" s="2">
        <v>2316116</v>
      </c>
      <c r="E90" s="2">
        <v>-194526</v>
      </c>
      <c r="F90" s="16">
        <f t="shared" si="7"/>
        <v>-121625</v>
      </c>
      <c r="H90" s="23">
        <f t="shared" si="5"/>
        <v>2194491</v>
      </c>
      <c r="J90" s="19">
        <f t="shared" si="8"/>
        <v>32400.564111416228</v>
      </c>
      <c r="K90" s="22">
        <f t="shared" si="9"/>
        <v>0.01498575803009837</v>
      </c>
      <c r="L90" s="19">
        <f t="shared" si="6"/>
        <v>25.000435271154497</v>
      </c>
      <c r="N90" s="5">
        <v>2283715.435888584</v>
      </c>
      <c r="O90" s="6">
        <v>-151145.38742204043</v>
      </c>
      <c r="P90" s="7">
        <v>-121625</v>
      </c>
      <c r="Q90" s="4"/>
      <c r="R90" s="8">
        <v>2162090.435888584</v>
      </c>
      <c r="S90" s="4"/>
      <c r="T90" s="5">
        <v>-399671.232</v>
      </c>
      <c r="U90" s="6">
        <v>19720.62</v>
      </c>
      <c r="V90" s="7">
        <v>-379950.612</v>
      </c>
      <c r="W90" s="10"/>
      <c r="X90" s="8">
        <v>1782139.8238885838</v>
      </c>
      <c r="Y90" s="4"/>
      <c r="Z90" s="9">
        <v>231</v>
      </c>
      <c r="AA90" s="3"/>
    </row>
    <row r="91" spans="1:27" ht="12">
      <c r="A91" s="1">
        <v>232</v>
      </c>
      <c r="B91" s="1" t="s">
        <v>75</v>
      </c>
      <c r="C91" s="2">
        <v>13772</v>
      </c>
      <c r="D91" s="2">
        <v>38878967</v>
      </c>
      <c r="E91" s="2">
        <v>10430331</v>
      </c>
      <c r="F91" s="16">
        <f t="shared" si="7"/>
        <v>-433517</v>
      </c>
      <c r="H91" s="23">
        <f t="shared" si="5"/>
        <v>38445450</v>
      </c>
      <c r="J91" s="19">
        <f t="shared" si="8"/>
        <v>-602668.594599247</v>
      </c>
      <c r="K91" s="22">
        <f t="shared" si="9"/>
        <v>-0.015433998263942022</v>
      </c>
      <c r="L91" s="19">
        <f t="shared" si="6"/>
        <v>-43.76042656108386</v>
      </c>
      <c r="N91" s="5">
        <v>39481635.59459925</v>
      </c>
      <c r="O91" s="6">
        <v>10347257.961254552</v>
      </c>
      <c r="P91" s="7">
        <v>-433517</v>
      </c>
      <c r="Q91" s="4"/>
      <c r="R91" s="8">
        <v>39048118.59459925</v>
      </c>
      <c r="S91" s="4"/>
      <c r="T91" s="5">
        <v>-199572.6744</v>
      </c>
      <c r="U91" s="6">
        <v>234018.024</v>
      </c>
      <c r="V91" s="7">
        <v>34445.349600000016</v>
      </c>
      <c r="W91" s="10"/>
      <c r="X91" s="8">
        <v>39082563.94419925</v>
      </c>
      <c r="Y91" s="4"/>
      <c r="Z91" s="9">
        <v>232</v>
      </c>
      <c r="AA91" s="3"/>
    </row>
    <row r="92" spans="1:27" ht="12">
      <c r="A92" s="1">
        <v>233</v>
      </c>
      <c r="B92" s="1" t="s">
        <v>76</v>
      </c>
      <c r="C92" s="2">
        <v>16599</v>
      </c>
      <c r="D92" s="2">
        <v>48472972</v>
      </c>
      <c r="E92" s="2">
        <v>11879728</v>
      </c>
      <c r="F92" s="16">
        <f t="shared" si="7"/>
        <v>6335</v>
      </c>
      <c r="H92" s="23">
        <f t="shared" si="5"/>
        <v>48479307</v>
      </c>
      <c r="J92" s="19">
        <f t="shared" si="8"/>
        <v>-961762.7695945203</v>
      </c>
      <c r="K92" s="22">
        <f t="shared" si="9"/>
        <v>-0.01945270954039893</v>
      </c>
      <c r="L92" s="19">
        <f t="shared" si="6"/>
        <v>-57.94100666272187</v>
      </c>
      <c r="N92" s="5">
        <v>49434734.76959452</v>
      </c>
      <c r="O92" s="6">
        <v>11689366.881644139</v>
      </c>
      <c r="P92" s="7">
        <v>6335</v>
      </c>
      <c r="Q92" s="4"/>
      <c r="R92" s="8">
        <v>49441069.76959452</v>
      </c>
      <c r="S92" s="4"/>
      <c r="T92" s="5">
        <v>-101350.83972</v>
      </c>
      <c r="U92" s="6">
        <v>274905.4428</v>
      </c>
      <c r="V92" s="7">
        <v>173554.60308000003</v>
      </c>
      <c r="W92" s="10"/>
      <c r="X92" s="8">
        <v>49614624.37267452</v>
      </c>
      <c r="Y92" s="4"/>
      <c r="Z92" s="9">
        <v>233</v>
      </c>
      <c r="AA92" s="3"/>
    </row>
    <row r="93" spans="1:27" ht="12">
      <c r="A93" s="1">
        <v>235</v>
      </c>
      <c r="B93" s="1" t="s">
        <v>77</v>
      </c>
      <c r="C93" s="2">
        <v>9397</v>
      </c>
      <c r="D93" s="2">
        <v>-3558957</v>
      </c>
      <c r="E93" s="2">
        <v>-13321685</v>
      </c>
      <c r="F93" s="16">
        <f t="shared" si="7"/>
        <v>2088294</v>
      </c>
      <c r="H93" s="23">
        <f t="shared" si="5"/>
        <v>-1470663</v>
      </c>
      <c r="J93" s="19">
        <f t="shared" si="8"/>
        <v>-565924.716248557</v>
      </c>
      <c r="K93" s="22">
        <f t="shared" si="9"/>
        <v>0.6255120695257683</v>
      </c>
      <c r="L93" s="19">
        <f t="shared" si="6"/>
        <v>-60.22397746605906</v>
      </c>
      <c r="N93" s="5">
        <v>-2993032.283751443</v>
      </c>
      <c r="O93" s="6">
        <v>-12942493.073080275</v>
      </c>
      <c r="P93" s="7">
        <v>2088294</v>
      </c>
      <c r="Q93" s="4"/>
      <c r="R93" s="8">
        <v>-904738.283751443</v>
      </c>
      <c r="S93" s="4"/>
      <c r="T93" s="5">
        <v>-950460.2603519999</v>
      </c>
      <c r="U93" s="6">
        <v>3829941.6102</v>
      </c>
      <c r="V93" s="7">
        <v>2879481.3498480003</v>
      </c>
      <c r="W93" s="10"/>
      <c r="X93" s="8">
        <v>1974743.0660965573</v>
      </c>
      <c r="Y93" s="4"/>
      <c r="Z93" s="9">
        <v>235</v>
      </c>
      <c r="AA93" s="3"/>
    </row>
    <row r="94" spans="1:27" ht="12">
      <c r="A94" s="1">
        <v>236</v>
      </c>
      <c r="B94" s="1" t="s">
        <v>78</v>
      </c>
      <c r="C94" s="2">
        <v>4298</v>
      </c>
      <c r="D94" s="2">
        <v>9765579</v>
      </c>
      <c r="E94" s="2">
        <v>2468009</v>
      </c>
      <c r="F94" s="16">
        <f t="shared" si="7"/>
        <v>765638</v>
      </c>
      <c r="H94" s="23">
        <f t="shared" si="5"/>
        <v>10531217</v>
      </c>
      <c r="J94" s="19">
        <f t="shared" si="8"/>
        <v>230043.5691944398</v>
      </c>
      <c r="K94" s="22">
        <f t="shared" si="9"/>
        <v>0.022331782950716732</v>
      </c>
      <c r="L94" s="19">
        <f t="shared" si="6"/>
        <v>53.5233990680409</v>
      </c>
      <c r="N94" s="5">
        <v>9535535.43080556</v>
      </c>
      <c r="O94" s="6">
        <v>2343773.3757767463</v>
      </c>
      <c r="P94" s="7">
        <v>765638</v>
      </c>
      <c r="Q94" s="4"/>
      <c r="R94" s="8">
        <v>10301173.43080556</v>
      </c>
      <c r="S94" s="4"/>
      <c r="T94" s="5">
        <v>-53903.028000000006</v>
      </c>
      <c r="U94" s="6">
        <v>176170.872</v>
      </c>
      <c r="V94" s="7">
        <v>122267.844</v>
      </c>
      <c r="W94" s="10"/>
      <c r="X94" s="8">
        <v>10423441.27480556</v>
      </c>
      <c r="Y94" s="4"/>
      <c r="Z94" s="9">
        <v>236</v>
      </c>
      <c r="AA94" s="3"/>
    </row>
    <row r="95" spans="1:27" ht="12">
      <c r="A95" s="1">
        <v>239</v>
      </c>
      <c r="B95" s="1" t="s">
        <v>79</v>
      </c>
      <c r="C95" s="2">
        <v>2346</v>
      </c>
      <c r="D95" s="2">
        <v>7770763</v>
      </c>
      <c r="E95" s="2">
        <v>1710683</v>
      </c>
      <c r="F95" s="16">
        <f t="shared" si="7"/>
        <v>-333669</v>
      </c>
      <c r="H95" s="23">
        <f t="shared" si="5"/>
        <v>7437094</v>
      </c>
      <c r="J95" s="19">
        <f t="shared" si="8"/>
        <v>-284061.4767879518</v>
      </c>
      <c r="K95" s="22">
        <f t="shared" si="9"/>
        <v>-0.03679002160258572</v>
      </c>
      <c r="L95" s="19">
        <f t="shared" si="6"/>
        <v>-121.08332343902462</v>
      </c>
      <c r="N95" s="5">
        <v>8054824.476787952</v>
      </c>
      <c r="O95" s="6">
        <v>1646438.4186953863</v>
      </c>
      <c r="P95" s="7">
        <v>-333669</v>
      </c>
      <c r="Q95" s="4"/>
      <c r="R95" s="8">
        <v>7721155.476787952</v>
      </c>
      <c r="S95" s="4"/>
      <c r="T95" s="5">
        <v>-44700.07200000001</v>
      </c>
      <c r="U95" s="6">
        <v>49958.904</v>
      </c>
      <c r="V95" s="7">
        <v>5258.831999999995</v>
      </c>
      <c r="W95" s="10"/>
      <c r="X95" s="8">
        <v>7726414.308787952</v>
      </c>
      <c r="Y95" s="4"/>
      <c r="Z95" s="9">
        <v>239</v>
      </c>
      <c r="AA95" s="3"/>
    </row>
    <row r="96" spans="1:27" ht="12">
      <c r="A96" s="1">
        <v>240</v>
      </c>
      <c r="B96" s="1" t="s">
        <v>80</v>
      </c>
      <c r="C96" s="2">
        <v>21602</v>
      </c>
      <c r="D96" s="2">
        <v>44078191</v>
      </c>
      <c r="E96" s="2">
        <v>4768510</v>
      </c>
      <c r="F96" s="16">
        <f t="shared" si="7"/>
        <v>1309770</v>
      </c>
      <c r="H96" s="23">
        <f t="shared" si="5"/>
        <v>45387961</v>
      </c>
      <c r="J96" s="19">
        <f t="shared" si="8"/>
        <v>-1026464.1049183458</v>
      </c>
      <c r="K96" s="22">
        <f t="shared" si="9"/>
        <v>-0.022115195924500973</v>
      </c>
      <c r="L96" s="19">
        <f t="shared" si="6"/>
        <v>-47.51708660857077</v>
      </c>
      <c r="N96" s="5">
        <v>45104655.104918346</v>
      </c>
      <c r="O96" s="6">
        <v>4874987.8172385935</v>
      </c>
      <c r="P96" s="7">
        <v>1309770</v>
      </c>
      <c r="Q96" s="4"/>
      <c r="R96" s="8">
        <v>46414425.104918346</v>
      </c>
      <c r="S96" s="4"/>
      <c r="T96" s="5">
        <v>-356312.16215999995</v>
      </c>
      <c r="U96" s="6">
        <v>140673.756</v>
      </c>
      <c r="V96" s="7">
        <v>-215638.40615999995</v>
      </c>
      <c r="W96" s="10"/>
      <c r="X96" s="8">
        <v>46198786.69875835</v>
      </c>
      <c r="Y96" s="4"/>
      <c r="Z96" s="9">
        <v>240</v>
      </c>
      <c r="AA96" s="3"/>
    </row>
    <row r="97" spans="1:27" ht="12">
      <c r="A97" s="1">
        <v>241</v>
      </c>
      <c r="B97" s="1" t="s">
        <v>81</v>
      </c>
      <c r="C97" s="2">
        <v>8316</v>
      </c>
      <c r="D97" s="2">
        <v>12700323</v>
      </c>
      <c r="E97" s="2">
        <v>1663375</v>
      </c>
      <c r="F97" s="16">
        <f t="shared" si="7"/>
        <v>-718511</v>
      </c>
      <c r="H97" s="23">
        <f t="shared" si="5"/>
        <v>11981812</v>
      </c>
      <c r="J97" s="19">
        <f t="shared" si="8"/>
        <v>-709107.4771694951</v>
      </c>
      <c r="K97" s="22">
        <f t="shared" si="9"/>
        <v>-0.055875185280716166</v>
      </c>
      <c r="L97" s="19">
        <f t="shared" si="6"/>
        <v>-85.27025939989119</v>
      </c>
      <c r="N97" s="5">
        <v>13409430.477169495</v>
      </c>
      <c r="O97" s="6">
        <v>1575896.7871435317</v>
      </c>
      <c r="P97" s="7">
        <v>-718511</v>
      </c>
      <c r="Q97" s="4"/>
      <c r="R97" s="8">
        <v>12690919.477169495</v>
      </c>
      <c r="S97" s="4"/>
      <c r="T97" s="5">
        <v>-217124.0262</v>
      </c>
      <c r="U97" s="6">
        <v>134165.95140000002</v>
      </c>
      <c r="V97" s="7">
        <v>-82958.07479999997</v>
      </c>
      <c r="W97" s="10"/>
      <c r="X97" s="8">
        <v>12607961.402369495</v>
      </c>
      <c r="Y97" s="4"/>
      <c r="Z97" s="9">
        <v>241</v>
      </c>
      <c r="AA97" s="3"/>
    </row>
    <row r="98" spans="1:27" ht="12">
      <c r="A98" s="1">
        <v>244</v>
      </c>
      <c r="B98" s="1" t="s">
        <v>82</v>
      </c>
      <c r="C98" s="2">
        <v>17297</v>
      </c>
      <c r="D98" s="2">
        <v>24104001</v>
      </c>
      <c r="E98" s="2">
        <v>2252281</v>
      </c>
      <c r="F98" s="16">
        <f t="shared" si="7"/>
        <v>-923081</v>
      </c>
      <c r="H98" s="23">
        <f t="shared" si="5"/>
        <v>23180920</v>
      </c>
      <c r="J98" s="19">
        <f t="shared" si="8"/>
        <v>-782620.3385475725</v>
      </c>
      <c r="K98" s="22">
        <f t="shared" si="9"/>
        <v>-0.032658794464049005</v>
      </c>
      <c r="L98" s="19">
        <f t="shared" si="6"/>
        <v>-45.246015988181334</v>
      </c>
      <c r="N98" s="5">
        <v>24886621.338547572</v>
      </c>
      <c r="O98" s="6">
        <v>2842673.543562928</v>
      </c>
      <c r="P98" s="7">
        <v>-923081</v>
      </c>
      <c r="Q98" s="4"/>
      <c r="R98" s="8">
        <v>23963540.338547572</v>
      </c>
      <c r="S98" s="4"/>
      <c r="T98" s="5">
        <v>-458723.97123599995</v>
      </c>
      <c r="U98" s="6">
        <v>189383.6874</v>
      </c>
      <c r="V98" s="7">
        <v>-269340.28383599996</v>
      </c>
      <c r="W98" s="10"/>
      <c r="X98" s="8">
        <v>23694200.054711573</v>
      </c>
      <c r="Y98" s="4"/>
      <c r="Z98" s="9">
        <v>244</v>
      </c>
      <c r="AA98" s="3"/>
    </row>
    <row r="99" spans="1:27" ht="12">
      <c r="A99" s="1">
        <v>245</v>
      </c>
      <c r="B99" s="1" t="s">
        <v>83</v>
      </c>
      <c r="C99" s="2">
        <v>35511</v>
      </c>
      <c r="D99" s="2">
        <v>24593751</v>
      </c>
      <c r="E99" s="2">
        <v>-6626791</v>
      </c>
      <c r="F99" s="16">
        <f t="shared" si="7"/>
        <v>-3376370</v>
      </c>
      <c r="H99" s="23">
        <f t="shared" si="5"/>
        <v>21217381</v>
      </c>
      <c r="J99" s="19">
        <f t="shared" si="8"/>
        <v>-141587.79588062316</v>
      </c>
      <c r="K99" s="22">
        <f t="shared" si="9"/>
        <v>-0.006628962157945114</v>
      </c>
      <c r="L99" s="19">
        <f t="shared" si="6"/>
        <v>-3.987153160446711</v>
      </c>
      <c r="N99" s="5">
        <v>24735338.795880623</v>
      </c>
      <c r="O99" s="6">
        <v>-6637274.534364878</v>
      </c>
      <c r="P99" s="7">
        <v>-3376370</v>
      </c>
      <c r="Q99" s="4"/>
      <c r="R99" s="8">
        <v>21358968.795880623</v>
      </c>
      <c r="S99" s="4"/>
      <c r="T99" s="5">
        <v>-1252900.9475039998</v>
      </c>
      <c r="U99" s="6">
        <v>400985.94000000006</v>
      </c>
      <c r="V99" s="7">
        <v>-851915.0075039997</v>
      </c>
      <c r="W99" s="10"/>
      <c r="X99" s="8">
        <v>20507053.788376622</v>
      </c>
      <c r="Y99" s="4"/>
      <c r="Z99" s="9">
        <v>245</v>
      </c>
      <c r="AA99" s="3"/>
    </row>
    <row r="100" spans="1:27" ht="12">
      <c r="A100" s="1">
        <v>249</v>
      </c>
      <c r="B100" s="1" t="s">
        <v>84</v>
      </c>
      <c r="C100" s="2">
        <v>9992</v>
      </c>
      <c r="D100" s="2">
        <v>27914885</v>
      </c>
      <c r="E100" s="2">
        <v>5780487</v>
      </c>
      <c r="F100" s="16">
        <f t="shared" si="7"/>
        <v>80979</v>
      </c>
      <c r="H100" s="23">
        <f t="shared" si="5"/>
        <v>27995864</v>
      </c>
      <c r="J100" s="19">
        <f t="shared" si="8"/>
        <v>-340477.3786708601</v>
      </c>
      <c r="K100" s="22">
        <f t="shared" si="9"/>
        <v>-0.012015573009970226</v>
      </c>
      <c r="L100" s="19">
        <f t="shared" si="6"/>
        <v>-34.07499786537831</v>
      </c>
      <c r="N100" s="5">
        <v>28255362.37867086</v>
      </c>
      <c r="O100" s="6">
        <v>5688475.600386349</v>
      </c>
      <c r="P100" s="7">
        <v>80979</v>
      </c>
      <c r="Q100" s="4"/>
      <c r="R100" s="8">
        <v>28336341.37867086</v>
      </c>
      <c r="S100" s="4"/>
      <c r="T100" s="5">
        <v>-101916.16416000001</v>
      </c>
      <c r="U100" s="6">
        <v>202662.2382</v>
      </c>
      <c r="V100" s="7">
        <v>100746.07403999998</v>
      </c>
      <c r="W100" s="10"/>
      <c r="X100" s="8">
        <v>28437087.45271086</v>
      </c>
      <c r="Y100" s="4"/>
      <c r="Z100" s="9">
        <v>249</v>
      </c>
      <c r="AA100" s="3"/>
    </row>
    <row r="101" spans="1:27" ht="12">
      <c r="A101" s="1">
        <v>250</v>
      </c>
      <c r="B101" s="1" t="s">
        <v>85</v>
      </c>
      <c r="C101" s="2">
        <v>1994</v>
      </c>
      <c r="D101" s="2">
        <v>6961410</v>
      </c>
      <c r="E101" s="2">
        <v>1934676</v>
      </c>
      <c r="F101" s="16">
        <f t="shared" si="7"/>
        <v>-189353</v>
      </c>
      <c r="H101" s="23">
        <f t="shared" si="5"/>
        <v>6772057</v>
      </c>
      <c r="J101" s="19">
        <f t="shared" si="8"/>
        <v>-203270.7326069614</v>
      </c>
      <c r="K101" s="22">
        <f t="shared" si="9"/>
        <v>-0.02914138810378031</v>
      </c>
      <c r="L101" s="19">
        <f t="shared" si="6"/>
        <v>-101.9411898731</v>
      </c>
      <c r="N101" s="5">
        <v>7164680.732606961</v>
      </c>
      <c r="O101" s="6">
        <v>1932693.92127628</v>
      </c>
      <c r="P101" s="7">
        <v>-189353</v>
      </c>
      <c r="Q101" s="4"/>
      <c r="R101" s="8">
        <v>6975327.732606961</v>
      </c>
      <c r="S101" s="4"/>
      <c r="T101" s="5">
        <v>-74938.356</v>
      </c>
      <c r="U101" s="6">
        <v>23664.744</v>
      </c>
      <c r="V101" s="7">
        <v>-51273.612</v>
      </c>
      <c r="W101" s="10"/>
      <c r="X101" s="8">
        <v>6924054.120606962</v>
      </c>
      <c r="Y101" s="4"/>
      <c r="Z101" s="9">
        <v>250</v>
      </c>
      <c r="AA101" s="3"/>
    </row>
    <row r="102" spans="1:27" ht="12">
      <c r="A102" s="1">
        <v>256</v>
      </c>
      <c r="B102" s="1" t="s">
        <v>86</v>
      </c>
      <c r="C102" s="2">
        <v>1699</v>
      </c>
      <c r="D102" s="2">
        <v>6487775</v>
      </c>
      <c r="E102" s="2">
        <v>1745905</v>
      </c>
      <c r="F102" s="16">
        <f t="shared" si="7"/>
        <v>182758</v>
      </c>
      <c r="H102" s="23">
        <f t="shared" si="5"/>
        <v>6670533</v>
      </c>
      <c r="J102" s="19">
        <f t="shared" si="8"/>
        <v>-460803.8618050283</v>
      </c>
      <c r="K102" s="22">
        <f t="shared" si="9"/>
        <v>-0.0646167571010512</v>
      </c>
      <c r="L102" s="19">
        <f t="shared" si="6"/>
        <v>-271.2206367304463</v>
      </c>
      <c r="N102" s="5">
        <v>6948578.861805028</v>
      </c>
      <c r="O102" s="6">
        <v>1809393.5538809758</v>
      </c>
      <c r="P102" s="7">
        <v>182758</v>
      </c>
      <c r="Q102" s="4"/>
      <c r="R102" s="8">
        <v>7131336.861805028</v>
      </c>
      <c r="S102" s="4"/>
      <c r="T102" s="5">
        <v>-43451.0994</v>
      </c>
      <c r="U102" s="6">
        <v>130156.09199999999</v>
      </c>
      <c r="V102" s="7">
        <v>86704.9926</v>
      </c>
      <c r="W102" s="10"/>
      <c r="X102" s="8">
        <v>7218041.854405029</v>
      </c>
      <c r="Y102" s="4"/>
      <c r="Z102" s="9">
        <v>256</v>
      </c>
      <c r="AA102" s="3"/>
    </row>
    <row r="103" spans="1:27" ht="12">
      <c r="A103" s="1">
        <v>257</v>
      </c>
      <c r="B103" s="1" t="s">
        <v>87</v>
      </c>
      <c r="C103" s="2">
        <v>39033</v>
      </c>
      <c r="D103" s="2">
        <v>23221903</v>
      </c>
      <c r="E103" s="2">
        <v>-12097372</v>
      </c>
      <c r="F103" s="16">
        <f t="shared" si="7"/>
        <v>-2526605</v>
      </c>
      <c r="H103" s="23">
        <f t="shared" si="5"/>
        <v>20695298</v>
      </c>
      <c r="J103" s="19">
        <f t="shared" si="8"/>
        <v>-1823719.9913225062</v>
      </c>
      <c r="K103" s="22">
        <f t="shared" si="9"/>
        <v>-0.08098576909638154</v>
      </c>
      <c r="L103" s="19">
        <f t="shared" si="6"/>
        <v>-46.7225166224094</v>
      </c>
      <c r="N103" s="5">
        <v>25045622.991322506</v>
      </c>
      <c r="O103" s="6">
        <v>-12149823.599422116</v>
      </c>
      <c r="P103" s="7">
        <v>-2526605</v>
      </c>
      <c r="Q103" s="4"/>
      <c r="R103" s="8">
        <v>22519017.991322506</v>
      </c>
      <c r="S103" s="4"/>
      <c r="T103" s="5">
        <v>-1627530.9362280003</v>
      </c>
      <c r="U103" s="6">
        <v>849498.5742</v>
      </c>
      <c r="V103" s="7">
        <v>-778032.3620280003</v>
      </c>
      <c r="W103" s="10"/>
      <c r="X103" s="8">
        <v>21740985.629294507</v>
      </c>
      <c r="Y103" s="4"/>
      <c r="Z103" s="9">
        <v>257</v>
      </c>
      <c r="AA103" s="3"/>
    </row>
    <row r="104" spans="1:27" ht="12">
      <c r="A104" s="1">
        <v>260</v>
      </c>
      <c r="B104" s="1" t="s">
        <v>88</v>
      </c>
      <c r="C104" s="2">
        <v>10719</v>
      </c>
      <c r="D104" s="2">
        <v>37931213</v>
      </c>
      <c r="E104" s="2">
        <v>8828895</v>
      </c>
      <c r="F104" s="16">
        <f t="shared" si="7"/>
        <v>-590119</v>
      </c>
      <c r="H104" s="23">
        <f t="shared" si="5"/>
        <v>37341094</v>
      </c>
      <c r="J104" s="19">
        <f t="shared" si="8"/>
        <v>-683852.7533264309</v>
      </c>
      <c r="K104" s="22">
        <f t="shared" si="9"/>
        <v>-0.01798431849918652</v>
      </c>
      <c r="L104" s="19">
        <f t="shared" si="6"/>
        <v>-63.798185775392376</v>
      </c>
      <c r="N104" s="5">
        <v>38615065.75332643</v>
      </c>
      <c r="O104" s="6">
        <v>9203764.681856006</v>
      </c>
      <c r="P104" s="7">
        <v>-590119</v>
      </c>
      <c r="Q104" s="4"/>
      <c r="R104" s="8">
        <v>38024946.75332643</v>
      </c>
      <c r="S104" s="4"/>
      <c r="T104" s="5">
        <v>-97972.04016</v>
      </c>
      <c r="U104" s="6">
        <v>397107.5514</v>
      </c>
      <c r="V104" s="7">
        <v>299135.51124</v>
      </c>
      <c r="W104" s="10"/>
      <c r="X104" s="8">
        <v>38324082.26456643</v>
      </c>
      <c r="Y104" s="4"/>
      <c r="Z104" s="9">
        <v>260</v>
      </c>
      <c r="AA104" s="3"/>
    </row>
    <row r="105" spans="1:27" ht="12">
      <c r="A105" s="1">
        <v>261</v>
      </c>
      <c r="B105" s="1" t="s">
        <v>89</v>
      </c>
      <c r="C105" s="2">
        <v>6383</v>
      </c>
      <c r="D105" s="2">
        <v>21473590</v>
      </c>
      <c r="E105" s="2">
        <v>1459589</v>
      </c>
      <c r="F105" s="16">
        <f t="shared" si="7"/>
        <v>251739</v>
      </c>
      <c r="H105" s="23">
        <f t="shared" si="5"/>
        <v>21725329</v>
      </c>
      <c r="J105" s="19">
        <f t="shared" si="8"/>
        <v>1294982.1915984154</v>
      </c>
      <c r="K105" s="22">
        <f t="shared" si="9"/>
        <v>0.06338522805035689</v>
      </c>
      <c r="L105" s="19">
        <f t="shared" si="6"/>
        <v>202.87986708419479</v>
      </c>
      <c r="N105" s="5">
        <v>20178607.808401585</v>
      </c>
      <c r="O105" s="6">
        <v>519073.04972307704</v>
      </c>
      <c r="P105" s="7">
        <v>251739</v>
      </c>
      <c r="Q105" s="4"/>
      <c r="R105" s="8">
        <v>20430346.808401585</v>
      </c>
      <c r="S105" s="4"/>
      <c r="T105" s="5">
        <v>-74373.03156</v>
      </c>
      <c r="U105" s="6">
        <v>141988.464</v>
      </c>
      <c r="V105" s="7">
        <v>67615.43244</v>
      </c>
      <c r="W105" s="10"/>
      <c r="X105" s="8">
        <v>20497962.240841586</v>
      </c>
      <c r="Y105" s="4"/>
      <c r="Z105" s="9">
        <v>261</v>
      </c>
      <c r="AA105" s="3"/>
    </row>
    <row r="106" spans="1:27" ht="12">
      <c r="A106" s="1">
        <v>263</v>
      </c>
      <c r="B106" s="1" t="s">
        <v>90</v>
      </c>
      <c r="C106" s="2">
        <v>8444</v>
      </c>
      <c r="D106" s="2">
        <v>30571975</v>
      </c>
      <c r="E106" s="2">
        <v>8151656</v>
      </c>
      <c r="F106" s="16">
        <f t="shared" si="7"/>
        <v>-580799</v>
      </c>
      <c r="H106" s="23">
        <f t="shared" si="5"/>
        <v>29991176</v>
      </c>
      <c r="J106" s="19">
        <f t="shared" si="8"/>
        <v>-1263097.3185373396</v>
      </c>
      <c r="K106" s="22">
        <f t="shared" si="9"/>
        <v>-0.04041358778891139</v>
      </c>
      <c r="L106" s="19">
        <f t="shared" si="6"/>
        <v>-149.58518694189243</v>
      </c>
      <c r="N106" s="5">
        <v>31835072.31853734</v>
      </c>
      <c r="O106" s="6">
        <v>8554955.266829886</v>
      </c>
      <c r="P106" s="7">
        <v>-580799</v>
      </c>
      <c r="Q106" s="4"/>
      <c r="R106" s="8">
        <v>31254273.31853734</v>
      </c>
      <c r="S106" s="4"/>
      <c r="T106" s="5">
        <v>-150928.47840000002</v>
      </c>
      <c r="U106" s="6">
        <v>281413.2474</v>
      </c>
      <c r="V106" s="7">
        <v>130484.76899999997</v>
      </c>
      <c r="W106" s="10"/>
      <c r="X106" s="8">
        <v>31384758.08753734</v>
      </c>
      <c r="Y106" s="4"/>
      <c r="Z106" s="9">
        <v>263</v>
      </c>
      <c r="AA106" s="3"/>
    </row>
    <row r="107" spans="1:27" ht="12">
      <c r="A107" s="1">
        <v>265</v>
      </c>
      <c r="B107" s="1" t="s">
        <v>91</v>
      </c>
      <c r="C107" s="2">
        <v>1161</v>
      </c>
      <c r="D107" s="2">
        <v>5156700</v>
      </c>
      <c r="E107" s="2">
        <v>1190734</v>
      </c>
      <c r="F107" s="16">
        <f t="shared" si="7"/>
        <v>-282462</v>
      </c>
      <c r="H107" s="23">
        <f t="shared" si="5"/>
        <v>4874238</v>
      </c>
      <c r="J107" s="19">
        <f t="shared" si="8"/>
        <v>-378383.0348093435</v>
      </c>
      <c r="K107" s="22">
        <f t="shared" si="9"/>
        <v>-0.07203699492154164</v>
      </c>
      <c r="L107" s="19">
        <f t="shared" si="6"/>
        <v>-325.9113133586077</v>
      </c>
      <c r="N107" s="5">
        <v>5535083.0348093435</v>
      </c>
      <c r="O107" s="6">
        <v>1260036.3595542854</v>
      </c>
      <c r="P107" s="7">
        <v>-282462</v>
      </c>
      <c r="Q107" s="4"/>
      <c r="R107" s="8">
        <v>5252621.0348093435</v>
      </c>
      <c r="S107" s="4"/>
      <c r="T107" s="5">
        <v>-61922.7468</v>
      </c>
      <c r="U107" s="6">
        <v>17091.204</v>
      </c>
      <c r="V107" s="7">
        <v>-44831.542799999996</v>
      </c>
      <c r="W107" s="10"/>
      <c r="X107" s="8">
        <v>5207789.492009344</v>
      </c>
      <c r="Y107" s="4"/>
      <c r="Z107" s="9">
        <v>265</v>
      </c>
      <c r="AA107" s="3"/>
    </row>
    <row r="108" spans="1:27" ht="12">
      <c r="A108" s="1">
        <v>271</v>
      </c>
      <c r="B108" s="1" t="s">
        <v>92</v>
      </c>
      <c r="C108" s="2">
        <v>7498</v>
      </c>
      <c r="D108" s="2">
        <v>17782809</v>
      </c>
      <c r="E108" s="2">
        <v>4363040</v>
      </c>
      <c r="F108" s="16">
        <f t="shared" si="7"/>
        <v>-462470</v>
      </c>
      <c r="H108" s="23">
        <f t="shared" si="5"/>
        <v>17320339</v>
      </c>
      <c r="J108" s="19">
        <f t="shared" si="8"/>
        <v>-771541.8922165968</v>
      </c>
      <c r="K108" s="22">
        <f t="shared" si="9"/>
        <v>-0.04264575346328561</v>
      </c>
      <c r="L108" s="19">
        <f t="shared" si="6"/>
        <v>-102.89969221346982</v>
      </c>
      <c r="N108" s="5">
        <v>18554350.892216597</v>
      </c>
      <c r="O108" s="6">
        <v>4482737.362672946</v>
      </c>
      <c r="P108" s="7">
        <v>-462470</v>
      </c>
      <c r="Q108" s="4"/>
      <c r="R108" s="8">
        <v>18091880.892216597</v>
      </c>
      <c r="S108" s="4"/>
      <c r="T108" s="5">
        <v>-117009.01199999999</v>
      </c>
      <c r="U108" s="6">
        <v>247165.10400000005</v>
      </c>
      <c r="V108" s="7">
        <v>130156.09200000006</v>
      </c>
      <c r="W108" s="10"/>
      <c r="X108" s="8">
        <v>18222036.984216597</v>
      </c>
      <c r="Y108" s="4"/>
      <c r="Z108" s="9">
        <v>271</v>
      </c>
      <c r="AA108" s="3"/>
    </row>
    <row r="109" spans="1:27" ht="12">
      <c r="A109" s="1">
        <v>272</v>
      </c>
      <c r="B109" s="1" t="s">
        <v>93</v>
      </c>
      <c r="C109" s="2">
        <v>47723</v>
      </c>
      <c r="D109" s="2">
        <v>90142113</v>
      </c>
      <c r="E109" s="2">
        <v>14507642</v>
      </c>
      <c r="F109" s="16">
        <f t="shared" si="7"/>
        <v>-2376843</v>
      </c>
      <c r="H109" s="23">
        <f t="shared" si="5"/>
        <v>87765270</v>
      </c>
      <c r="J109" s="19">
        <f t="shared" si="8"/>
        <v>775134.2488503158</v>
      </c>
      <c r="K109" s="22">
        <f t="shared" si="9"/>
        <v>0.008910599370343797</v>
      </c>
      <c r="L109" s="19">
        <f t="shared" si="6"/>
        <v>16.242362149284745</v>
      </c>
      <c r="N109" s="5">
        <v>89366978.75114968</v>
      </c>
      <c r="O109" s="6">
        <v>13297620.035474312</v>
      </c>
      <c r="P109" s="7">
        <v>-2376843</v>
      </c>
      <c r="Q109" s="4"/>
      <c r="R109" s="8">
        <v>86990135.75114968</v>
      </c>
      <c r="S109" s="4"/>
      <c r="T109" s="5">
        <v>-473610.40992</v>
      </c>
      <c r="U109" s="6">
        <v>412949.7828</v>
      </c>
      <c r="V109" s="7">
        <v>-60660.62712000002</v>
      </c>
      <c r="W109" s="10"/>
      <c r="X109" s="8">
        <v>86929475.12402968</v>
      </c>
      <c r="Y109" s="4"/>
      <c r="Z109" s="9">
        <v>272</v>
      </c>
      <c r="AA109" s="3"/>
    </row>
    <row r="110" spans="1:27" ht="12">
      <c r="A110" s="1">
        <v>273</v>
      </c>
      <c r="B110" s="1" t="s">
        <v>94</v>
      </c>
      <c r="C110" s="2">
        <v>3827</v>
      </c>
      <c r="D110" s="2">
        <v>14301096</v>
      </c>
      <c r="E110" s="2">
        <v>2796590</v>
      </c>
      <c r="F110" s="16">
        <f t="shared" si="7"/>
        <v>-20465</v>
      </c>
      <c r="H110" s="23">
        <f t="shared" si="5"/>
        <v>14280631</v>
      </c>
      <c r="J110" s="19">
        <f t="shared" si="8"/>
        <v>-88020.2528993003</v>
      </c>
      <c r="K110" s="22">
        <f t="shared" si="9"/>
        <v>-0.006125853523067422</v>
      </c>
      <c r="L110" s="19">
        <f t="shared" si="6"/>
        <v>-22.9998047816306</v>
      </c>
      <c r="N110" s="5">
        <v>14389116.2528993</v>
      </c>
      <c r="O110" s="6">
        <v>2736456.091628001</v>
      </c>
      <c r="P110" s="7">
        <v>-20465</v>
      </c>
      <c r="Q110" s="4"/>
      <c r="R110" s="8">
        <v>14368651.2528993</v>
      </c>
      <c r="S110" s="4"/>
      <c r="T110" s="5">
        <v>-27608.868000000002</v>
      </c>
      <c r="U110" s="6">
        <v>101298.2514</v>
      </c>
      <c r="V110" s="7">
        <v>73689.38339999999</v>
      </c>
      <c r="W110" s="10"/>
      <c r="X110" s="8">
        <v>14442340.636299301</v>
      </c>
      <c r="Y110" s="4"/>
      <c r="Z110" s="9">
        <v>273</v>
      </c>
      <c r="AA110" s="3"/>
    </row>
    <row r="111" spans="1:27" ht="12">
      <c r="A111" s="1">
        <v>275</v>
      </c>
      <c r="B111" s="1" t="s">
        <v>95</v>
      </c>
      <c r="C111" s="2">
        <v>2753</v>
      </c>
      <c r="D111" s="2">
        <v>8728195</v>
      </c>
      <c r="E111" s="2">
        <v>2283106</v>
      </c>
      <c r="F111" s="16">
        <f t="shared" si="7"/>
        <v>-75114</v>
      </c>
      <c r="H111" s="23">
        <f t="shared" si="5"/>
        <v>8653081</v>
      </c>
      <c r="J111" s="19">
        <f t="shared" si="8"/>
        <v>-346451.68085834756</v>
      </c>
      <c r="K111" s="22">
        <f t="shared" si="9"/>
        <v>-0.03849663011894347</v>
      </c>
      <c r="L111" s="19">
        <f t="shared" si="6"/>
        <v>-125.84514379162643</v>
      </c>
      <c r="N111" s="5">
        <v>9074646.680858348</v>
      </c>
      <c r="O111" s="6">
        <v>2407885.5446139546</v>
      </c>
      <c r="P111" s="7">
        <v>-75114</v>
      </c>
      <c r="Q111" s="4"/>
      <c r="R111" s="8">
        <v>8999532.680858348</v>
      </c>
      <c r="S111" s="4"/>
      <c r="T111" s="5">
        <v>-78488.06760000001</v>
      </c>
      <c r="U111" s="6">
        <v>106622.8188</v>
      </c>
      <c r="V111" s="7">
        <v>28134.751199999984</v>
      </c>
      <c r="W111" s="10"/>
      <c r="X111" s="8">
        <v>9027667.432058347</v>
      </c>
      <c r="Y111" s="4"/>
      <c r="Z111" s="9">
        <v>275</v>
      </c>
      <c r="AA111" s="3"/>
    </row>
    <row r="112" spans="1:27" ht="12">
      <c r="A112" s="1">
        <v>276</v>
      </c>
      <c r="B112" s="1" t="s">
        <v>96</v>
      </c>
      <c r="C112" s="2">
        <v>14806</v>
      </c>
      <c r="D112" s="2">
        <v>23657986</v>
      </c>
      <c r="E112" s="2">
        <v>6414146</v>
      </c>
      <c r="F112" s="16">
        <f t="shared" si="7"/>
        <v>-1219292</v>
      </c>
      <c r="H112" s="23">
        <f t="shared" si="5"/>
        <v>22438694</v>
      </c>
      <c r="J112" s="19">
        <f t="shared" si="8"/>
        <v>-1023654.0964381546</v>
      </c>
      <c r="K112" s="22">
        <f t="shared" si="9"/>
        <v>-0.043629652591914134</v>
      </c>
      <c r="L112" s="19">
        <f t="shared" si="6"/>
        <v>-69.1377884937292</v>
      </c>
      <c r="N112" s="5">
        <v>24681640.096438155</v>
      </c>
      <c r="O112" s="6">
        <v>6565911.771863421</v>
      </c>
      <c r="P112" s="7">
        <v>-1219292</v>
      </c>
      <c r="Q112" s="4"/>
      <c r="R112" s="8">
        <v>23462348.096438155</v>
      </c>
      <c r="S112" s="4"/>
      <c r="T112" s="5">
        <v>-470438.01951600006</v>
      </c>
      <c r="U112" s="6">
        <v>309285.057</v>
      </c>
      <c r="V112" s="7">
        <v>-161152.9625160001</v>
      </c>
      <c r="W112" s="10"/>
      <c r="X112" s="8">
        <v>23301195.133922156</v>
      </c>
      <c r="Y112" s="4"/>
      <c r="Z112" s="9">
        <v>276</v>
      </c>
      <c r="AA112" s="3"/>
    </row>
    <row r="113" spans="1:27" ht="12">
      <c r="A113" s="1">
        <v>280</v>
      </c>
      <c r="B113" s="1" t="s">
        <v>97</v>
      </c>
      <c r="C113" s="2">
        <v>2171</v>
      </c>
      <c r="D113" s="2">
        <v>6980044</v>
      </c>
      <c r="E113" s="2">
        <v>1701288</v>
      </c>
      <c r="F113" s="16">
        <f t="shared" si="7"/>
        <v>-398884</v>
      </c>
      <c r="H113" s="23">
        <f t="shared" si="5"/>
        <v>6581160</v>
      </c>
      <c r="J113" s="19">
        <f t="shared" si="8"/>
        <v>-243310.67839491833</v>
      </c>
      <c r="K113" s="22">
        <f t="shared" si="9"/>
        <v>-0.03565268133764534</v>
      </c>
      <c r="L113" s="19">
        <f t="shared" si="6"/>
        <v>-112.07309000226547</v>
      </c>
      <c r="N113" s="5">
        <v>7223354.678394918</v>
      </c>
      <c r="O113" s="6">
        <v>1613979.866240001</v>
      </c>
      <c r="P113" s="7">
        <v>-398884</v>
      </c>
      <c r="Q113" s="4"/>
      <c r="R113" s="8">
        <v>6824470.678394918</v>
      </c>
      <c r="S113" s="4"/>
      <c r="T113" s="5">
        <v>-636371.26032</v>
      </c>
      <c r="U113" s="6">
        <v>0</v>
      </c>
      <c r="V113" s="7">
        <v>-636371.26032</v>
      </c>
      <c r="W113" s="10"/>
      <c r="X113" s="8">
        <v>6188099.418074918</v>
      </c>
      <c r="Y113" s="4"/>
      <c r="Z113" s="9">
        <v>280</v>
      </c>
      <c r="AA113" s="3"/>
    </row>
    <row r="114" spans="1:27" ht="12">
      <c r="A114" s="1">
        <v>284</v>
      </c>
      <c r="B114" s="1" t="s">
        <v>98</v>
      </c>
      <c r="C114" s="2">
        <v>2416</v>
      </c>
      <c r="D114" s="2">
        <v>6895064</v>
      </c>
      <c r="E114" s="2">
        <v>1820544</v>
      </c>
      <c r="F114" s="16">
        <f t="shared" si="7"/>
        <v>369489</v>
      </c>
      <c r="H114" s="23">
        <f t="shared" si="5"/>
        <v>7264553</v>
      </c>
      <c r="J114" s="19">
        <f t="shared" si="8"/>
        <v>-83829.7863465529</v>
      </c>
      <c r="K114" s="22">
        <f t="shared" si="9"/>
        <v>-0.011407923183085995</v>
      </c>
      <c r="L114" s="19">
        <f t="shared" si="6"/>
        <v>-34.69775924940103</v>
      </c>
      <c r="N114" s="5">
        <v>6978893.786346553</v>
      </c>
      <c r="O114" s="6">
        <v>2057647.0264615403</v>
      </c>
      <c r="P114" s="7">
        <v>369489</v>
      </c>
      <c r="Q114" s="4"/>
      <c r="R114" s="8">
        <v>7348382.786346553</v>
      </c>
      <c r="S114" s="4"/>
      <c r="T114" s="5">
        <v>-71914.5276</v>
      </c>
      <c r="U114" s="6">
        <v>1181988.2274000002</v>
      </c>
      <c r="V114" s="7">
        <v>1110073.6998000003</v>
      </c>
      <c r="W114" s="10"/>
      <c r="X114" s="8">
        <v>8458456.486146554</v>
      </c>
      <c r="Y114" s="4"/>
      <c r="Z114" s="9">
        <v>284</v>
      </c>
      <c r="AA114" s="3"/>
    </row>
    <row r="115" spans="1:27" ht="12">
      <c r="A115" s="1">
        <v>285</v>
      </c>
      <c r="B115" s="1" t="s">
        <v>99</v>
      </c>
      <c r="C115" s="2">
        <v>54187</v>
      </c>
      <c r="D115" s="2">
        <v>113794927</v>
      </c>
      <c r="E115" s="2">
        <v>12437242</v>
      </c>
      <c r="F115" s="16">
        <f t="shared" si="7"/>
        <v>-1692485</v>
      </c>
      <c r="H115" s="23">
        <f t="shared" si="5"/>
        <v>112102442</v>
      </c>
      <c r="J115" s="19">
        <f t="shared" si="8"/>
        <v>5621281.727108628</v>
      </c>
      <c r="K115" s="22">
        <f t="shared" si="9"/>
        <v>0.05279132677275802</v>
      </c>
      <c r="L115" s="19">
        <f t="shared" si="6"/>
        <v>103.73856694610566</v>
      </c>
      <c r="N115" s="5">
        <v>108173645.27289137</v>
      </c>
      <c r="O115" s="6">
        <v>9913488.445810756</v>
      </c>
      <c r="P115" s="7">
        <v>-1692485</v>
      </c>
      <c r="Q115" s="4"/>
      <c r="R115" s="8">
        <v>106481160.27289137</v>
      </c>
      <c r="S115" s="4"/>
      <c r="T115" s="5">
        <v>-1224112.786428</v>
      </c>
      <c r="U115" s="6">
        <v>242037.7428</v>
      </c>
      <c r="V115" s="7">
        <v>-982075.0436280001</v>
      </c>
      <c r="W115" s="10"/>
      <c r="X115" s="8">
        <v>105499085.22926337</v>
      </c>
      <c r="Y115" s="4"/>
      <c r="Z115" s="9">
        <v>285</v>
      </c>
      <c r="AA115" s="3"/>
    </row>
    <row r="116" spans="1:27" ht="12">
      <c r="A116" s="1">
        <v>286</v>
      </c>
      <c r="B116" s="1" t="s">
        <v>100</v>
      </c>
      <c r="C116" s="2">
        <v>85306</v>
      </c>
      <c r="D116" s="2">
        <v>154481245</v>
      </c>
      <c r="E116" s="2">
        <v>18039410</v>
      </c>
      <c r="F116" s="16">
        <f t="shared" si="7"/>
        <v>13352487</v>
      </c>
      <c r="H116" s="23">
        <f t="shared" si="5"/>
        <v>167833732</v>
      </c>
      <c r="J116" s="19">
        <f t="shared" si="8"/>
        <v>-1481648.0369286835</v>
      </c>
      <c r="K116" s="22">
        <f t="shared" si="9"/>
        <v>-0.008750817773350107</v>
      </c>
      <c r="L116" s="19">
        <f t="shared" si="6"/>
        <v>-17.368626320876416</v>
      </c>
      <c r="N116" s="5">
        <v>155962893.03692868</v>
      </c>
      <c r="O116" s="6">
        <v>16386785.588581447</v>
      </c>
      <c r="P116" s="7">
        <v>13352487</v>
      </c>
      <c r="Q116" s="4"/>
      <c r="R116" s="8">
        <v>169315380.03692868</v>
      </c>
      <c r="S116" s="4"/>
      <c r="T116" s="5">
        <v>-1221350.5849200003</v>
      </c>
      <c r="U116" s="6">
        <v>1204601.2050000008</v>
      </c>
      <c r="V116" s="7">
        <v>-16749.379919999512</v>
      </c>
      <c r="W116" s="10"/>
      <c r="X116" s="8">
        <v>169298630.65700868</v>
      </c>
      <c r="Y116" s="4"/>
      <c r="Z116" s="9">
        <v>286</v>
      </c>
      <c r="AA116" s="3"/>
    </row>
    <row r="117" spans="1:27" ht="12">
      <c r="A117" s="1">
        <v>287</v>
      </c>
      <c r="B117" s="1" t="s">
        <v>101</v>
      </c>
      <c r="C117" s="2">
        <v>6727</v>
      </c>
      <c r="D117" s="2">
        <v>19791939</v>
      </c>
      <c r="E117" s="2">
        <v>4225287</v>
      </c>
      <c r="F117" s="16">
        <f t="shared" si="7"/>
        <v>675144</v>
      </c>
      <c r="H117" s="23">
        <f t="shared" si="5"/>
        <v>20467083</v>
      </c>
      <c r="J117" s="19">
        <f t="shared" si="8"/>
        <v>-376158.01422197744</v>
      </c>
      <c r="K117" s="22">
        <f t="shared" si="9"/>
        <v>-0.018047002093643374</v>
      </c>
      <c r="L117" s="19">
        <f t="shared" si="6"/>
        <v>-55.91764742410844</v>
      </c>
      <c r="N117" s="5">
        <v>20168097.014221977</v>
      </c>
      <c r="O117" s="6">
        <v>4485456.40341954</v>
      </c>
      <c r="P117" s="7">
        <v>675144</v>
      </c>
      <c r="Q117" s="4"/>
      <c r="R117" s="8">
        <v>20843241.014221977</v>
      </c>
      <c r="S117" s="4"/>
      <c r="T117" s="5">
        <v>-57847.152</v>
      </c>
      <c r="U117" s="6">
        <v>642957.9474000001</v>
      </c>
      <c r="V117" s="7">
        <v>585110.7954000001</v>
      </c>
      <c r="W117" s="10"/>
      <c r="X117" s="8">
        <v>21428351.80962198</v>
      </c>
      <c r="Y117" s="4"/>
      <c r="Z117" s="9">
        <v>287</v>
      </c>
      <c r="AA117" s="3"/>
    </row>
    <row r="118" spans="1:27" ht="12">
      <c r="A118" s="1">
        <v>288</v>
      </c>
      <c r="B118" s="1" t="s">
        <v>102</v>
      </c>
      <c r="C118" s="2">
        <v>6620</v>
      </c>
      <c r="D118" s="2">
        <v>16122655</v>
      </c>
      <c r="E118" s="2">
        <v>3738785</v>
      </c>
      <c r="F118" s="16">
        <f t="shared" si="7"/>
        <v>-46901</v>
      </c>
      <c r="H118" s="23">
        <f t="shared" si="5"/>
        <v>16075754</v>
      </c>
      <c r="J118" s="19">
        <f t="shared" si="8"/>
        <v>-514834.15320608765</v>
      </c>
      <c r="K118" s="22">
        <f t="shared" si="9"/>
        <v>-0.03103169992840774</v>
      </c>
      <c r="L118" s="19">
        <f t="shared" si="6"/>
        <v>-77.76950954774738</v>
      </c>
      <c r="N118" s="5">
        <v>16637489.153206088</v>
      </c>
      <c r="O118" s="6">
        <v>3586971.1892395206</v>
      </c>
      <c r="P118" s="7">
        <v>-46901</v>
      </c>
      <c r="Q118" s="4"/>
      <c r="R118" s="8">
        <v>16590588.153206088</v>
      </c>
      <c r="S118" s="4"/>
      <c r="T118" s="5">
        <v>-395858.5788</v>
      </c>
      <c r="U118" s="6">
        <v>64486.4274</v>
      </c>
      <c r="V118" s="7">
        <v>-331372.15140000003</v>
      </c>
      <c r="W118" s="10"/>
      <c r="X118" s="8">
        <v>16259216.001806088</v>
      </c>
      <c r="Y118" s="4"/>
      <c r="Z118" s="9">
        <v>288</v>
      </c>
      <c r="AA118" s="3"/>
    </row>
    <row r="119" spans="1:27" ht="12">
      <c r="A119" s="1">
        <v>290</v>
      </c>
      <c r="B119" s="1" t="s">
        <v>103</v>
      </c>
      <c r="C119" s="2">
        <v>8647</v>
      </c>
      <c r="D119" s="2">
        <v>32537361</v>
      </c>
      <c r="E119" s="2">
        <v>6289039</v>
      </c>
      <c r="F119" s="16">
        <f t="shared" si="7"/>
        <v>-478096</v>
      </c>
      <c r="H119" s="23">
        <f t="shared" si="5"/>
        <v>32059265</v>
      </c>
      <c r="J119" s="19">
        <f t="shared" si="8"/>
        <v>-145718.39984793589</v>
      </c>
      <c r="K119" s="22">
        <f t="shared" si="9"/>
        <v>-0.004524715881350957</v>
      </c>
      <c r="L119" s="19">
        <f t="shared" si="6"/>
        <v>-16.85190237630807</v>
      </c>
      <c r="N119" s="5">
        <v>32683079.399847936</v>
      </c>
      <c r="O119" s="6">
        <v>6354233.668822329</v>
      </c>
      <c r="P119" s="7">
        <v>-478096</v>
      </c>
      <c r="Q119" s="4"/>
      <c r="R119" s="8">
        <v>32204983.399847936</v>
      </c>
      <c r="S119" s="4"/>
      <c r="T119" s="5">
        <v>-72308.93999999999</v>
      </c>
      <c r="U119" s="6">
        <v>17156.9394</v>
      </c>
      <c r="V119" s="7">
        <v>-55152.000599999985</v>
      </c>
      <c r="W119" s="10"/>
      <c r="X119" s="8">
        <v>32149831.399247937</v>
      </c>
      <c r="Y119" s="4"/>
      <c r="Z119" s="9">
        <v>290</v>
      </c>
      <c r="AA119" s="3"/>
    </row>
    <row r="120" spans="1:27" ht="12">
      <c r="A120" s="1">
        <v>291</v>
      </c>
      <c r="B120" s="1" t="s">
        <v>104</v>
      </c>
      <c r="C120" s="2">
        <v>2286</v>
      </c>
      <c r="D120" s="2">
        <v>8626775</v>
      </c>
      <c r="E120" s="2">
        <v>1678086</v>
      </c>
      <c r="F120" s="16">
        <f t="shared" si="7"/>
        <v>-197990</v>
      </c>
      <c r="H120" s="23">
        <f t="shared" si="5"/>
        <v>8428785</v>
      </c>
      <c r="J120" s="19">
        <f t="shared" si="8"/>
        <v>-755586.0422197487</v>
      </c>
      <c r="K120" s="22">
        <f t="shared" si="9"/>
        <v>-0.08226867563890722</v>
      </c>
      <c r="L120" s="19">
        <f t="shared" si="6"/>
        <v>-330.52757752394956</v>
      </c>
      <c r="N120" s="5">
        <v>9382361.042219749</v>
      </c>
      <c r="O120" s="6">
        <v>1711857.1170428928</v>
      </c>
      <c r="P120" s="7">
        <v>-197990</v>
      </c>
      <c r="Q120" s="4"/>
      <c r="R120" s="8">
        <v>9184371.042219749</v>
      </c>
      <c r="S120" s="4"/>
      <c r="T120" s="5">
        <v>-30356.60772</v>
      </c>
      <c r="U120" s="6">
        <v>17091.204</v>
      </c>
      <c r="V120" s="7">
        <v>-13265.403719999998</v>
      </c>
      <c r="W120" s="10"/>
      <c r="X120" s="8">
        <v>9171105.638499748</v>
      </c>
      <c r="Y120" s="4"/>
      <c r="Z120" s="9">
        <v>291</v>
      </c>
      <c r="AA120" s="3"/>
    </row>
    <row r="121" spans="1:27" ht="12">
      <c r="A121" s="1">
        <v>297</v>
      </c>
      <c r="B121" s="1" t="s">
        <v>105</v>
      </c>
      <c r="C121" s="2">
        <v>117740</v>
      </c>
      <c r="D121" s="2">
        <v>197850429</v>
      </c>
      <c r="E121" s="2">
        <v>30735614</v>
      </c>
      <c r="F121" s="16">
        <f t="shared" si="7"/>
        <v>-3328558</v>
      </c>
      <c r="H121" s="23">
        <f t="shared" si="5"/>
        <v>194521871</v>
      </c>
      <c r="J121" s="19">
        <f t="shared" si="8"/>
        <v>-3242817.716569245</v>
      </c>
      <c r="K121" s="22">
        <f t="shared" si="9"/>
        <v>-0.016397354540965397</v>
      </c>
      <c r="L121" s="19">
        <f t="shared" si="6"/>
        <v>-27.542192258954007</v>
      </c>
      <c r="N121" s="5">
        <v>201093246.71656924</v>
      </c>
      <c r="O121" s="6">
        <v>31197088.512903534</v>
      </c>
      <c r="P121" s="7">
        <v>-3328558</v>
      </c>
      <c r="Q121" s="4"/>
      <c r="R121" s="8">
        <v>197764688.71656924</v>
      </c>
      <c r="S121" s="4"/>
      <c r="T121" s="5">
        <v>-3434576.0469</v>
      </c>
      <c r="U121" s="6">
        <v>1561018.5438000008</v>
      </c>
      <c r="V121" s="7">
        <v>-1873557.5030999992</v>
      </c>
      <c r="W121" s="10"/>
      <c r="X121" s="8">
        <v>195891131.21346924</v>
      </c>
      <c r="Y121" s="4"/>
      <c r="Z121" s="9">
        <v>297</v>
      </c>
      <c r="AA121" s="3"/>
    </row>
    <row r="122" spans="1:27" ht="12">
      <c r="A122" s="1">
        <v>300</v>
      </c>
      <c r="B122" s="1" t="s">
        <v>106</v>
      </c>
      <c r="C122" s="2">
        <v>3690</v>
      </c>
      <c r="D122" s="2">
        <v>12571598</v>
      </c>
      <c r="E122" s="2">
        <v>3135190</v>
      </c>
      <c r="F122" s="16">
        <f t="shared" si="7"/>
        <v>468826</v>
      </c>
      <c r="H122" s="23">
        <f t="shared" si="5"/>
        <v>13040424</v>
      </c>
      <c r="J122" s="19">
        <f t="shared" si="8"/>
        <v>-416633.7925606631</v>
      </c>
      <c r="K122" s="22">
        <f t="shared" si="9"/>
        <v>-0.03096024398371736</v>
      </c>
      <c r="L122" s="19">
        <f t="shared" si="6"/>
        <v>-112.90888687280842</v>
      </c>
      <c r="N122" s="5">
        <v>12988231.792560663</v>
      </c>
      <c r="O122" s="6">
        <v>3263592.1553371446</v>
      </c>
      <c r="P122" s="7">
        <v>468826</v>
      </c>
      <c r="Q122" s="4"/>
      <c r="R122" s="8">
        <v>13457057.792560663</v>
      </c>
      <c r="S122" s="4"/>
      <c r="T122" s="5">
        <v>-4009.8594</v>
      </c>
      <c r="U122" s="6">
        <v>152571.8634</v>
      </c>
      <c r="V122" s="7">
        <v>148562.00400000002</v>
      </c>
      <c r="W122" s="10"/>
      <c r="X122" s="8">
        <v>13605619.796560664</v>
      </c>
      <c r="Y122" s="4"/>
      <c r="Z122" s="9">
        <v>300</v>
      </c>
      <c r="AA122" s="3"/>
    </row>
    <row r="123" spans="1:27" ht="12">
      <c r="A123" s="1">
        <v>301</v>
      </c>
      <c r="B123" s="1" t="s">
        <v>107</v>
      </c>
      <c r="C123" s="2">
        <v>21501</v>
      </c>
      <c r="D123" s="2">
        <v>62829056</v>
      </c>
      <c r="E123" s="2">
        <v>17219260</v>
      </c>
      <c r="F123" s="16">
        <f t="shared" si="7"/>
        <v>-2569667</v>
      </c>
      <c r="H123" s="23">
        <f t="shared" si="5"/>
        <v>60259389</v>
      </c>
      <c r="J123" s="19">
        <f t="shared" si="8"/>
        <v>-968637.9070252627</v>
      </c>
      <c r="K123" s="22">
        <f t="shared" si="9"/>
        <v>-0.01582017183888906</v>
      </c>
      <c r="L123" s="19">
        <f t="shared" si="6"/>
        <v>-45.05083052068568</v>
      </c>
      <c r="N123" s="5">
        <v>63797693.90702526</v>
      </c>
      <c r="O123" s="6">
        <v>17539762.995480392</v>
      </c>
      <c r="P123" s="7">
        <v>-2569667</v>
      </c>
      <c r="Q123" s="4"/>
      <c r="R123" s="8">
        <v>61228026.90702526</v>
      </c>
      <c r="S123" s="4"/>
      <c r="T123" s="5">
        <v>-120624.459</v>
      </c>
      <c r="U123" s="6">
        <v>543171.6102</v>
      </c>
      <c r="V123" s="7">
        <v>422547.15119999996</v>
      </c>
      <c r="W123" s="10"/>
      <c r="X123" s="8">
        <v>61650574.05822526</v>
      </c>
      <c r="Y123" s="4"/>
      <c r="Z123" s="9">
        <v>301</v>
      </c>
      <c r="AA123" s="3"/>
    </row>
    <row r="124" spans="1:27" ht="12">
      <c r="A124" s="1">
        <v>304</v>
      </c>
      <c r="B124" s="1" t="s">
        <v>108</v>
      </c>
      <c r="C124" s="1">
        <v>908</v>
      </c>
      <c r="D124" s="2">
        <v>2365742</v>
      </c>
      <c r="E124" s="2">
        <v>383369</v>
      </c>
      <c r="F124" s="16">
        <f t="shared" si="7"/>
        <v>-101233</v>
      </c>
      <c r="H124" s="23">
        <f t="shared" si="5"/>
        <v>2264509</v>
      </c>
      <c r="J124" s="19">
        <f t="shared" si="8"/>
        <v>-102392.97433345811</v>
      </c>
      <c r="K124" s="22">
        <f t="shared" si="9"/>
        <v>-0.043260335849900564</v>
      </c>
      <c r="L124" s="19">
        <f t="shared" si="6"/>
        <v>-112.76759287825783</v>
      </c>
      <c r="N124" s="5">
        <v>2468134.974333458</v>
      </c>
      <c r="O124" s="6">
        <v>376677.2539802604</v>
      </c>
      <c r="P124" s="7">
        <v>-101233</v>
      </c>
      <c r="Q124" s="4"/>
      <c r="R124" s="8">
        <v>2366901.974333458</v>
      </c>
      <c r="S124" s="4"/>
      <c r="T124" s="5">
        <v>-157764.96000000002</v>
      </c>
      <c r="U124" s="6">
        <v>0</v>
      </c>
      <c r="V124" s="7">
        <v>-157764.96000000002</v>
      </c>
      <c r="W124" s="10"/>
      <c r="X124" s="8">
        <v>2209137.014333458</v>
      </c>
      <c r="Y124" s="4"/>
      <c r="Z124" s="9">
        <v>304</v>
      </c>
      <c r="AA124" s="3"/>
    </row>
    <row r="125" spans="1:27" ht="12">
      <c r="A125" s="1">
        <v>305</v>
      </c>
      <c r="B125" s="1" t="s">
        <v>109</v>
      </c>
      <c r="C125" s="2">
        <v>15533</v>
      </c>
      <c r="D125" s="2">
        <v>46310720</v>
      </c>
      <c r="E125" s="2">
        <v>10522874</v>
      </c>
      <c r="F125" s="16">
        <f t="shared" si="7"/>
        <v>-812256</v>
      </c>
      <c r="H125" s="23">
        <f t="shared" si="5"/>
        <v>45498464</v>
      </c>
      <c r="J125" s="19">
        <f t="shared" si="8"/>
        <v>-651658.089347288</v>
      </c>
      <c r="K125" s="22">
        <f t="shared" si="9"/>
        <v>-0.014120397950100083</v>
      </c>
      <c r="L125" s="19">
        <f t="shared" si="6"/>
        <v>-41.95313779355489</v>
      </c>
      <c r="N125" s="5">
        <v>46962378.08934729</v>
      </c>
      <c r="O125" s="6">
        <v>10818302.079208001</v>
      </c>
      <c r="P125" s="7">
        <v>-812256</v>
      </c>
      <c r="Q125" s="4"/>
      <c r="R125" s="8">
        <v>46150122.08934729</v>
      </c>
      <c r="S125" s="4"/>
      <c r="T125" s="5">
        <v>-135533.24772</v>
      </c>
      <c r="U125" s="6">
        <v>151191.42</v>
      </c>
      <c r="V125" s="7">
        <v>15658.172279999999</v>
      </c>
      <c r="W125" s="10"/>
      <c r="X125" s="8">
        <v>46165780.26162729</v>
      </c>
      <c r="Y125" s="4"/>
      <c r="Z125" s="9">
        <v>305</v>
      </c>
      <c r="AA125" s="3"/>
    </row>
    <row r="126" spans="1:27" ht="12">
      <c r="A126" s="1">
        <v>309</v>
      </c>
      <c r="B126" s="1" t="s">
        <v>110</v>
      </c>
      <c r="C126" s="2">
        <v>7091</v>
      </c>
      <c r="D126" s="2">
        <v>21195154</v>
      </c>
      <c r="E126" s="2">
        <v>5985276</v>
      </c>
      <c r="F126" s="16">
        <f t="shared" si="7"/>
        <v>-524543</v>
      </c>
      <c r="H126" s="23">
        <f t="shared" si="5"/>
        <v>20670611</v>
      </c>
      <c r="J126" s="19">
        <f t="shared" si="8"/>
        <v>-67631.03360956535</v>
      </c>
      <c r="K126" s="22">
        <f t="shared" si="9"/>
        <v>-0.003261174862360979</v>
      </c>
      <c r="L126" s="19">
        <f t="shared" si="6"/>
        <v>-9.537587591251636</v>
      </c>
      <c r="N126" s="5">
        <v>21262785.033609565</v>
      </c>
      <c r="O126" s="6">
        <v>5765301.185902026</v>
      </c>
      <c r="P126" s="7">
        <v>-524543</v>
      </c>
      <c r="Q126" s="4"/>
      <c r="R126" s="8">
        <v>20738242.033609565</v>
      </c>
      <c r="S126" s="4"/>
      <c r="T126" s="5">
        <v>-81235.80732</v>
      </c>
      <c r="U126" s="6">
        <v>170977.77540000004</v>
      </c>
      <c r="V126" s="7">
        <v>89741.96808000004</v>
      </c>
      <c r="W126" s="10"/>
      <c r="X126" s="8">
        <v>20827984.001689564</v>
      </c>
      <c r="Y126" s="4"/>
      <c r="Z126" s="9">
        <v>309</v>
      </c>
      <c r="AA126" s="3"/>
    </row>
    <row r="127" spans="1:27" ht="12">
      <c r="A127" s="1">
        <v>312</v>
      </c>
      <c r="B127" s="1" t="s">
        <v>111</v>
      </c>
      <c r="C127" s="2">
        <v>1375</v>
      </c>
      <c r="D127" s="2">
        <v>4603769</v>
      </c>
      <c r="E127" s="2">
        <v>1149218</v>
      </c>
      <c r="F127" s="16">
        <f t="shared" si="7"/>
        <v>-326223</v>
      </c>
      <c r="H127" s="23">
        <f t="shared" si="5"/>
        <v>4277546</v>
      </c>
      <c r="J127" s="19">
        <f t="shared" si="8"/>
        <v>-110664.59568432346</v>
      </c>
      <c r="K127" s="22">
        <f t="shared" si="9"/>
        <v>-0.025218615486038626</v>
      </c>
      <c r="L127" s="19">
        <f t="shared" si="6"/>
        <v>-80.48334231587161</v>
      </c>
      <c r="N127" s="5">
        <v>4714433.595684323</v>
      </c>
      <c r="O127" s="6">
        <v>1075451.17619122</v>
      </c>
      <c r="P127" s="7">
        <v>-326223</v>
      </c>
      <c r="Q127" s="4"/>
      <c r="R127" s="8">
        <v>4388210.595684323</v>
      </c>
      <c r="S127" s="4"/>
      <c r="T127" s="5">
        <v>-27608.868000000002</v>
      </c>
      <c r="U127" s="6">
        <v>4009.8594</v>
      </c>
      <c r="V127" s="7">
        <v>-23599.0086</v>
      </c>
      <c r="W127" s="10"/>
      <c r="X127" s="8">
        <v>4364611.587084323</v>
      </c>
      <c r="Y127" s="4"/>
      <c r="Z127" s="9">
        <v>312</v>
      </c>
      <c r="AA127" s="3"/>
    </row>
    <row r="128" spans="1:27" ht="12">
      <c r="A128" s="1">
        <v>316</v>
      </c>
      <c r="B128" s="1" t="s">
        <v>112</v>
      </c>
      <c r="C128" s="2">
        <v>4540</v>
      </c>
      <c r="D128" s="2">
        <v>8476874</v>
      </c>
      <c r="E128" s="2">
        <v>2122223</v>
      </c>
      <c r="F128" s="16">
        <f t="shared" si="7"/>
        <v>-1026501</v>
      </c>
      <c r="H128" s="23">
        <f t="shared" si="5"/>
        <v>7450373</v>
      </c>
      <c r="J128" s="19">
        <f t="shared" si="8"/>
        <v>-755118.102793863</v>
      </c>
      <c r="K128" s="22">
        <f t="shared" si="9"/>
        <v>-0.09202594864026543</v>
      </c>
      <c r="L128" s="19">
        <f t="shared" si="6"/>
        <v>-166.325573302613</v>
      </c>
      <c r="N128" s="5">
        <v>9231992.102793863</v>
      </c>
      <c r="O128" s="6">
        <v>2763032.4687448298</v>
      </c>
      <c r="P128" s="7">
        <v>-1026501</v>
      </c>
      <c r="Q128" s="4"/>
      <c r="R128" s="8">
        <v>8205491.102793863</v>
      </c>
      <c r="S128" s="4"/>
      <c r="T128" s="5">
        <v>-312861.06276</v>
      </c>
      <c r="U128" s="6">
        <v>93344.26800000001</v>
      </c>
      <c r="V128" s="7">
        <v>-219516.79476</v>
      </c>
      <c r="W128" s="10"/>
      <c r="X128" s="8">
        <v>7985974.308033863</v>
      </c>
      <c r="Y128" s="4"/>
      <c r="Z128" s="9">
        <v>316</v>
      </c>
      <c r="AA128" s="3"/>
    </row>
    <row r="129" spans="1:27" ht="12">
      <c r="A129" s="1">
        <v>317</v>
      </c>
      <c r="B129" s="1" t="s">
        <v>113</v>
      </c>
      <c r="C129" s="2">
        <v>2655</v>
      </c>
      <c r="D129" s="2">
        <v>11230729</v>
      </c>
      <c r="E129" s="2">
        <v>3000613</v>
      </c>
      <c r="F129" s="16">
        <f t="shared" si="7"/>
        <v>-40325</v>
      </c>
      <c r="H129" s="23">
        <f t="shared" si="5"/>
        <v>11190404</v>
      </c>
      <c r="J129" s="19">
        <f t="shared" si="8"/>
        <v>15585.02284020558</v>
      </c>
      <c r="K129" s="22">
        <f t="shared" si="9"/>
        <v>0.0013946555082511671</v>
      </c>
      <c r="L129" s="19">
        <f t="shared" si="6"/>
        <v>5.870065099889107</v>
      </c>
      <c r="N129" s="5">
        <v>11215143.977159794</v>
      </c>
      <c r="O129" s="6">
        <v>3080611.6792744193</v>
      </c>
      <c r="P129" s="7">
        <v>-40325</v>
      </c>
      <c r="Q129" s="4"/>
      <c r="R129" s="8">
        <v>11174818.977159794</v>
      </c>
      <c r="S129" s="4"/>
      <c r="T129" s="5">
        <v>-27608.868000000002</v>
      </c>
      <c r="U129" s="6">
        <v>92095.29539999999</v>
      </c>
      <c r="V129" s="7">
        <v>64486.427399999986</v>
      </c>
      <c r="W129" s="10"/>
      <c r="X129" s="8">
        <v>11239305.404559795</v>
      </c>
      <c r="Y129" s="4"/>
      <c r="Z129" s="9">
        <v>317</v>
      </c>
      <c r="AA129" s="3"/>
    </row>
    <row r="130" spans="1:27" ht="12">
      <c r="A130" s="1">
        <v>320</v>
      </c>
      <c r="B130" s="1" t="s">
        <v>114</v>
      </c>
      <c r="C130" s="2">
        <v>7661</v>
      </c>
      <c r="D130" s="2">
        <v>25372723</v>
      </c>
      <c r="E130" s="2">
        <v>4282806</v>
      </c>
      <c r="F130" s="16">
        <f t="shared" si="7"/>
        <v>-24182</v>
      </c>
      <c r="H130" s="23">
        <f t="shared" si="5"/>
        <v>25348541</v>
      </c>
      <c r="J130" s="19">
        <f t="shared" si="8"/>
        <v>-507294.10025878623</v>
      </c>
      <c r="K130" s="22">
        <f t="shared" si="9"/>
        <v>-0.019620101160596773</v>
      </c>
      <c r="L130" s="19">
        <f t="shared" si="6"/>
        <v>-66.21773923231774</v>
      </c>
      <c r="N130" s="5">
        <v>25880017.100258786</v>
      </c>
      <c r="O130" s="6">
        <v>4476025.588312197</v>
      </c>
      <c r="P130" s="7">
        <v>-24182</v>
      </c>
      <c r="Q130" s="4"/>
      <c r="R130" s="8">
        <v>25855835.100258786</v>
      </c>
      <c r="S130" s="4"/>
      <c r="T130" s="5">
        <v>-127158.55776</v>
      </c>
      <c r="U130" s="6">
        <v>10517.664</v>
      </c>
      <c r="V130" s="7">
        <v>-116640.89375999999</v>
      </c>
      <c r="W130" s="10"/>
      <c r="X130" s="8">
        <v>25739194.206498787</v>
      </c>
      <c r="Y130" s="4"/>
      <c r="Z130" s="9">
        <v>320</v>
      </c>
      <c r="AA130" s="3"/>
    </row>
    <row r="131" spans="1:27" ht="12">
      <c r="A131" s="1">
        <v>322</v>
      </c>
      <c r="B131" s="1" t="s">
        <v>115</v>
      </c>
      <c r="C131" s="2">
        <v>6872</v>
      </c>
      <c r="D131" s="2">
        <v>21729426</v>
      </c>
      <c r="E131" s="2">
        <v>4916653</v>
      </c>
      <c r="F131" s="16">
        <f t="shared" si="7"/>
        <v>-584472</v>
      </c>
      <c r="H131" s="23">
        <f t="shared" si="5"/>
        <v>21144954</v>
      </c>
      <c r="J131" s="19">
        <f t="shared" si="8"/>
        <v>-995845.4563809186</v>
      </c>
      <c r="K131" s="22">
        <f t="shared" si="9"/>
        <v>-0.0449778454632052</v>
      </c>
      <c r="L131" s="19">
        <f t="shared" si="6"/>
        <v>-144.9134831753374</v>
      </c>
      <c r="N131" s="5">
        <v>22725271.45638092</v>
      </c>
      <c r="O131" s="6">
        <v>5066207.577211143</v>
      </c>
      <c r="P131" s="7">
        <v>-584472</v>
      </c>
      <c r="Q131" s="4"/>
      <c r="R131" s="8">
        <v>22140799.45638092</v>
      </c>
      <c r="S131" s="4"/>
      <c r="T131" s="5">
        <v>-64420.69200000001</v>
      </c>
      <c r="U131" s="6">
        <v>148627.7394</v>
      </c>
      <c r="V131" s="7">
        <v>84207.04739999998</v>
      </c>
      <c r="W131" s="10"/>
      <c r="X131" s="8">
        <v>22225006.50378092</v>
      </c>
      <c r="Y131" s="4"/>
      <c r="Z131" s="9">
        <v>322</v>
      </c>
      <c r="AA131" s="3"/>
    </row>
    <row r="132" spans="1:27" ht="12">
      <c r="A132" s="1">
        <v>398</v>
      </c>
      <c r="B132" s="1" t="s">
        <v>116</v>
      </c>
      <c r="C132" s="2">
        <v>119452</v>
      </c>
      <c r="D132" s="2">
        <v>189948440</v>
      </c>
      <c r="E132" s="2">
        <v>29234091</v>
      </c>
      <c r="F132" s="16">
        <f t="shared" si="7"/>
        <v>-2684187</v>
      </c>
      <c r="H132" s="23">
        <f t="shared" si="5"/>
        <v>187264253</v>
      </c>
      <c r="J132" s="19">
        <f t="shared" si="8"/>
        <v>-1965823.0759572089</v>
      </c>
      <c r="K132" s="22">
        <f t="shared" si="9"/>
        <v>-0.010388533983192633</v>
      </c>
      <c r="L132" s="19">
        <f t="shared" si="6"/>
        <v>-16.45701265744574</v>
      </c>
      <c r="N132" s="5">
        <v>191914263.0759572</v>
      </c>
      <c r="O132" s="6">
        <v>28345239.953506954</v>
      </c>
      <c r="P132" s="7">
        <v>-2684187</v>
      </c>
      <c r="Q132" s="4"/>
      <c r="R132" s="8">
        <v>189230076.0759572</v>
      </c>
      <c r="S132" s="4"/>
      <c r="T132" s="5">
        <v>-7719619.607796</v>
      </c>
      <c r="U132" s="6">
        <v>3387345.1620000005</v>
      </c>
      <c r="V132" s="7">
        <v>-4332274.445796</v>
      </c>
      <c r="W132" s="10"/>
      <c r="X132" s="8">
        <v>184897801.6301612</v>
      </c>
      <c r="Y132" s="4"/>
      <c r="Z132" s="9">
        <v>398</v>
      </c>
      <c r="AA132" s="3"/>
    </row>
    <row r="133" spans="1:27" ht="12">
      <c r="A133" s="1">
        <v>399</v>
      </c>
      <c r="B133" s="1" t="s">
        <v>117</v>
      </c>
      <c r="C133" s="2">
        <v>8139</v>
      </c>
      <c r="D133" s="2">
        <v>15634908</v>
      </c>
      <c r="E133" s="2">
        <v>3223264</v>
      </c>
      <c r="F133" s="16">
        <f t="shared" si="7"/>
        <v>-571012</v>
      </c>
      <c r="H133" s="23">
        <f t="shared" si="5"/>
        <v>15063896</v>
      </c>
      <c r="J133" s="19">
        <f t="shared" si="8"/>
        <v>-58945.75178340264</v>
      </c>
      <c r="K133" s="22">
        <f t="shared" si="9"/>
        <v>-0.003897795979809899</v>
      </c>
      <c r="L133" s="19">
        <f t="shared" si="6"/>
        <v>-7.242382575673011</v>
      </c>
      <c r="N133" s="5">
        <v>15693853.751783403</v>
      </c>
      <c r="O133" s="6">
        <v>3000542.6615627953</v>
      </c>
      <c r="P133" s="7">
        <v>-571012</v>
      </c>
      <c r="Q133" s="4"/>
      <c r="R133" s="8">
        <v>15122841.751783403</v>
      </c>
      <c r="S133" s="4"/>
      <c r="T133" s="5">
        <v>-187451.06663999998</v>
      </c>
      <c r="U133" s="6">
        <v>57847.152</v>
      </c>
      <c r="V133" s="7">
        <v>-129603.91463999997</v>
      </c>
      <c r="W133" s="10"/>
      <c r="X133" s="8">
        <v>14993237.837143403</v>
      </c>
      <c r="Y133" s="4"/>
      <c r="Z133" s="9">
        <v>399</v>
      </c>
      <c r="AA133" s="3"/>
    </row>
    <row r="134" spans="1:27" ht="12">
      <c r="A134" s="1">
        <v>400</v>
      </c>
      <c r="B134" s="1" t="s">
        <v>118</v>
      </c>
      <c r="C134" s="2">
        <v>8520</v>
      </c>
      <c r="D134" s="2">
        <v>19789729</v>
      </c>
      <c r="E134" s="2">
        <v>4619993</v>
      </c>
      <c r="F134" s="16">
        <f t="shared" si="7"/>
        <v>516959</v>
      </c>
      <c r="H134" s="23">
        <f t="shared" si="5"/>
        <v>20306688</v>
      </c>
      <c r="J134" s="19">
        <f t="shared" si="8"/>
        <v>-161472.42714544013</v>
      </c>
      <c r="K134" s="22">
        <f t="shared" si="9"/>
        <v>-0.007888956495147016</v>
      </c>
      <c r="L134" s="19">
        <f t="shared" si="6"/>
        <v>-18.95216281049767</v>
      </c>
      <c r="N134" s="5">
        <v>19951201.42714544</v>
      </c>
      <c r="O134" s="6">
        <v>4446309.684645784</v>
      </c>
      <c r="P134" s="7">
        <v>516959</v>
      </c>
      <c r="Q134" s="4"/>
      <c r="R134" s="8">
        <v>20468160.42714544</v>
      </c>
      <c r="S134" s="4"/>
      <c r="T134" s="5">
        <v>-105860.28816000001</v>
      </c>
      <c r="U134" s="6">
        <v>521939.07600000006</v>
      </c>
      <c r="V134" s="7">
        <v>416078.78784000006</v>
      </c>
      <c r="W134" s="10"/>
      <c r="X134" s="8">
        <v>20884239.21498544</v>
      </c>
      <c r="Y134" s="4"/>
      <c r="Z134" s="9">
        <v>400</v>
      </c>
      <c r="AA134" s="3"/>
    </row>
    <row r="135" spans="1:27" ht="12">
      <c r="A135" s="1">
        <v>402</v>
      </c>
      <c r="B135" s="1" t="s">
        <v>119</v>
      </c>
      <c r="C135" s="2">
        <v>9882</v>
      </c>
      <c r="D135" s="2">
        <v>30756138</v>
      </c>
      <c r="E135" s="2">
        <v>8272052</v>
      </c>
      <c r="F135" s="16">
        <f t="shared" si="7"/>
        <v>-604814</v>
      </c>
      <c r="H135" s="23">
        <f t="shared" si="5"/>
        <v>30151324</v>
      </c>
      <c r="J135" s="19">
        <f t="shared" si="8"/>
        <v>-947935.2597756274</v>
      </c>
      <c r="K135" s="22">
        <f t="shared" si="9"/>
        <v>-0.030480959429207526</v>
      </c>
      <c r="L135" s="19">
        <f t="shared" si="6"/>
        <v>-95.92544624323288</v>
      </c>
      <c r="N135" s="5">
        <v>31704073.259775627</v>
      </c>
      <c r="O135" s="6">
        <v>8233026.558103708</v>
      </c>
      <c r="P135" s="7">
        <v>-604814</v>
      </c>
      <c r="Q135" s="4"/>
      <c r="R135" s="8">
        <v>31099259.259775627</v>
      </c>
      <c r="S135" s="4"/>
      <c r="T135" s="5">
        <v>-202885.73856</v>
      </c>
      <c r="U135" s="6">
        <v>247428.04559999998</v>
      </c>
      <c r="V135" s="7">
        <v>44542.307039999985</v>
      </c>
      <c r="W135" s="10"/>
      <c r="X135" s="8">
        <v>31143801.566815626</v>
      </c>
      <c r="Y135" s="4"/>
      <c r="Z135" s="9">
        <v>402</v>
      </c>
      <c r="AA135" s="3"/>
    </row>
    <row r="136" spans="1:27" ht="12">
      <c r="A136" s="1">
        <v>403</v>
      </c>
      <c r="B136" s="1" t="s">
        <v>120</v>
      </c>
      <c r="C136" s="2">
        <v>3176</v>
      </c>
      <c r="D136" s="2">
        <v>10826890</v>
      </c>
      <c r="E136" s="2">
        <v>2448602</v>
      </c>
      <c r="F136" s="16">
        <f t="shared" si="7"/>
        <v>52493</v>
      </c>
      <c r="H136" s="23">
        <f t="shared" si="5"/>
        <v>10879383</v>
      </c>
      <c r="J136" s="19">
        <f t="shared" si="8"/>
        <v>130410.13175970502</v>
      </c>
      <c r="K136" s="22">
        <f t="shared" si="9"/>
        <v>0.012132334257259536</v>
      </c>
      <c r="L136" s="19">
        <f t="shared" si="6"/>
        <v>41.06112460947891</v>
      </c>
      <c r="N136" s="5">
        <v>10696479.868240295</v>
      </c>
      <c r="O136" s="6">
        <v>2415357.95193143</v>
      </c>
      <c r="P136" s="7">
        <v>52493</v>
      </c>
      <c r="Q136" s="4"/>
      <c r="R136" s="8">
        <v>10748972.868240295</v>
      </c>
      <c r="S136" s="4"/>
      <c r="T136" s="5">
        <v>-47329.488</v>
      </c>
      <c r="U136" s="6">
        <v>6573.54</v>
      </c>
      <c r="V136" s="7">
        <v>-40755.948</v>
      </c>
      <c r="W136" s="10"/>
      <c r="X136" s="8">
        <v>10708216.920240294</v>
      </c>
      <c r="Y136" s="4"/>
      <c r="Z136" s="9">
        <v>403</v>
      </c>
      <c r="AA136" s="3"/>
    </row>
    <row r="137" spans="1:27" ht="12">
      <c r="A137" s="1">
        <v>405</v>
      </c>
      <c r="B137" s="1" t="s">
        <v>121</v>
      </c>
      <c r="C137" s="2">
        <v>72872</v>
      </c>
      <c r="D137" s="2">
        <v>111672134</v>
      </c>
      <c r="E137" s="2">
        <v>12030856</v>
      </c>
      <c r="F137" s="16">
        <f t="shared" si="7"/>
        <v>-5756021</v>
      </c>
      <c r="H137" s="23">
        <f t="shared" si="5"/>
        <v>105916113</v>
      </c>
      <c r="J137" s="19">
        <f t="shared" si="8"/>
        <v>984991.4638969451</v>
      </c>
      <c r="K137" s="22">
        <f t="shared" si="9"/>
        <v>0.009387028838322715</v>
      </c>
      <c r="L137" s="19">
        <f t="shared" si="6"/>
        <v>13.516734327271724</v>
      </c>
      <c r="N137" s="5">
        <v>110687142.53610305</v>
      </c>
      <c r="O137" s="6">
        <v>8937151.564480022</v>
      </c>
      <c r="P137" s="7">
        <v>-5756021</v>
      </c>
      <c r="Q137" s="4"/>
      <c r="R137" s="8">
        <v>104931121.53610305</v>
      </c>
      <c r="S137" s="4"/>
      <c r="T137" s="5">
        <v>-2871172.395288</v>
      </c>
      <c r="U137" s="6">
        <v>541922.6376</v>
      </c>
      <c r="V137" s="7">
        <v>-2329249.757688</v>
      </c>
      <c r="W137" s="10"/>
      <c r="X137" s="8">
        <v>102601871.77841505</v>
      </c>
      <c r="Y137" s="4"/>
      <c r="Z137" s="9">
        <v>405</v>
      </c>
      <c r="AA137" s="3"/>
    </row>
    <row r="138" spans="1:27" ht="12">
      <c r="A138" s="1">
        <v>407</v>
      </c>
      <c r="B138" s="1" t="s">
        <v>122</v>
      </c>
      <c r="C138" s="2">
        <v>2739</v>
      </c>
      <c r="D138" s="2">
        <v>7275156</v>
      </c>
      <c r="E138" s="2">
        <v>1965300</v>
      </c>
      <c r="F138" s="16">
        <f t="shared" si="7"/>
        <v>-644070</v>
      </c>
      <c r="H138" s="23">
        <f t="shared" si="5"/>
        <v>6631086</v>
      </c>
      <c r="J138" s="19">
        <f t="shared" si="8"/>
        <v>-150990.6660735663</v>
      </c>
      <c r="K138" s="22">
        <f t="shared" si="9"/>
        <v>-0.022263190687430143</v>
      </c>
      <c r="L138" s="19">
        <f t="shared" si="6"/>
        <v>-55.12620156026517</v>
      </c>
      <c r="N138" s="5">
        <v>7426146.666073566</v>
      </c>
      <c r="O138" s="6">
        <v>1973113.610236099</v>
      </c>
      <c r="P138" s="7">
        <v>-644070</v>
      </c>
      <c r="Q138" s="4"/>
      <c r="R138" s="8">
        <v>6782076.666073566</v>
      </c>
      <c r="S138" s="4"/>
      <c r="T138" s="5">
        <v>-1048505.92416</v>
      </c>
      <c r="U138" s="6">
        <v>39441.24</v>
      </c>
      <c r="V138" s="7">
        <v>-1009064.6841600001</v>
      </c>
      <c r="W138" s="10"/>
      <c r="X138" s="8">
        <v>5773011.981913567</v>
      </c>
      <c r="Y138" s="4"/>
      <c r="Z138" s="9">
        <v>407</v>
      </c>
      <c r="AA138" s="3"/>
    </row>
    <row r="139" spans="1:27" ht="12">
      <c r="A139" s="1">
        <v>408</v>
      </c>
      <c r="B139" s="1" t="s">
        <v>123</v>
      </c>
      <c r="C139" s="2">
        <v>14575</v>
      </c>
      <c r="D139" s="2">
        <v>36108229</v>
      </c>
      <c r="E139" s="2">
        <v>8867030</v>
      </c>
      <c r="F139" s="16">
        <f t="shared" si="7"/>
        <v>-492974</v>
      </c>
      <c r="H139" s="23">
        <f t="shared" si="5"/>
        <v>35615255</v>
      </c>
      <c r="J139" s="19">
        <f t="shared" si="8"/>
        <v>-856971.3314110339</v>
      </c>
      <c r="K139" s="22">
        <f t="shared" si="9"/>
        <v>-0.023496545662554828</v>
      </c>
      <c r="L139" s="19">
        <f t="shared" si="6"/>
        <v>-58.797346923570075</v>
      </c>
      <c r="N139" s="5">
        <v>36965200.331411034</v>
      </c>
      <c r="O139" s="6">
        <v>8893650.08403429</v>
      </c>
      <c r="P139" s="7">
        <v>-492974</v>
      </c>
      <c r="Q139" s="4"/>
      <c r="R139" s="8">
        <v>36472226.331411034</v>
      </c>
      <c r="S139" s="4"/>
      <c r="T139" s="5">
        <v>-103993.40280000001</v>
      </c>
      <c r="U139" s="6">
        <v>82826.604</v>
      </c>
      <c r="V139" s="7">
        <v>-21166.798800000004</v>
      </c>
      <c r="W139" s="10"/>
      <c r="X139" s="8">
        <v>36451059.532611035</v>
      </c>
      <c r="Y139" s="4"/>
      <c r="Z139" s="9">
        <v>408</v>
      </c>
      <c r="AA139" s="3"/>
    </row>
    <row r="140" spans="1:27" ht="12">
      <c r="A140" s="1">
        <v>410</v>
      </c>
      <c r="B140" s="1" t="s">
        <v>124</v>
      </c>
      <c r="C140" s="2">
        <v>18970</v>
      </c>
      <c r="D140" s="2">
        <v>38541120</v>
      </c>
      <c r="E140" s="2">
        <v>10137914</v>
      </c>
      <c r="F140" s="16">
        <f t="shared" si="7"/>
        <v>-2352788</v>
      </c>
      <c r="H140" s="23">
        <f t="shared" si="5"/>
        <v>36188332</v>
      </c>
      <c r="J140" s="19">
        <f t="shared" si="8"/>
        <v>-863291.9034444913</v>
      </c>
      <c r="K140" s="22">
        <f t="shared" si="9"/>
        <v>-0.023299704911563558</v>
      </c>
      <c r="L140" s="19">
        <f t="shared" si="6"/>
        <v>-45.50827113571383</v>
      </c>
      <c r="N140" s="5">
        <v>39404411.90344449</v>
      </c>
      <c r="O140" s="6">
        <v>10284207.31121861</v>
      </c>
      <c r="P140" s="7">
        <v>-2352788</v>
      </c>
      <c r="Q140" s="4"/>
      <c r="R140" s="8">
        <v>37051623.90344449</v>
      </c>
      <c r="S140" s="4"/>
      <c r="T140" s="5">
        <v>-440137.9442399999</v>
      </c>
      <c r="U140" s="6">
        <v>285357.37140000006</v>
      </c>
      <c r="V140" s="7">
        <v>-154780.57283999986</v>
      </c>
      <c r="W140" s="10"/>
      <c r="X140" s="8">
        <v>36896843.33060449</v>
      </c>
      <c r="Y140" s="4"/>
      <c r="Z140" s="9">
        <v>410</v>
      </c>
      <c r="AA140" s="3"/>
    </row>
    <row r="141" spans="1:27" ht="12">
      <c r="A141" s="1">
        <v>416</v>
      </c>
      <c r="B141" s="1" t="s">
        <v>125</v>
      </c>
      <c r="C141" s="2">
        <v>3076</v>
      </c>
      <c r="D141" s="2">
        <v>6800811</v>
      </c>
      <c r="E141" s="2">
        <v>1750101</v>
      </c>
      <c r="F141" s="16">
        <f t="shared" si="7"/>
        <v>-658905</v>
      </c>
      <c r="H141" s="23">
        <f t="shared" si="5"/>
        <v>6141906</v>
      </c>
      <c r="J141" s="19">
        <f t="shared" si="8"/>
        <v>129933.39314433746</v>
      </c>
      <c r="K141" s="22">
        <f t="shared" si="9"/>
        <v>0.021612439317532796</v>
      </c>
      <c r="L141" s="19">
        <f t="shared" si="6"/>
        <v>42.241025079433506</v>
      </c>
      <c r="N141" s="5">
        <v>6670877.606855663</v>
      </c>
      <c r="O141" s="6">
        <v>1721371.4954857156</v>
      </c>
      <c r="P141" s="7">
        <v>-658905</v>
      </c>
      <c r="Q141" s="4"/>
      <c r="R141" s="8">
        <v>6011972.606855663</v>
      </c>
      <c r="S141" s="4"/>
      <c r="T141" s="5">
        <v>-99348.539436</v>
      </c>
      <c r="U141" s="6">
        <v>89465.8794</v>
      </c>
      <c r="V141" s="7">
        <v>-9882.660036000001</v>
      </c>
      <c r="W141" s="10"/>
      <c r="X141" s="8">
        <v>6002089.946819662</v>
      </c>
      <c r="Y141" s="4"/>
      <c r="Z141" s="9">
        <v>416</v>
      </c>
      <c r="AA141" s="3"/>
    </row>
    <row r="142" spans="1:27" ht="12">
      <c r="A142" s="1">
        <v>418</v>
      </c>
      <c r="B142" s="1" t="s">
        <v>126</v>
      </c>
      <c r="C142" s="2">
        <v>22745</v>
      </c>
      <c r="D142" s="2">
        <v>24518659</v>
      </c>
      <c r="E142" s="2">
        <v>-48123</v>
      </c>
      <c r="F142" s="16">
        <f t="shared" si="7"/>
        <v>-2474901</v>
      </c>
      <c r="H142" s="23">
        <f t="shared" si="5"/>
        <v>22043758</v>
      </c>
      <c r="J142" s="19">
        <f t="shared" si="8"/>
        <v>-1071250.8807522804</v>
      </c>
      <c r="K142" s="22">
        <f t="shared" si="9"/>
        <v>-0.046344385428478206</v>
      </c>
      <c r="L142" s="19">
        <f t="shared" si="6"/>
        <v>-47.0983020774799</v>
      </c>
      <c r="N142" s="5">
        <v>25589909.88075228</v>
      </c>
      <c r="O142" s="6">
        <v>233052.12082341497</v>
      </c>
      <c r="P142" s="7">
        <v>-2474901</v>
      </c>
      <c r="Q142" s="4"/>
      <c r="R142" s="8">
        <v>23115008.88075228</v>
      </c>
      <c r="S142" s="4"/>
      <c r="T142" s="5">
        <v>-761662.93272</v>
      </c>
      <c r="U142" s="6">
        <v>303763.2834</v>
      </c>
      <c r="V142" s="7">
        <v>-457899.64932</v>
      </c>
      <c r="W142" s="10"/>
      <c r="X142" s="8">
        <v>22657109.23143228</v>
      </c>
      <c r="Y142" s="4"/>
      <c r="Z142" s="9">
        <v>418</v>
      </c>
      <c r="AA142" s="3"/>
    </row>
    <row r="143" spans="1:27" ht="12">
      <c r="A143" s="1">
        <v>420</v>
      </c>
      <c r="B143" s="1" t="s">
        <v>127</v>
      </c>
      <c r="C143" s="2">
        <v>9865</v>
      </c>
      <c r="D143" s="2">
        <v>25680076</v>
      </c>
      <c r="E143" s="2">
        <v>5253038</v>
      </c>
      <c r="F143" s="16">
        <f t="shared" si="7"/>
        <v>-893409</v>
      </c>
      <c r="H143" s="23">
        <f t="shared" si="5"/>
        <v>24786667</v>
      </c>
      <c r="J143" s="19">
        <f t="shared" si="8"/>
        <v>-460952.33896595985</v>
      </c>
      <c r="K143" s="22">
        <f t="shared" si="9"/>
        <v>-0.01825725953712191</v>
      </c>
      <c r="L143" s="19">
        <f t="shared" si="6"/>
        <v>-46.72603537414697</v>
      </c>
      <c r="N143" s="5">
        <v>26141028.33896596</v>
      </c>
      <c r="O143" s="6">
        <v>5218001.065160004</v>
      </c>
      <c r="P143" s="7">
        <v>-893409</v>
      </c>
      <c r="Q143" s="4"/>
      <c r="R143" s="8">
        <v>25247619.33896596</v>
      </c>
      <c r="S143" s="4"/>
      <c r="T143" s="5">
        <v>-294889.0044</v>
      </c>
      <c r="U143" s="6">
        <v>98668.83540000001</v>
      </c>
      <c r="V143" s="7">
        <v>-196220.16899999997</v>
      </c>
      <c r="W143" s="10"/>
      <c r="X143" s="8">
        <v>25051399.16996596</v>
      </c>
      <c r="Y143" s="4"/>
      <c r="Z143" s="9">
        <v>420</v>
      </c>
      <c r="AA143" s="3"/>
    </row>
    <row r="144" spans="1:27" ht="12">
      <c r="A144" s="1">
        <v>421</v>
      </c>
      <c r="B144" s="1" t="s">
        <v>128</v>
      </c>
      <c r="C144" s="1">
        <v>811</v>
      </c>
      <c r="D144" s="2">
        <v>3179097</v>
      </c>
      <c r="E144" s="2">
        <v>746585</v>
      </c>
      <c r="F144" s="16">
        <f t="shared" si="7"/>
        <v>-155038</v>
      </c>
      <c r="H144" s="23">
        <f aca="true" t="shared" si="10" ref="H144:H207">D144+F144</f>
        <v>3024059</v>
      </c>
      <c r="J144" s="19">
        <f t="shared" si="8"/>
        <v>6280.836949986406</v>
      </c>
      <c r="K144" s="22">
        <f t="shared" si="9"/>
        <v>0.0020812785468758504</v>
      </c>
      <c r="L144" s="19">
        <f aca="true" t="shared" si="11" ref="L144:L207">J144/C144</f>
        <v>7.744558507998034</v>
      </c>
      <c r="N144" s="5">
        <v>3172816.1630500136</v>
      </c>
      <c r="O144" s="6">
        <v>772686.7330160004</v>
      </c>
      <c r="P144" s="7">
        <v>-155038</v>
      </c>
      <c r="Q144" s="4"/>
      <c r="R144" s="8">
        <v>3017778.1630500136</v>
      </c>
      <c r="S144" s="4"/>
      <c r="T144" s="5">
        <v>-6573.54</v>
      </c>
      <c r="U144" s="6">
        <v>0</v>
      </c>
      <c r="V144" s="7">
        <v>-6573.54</v>
      </c>
      <c r="W144" s="10"/>
      <c r="X144" s="8">
        <v>3011204.6230500136</v>
      </c>
      <c r="Y144" s="4"/>
      <c r="Z144" s="9">
        <v>421</v>
      </c>
      <c r="AA144" s="3"/>
    </row>
    <row r="145" spans="1:27" ht="12">
      <c r="A145" s="1">
        <v>422</v>
      </c>
      <c r="B145" s="1" t="s">
        <v>129</v>
      </c>
      <c r="C145" s="2">
        <v>11580</v>
      </c>
      <c r="D145" s="2">
        <v>37985230</v>
      </c>
      <c r="E145" s="2">
        <v>6901592</v>
      </c>
      <c r="F145" s="16">
        <f aca="true" t="shared" si="12" ref="F145:F208">P145</f>
        <v>-308140</v>
      </c>
      <c r="H145" s="23">
        <f t="shared" si="10"/>
        <v>37677090</v>
      </c>
      <c r="J145" s="19">
        <f aca="true" t="shared" si="13" ref="J145:J208">H145-R145</f>
        <v>-1047826.6194468588</v>
      </c>
      <c r="K145" s="22">
        <f aca="true" t="shared" si="14" ref="K145:K208">J145/R145</f>
        <v>-0.02705820208068987</v>
      </c>
      <c r="L145" s="19">
        <f t="shared" si="11"/>
        <v>-90.4858911439429</v>
      </c>
      <c r="N145" s="5">
        <v>39033056.61944686</v>
      </c>
      <c r="O145" s="6">
        <v>7435966.273828574</v>
      </c>
      <c r="P145" s="7">
        <v>-308140</v>
      </c>
      <c r="Q145" s="4"/>
      <c r="R145" s="8">
        <v>38724916.61944686</v>
      </c>
      <c r="S145" s="4"/>
      <c r="T145" s="5">
        <v>-142277.69976000002</v>
      </c>
      <c r="U145" s="6">
        <v>81511.89600000001</v>
      </c>
      <c r="V145" s="7">
        <v>-60765.80376000001</v>
      </c>
      <c r="W145" s="10"/>
      <c r="X145" s="8">
        <v>38664150.81568686</v>
      </c>
      <c r="Y145" s="4"/>
      <c r="Z145" s="9">
        <v>422</v>
      </c>
      <c r="AA145" s="3"/>
    </row>
    <row r="146" spans="1:27" ht="12">
      <c r="A146" s="1">
        <v>423</v>
      </c>
      <c r="B146" s="1" t="s">
        <v>130</v>
      </c>
      <c r="C146" s="2">
        <v>19418</v>
      </c>
      <c r="D146" s="2">
        <v>20841811</v>
      </c>
      <c r="E146" s="2">
        <v>-158461</v>
      </c>
      <c r="F146" s="16">
        <f t="shared" si="12"/>
        <v>-1459008</v>
      </c>
      <c r="H146" s="23">
        <f t="shared" si="10"/>
        <v>19382803</v>
      </c>
      <c r="J146" s="19">
        <f t="shared" si="13"/>
        <v>-700453.5538444594</v>
      </c>
      <c r="K146" s="22">
        <f t="shared" si="14"/>
        <v>-0.03487748871635931</v>
      </c>
      <c r="L146" s="19">
        <f t="shared" si="11"/>
        <v>-36.072384068619805</v>
      </c>
      <c r="N146" s="5">
        <v>21542264.55384446</v>
      </c>
      <c r="O146" s="6">
        <v>-162120.84479869308</v>
      </c>
      <c r="P146" s="7">
        <v>-1459008</v>
      </c>
      <c r="Q146" s="4"/>
      <c r="R146" s="8">
        <v>20083256.55384446</v>
      </c>
      <c r="S146" s="4"/>
      <c r="T146" s="5">
        <v>-1328814.8168400005</v>
      </c>
      <c r="U146" s="6">
        <v>702119.8073999998</v>
      </c>
      <c r="V146" s="7">
        <v>-626695.0094400006</v>
      </c>
      <c r="W146" s="10"/>
      <c r="X146" s="8">
        <v>19456561.54440446</v>
      </c>
      <c r="Y146" s="4"/>
      <c r="Z146" s="9">
        <v>423</v>
      </c>
      <c r="AA146" s="3"/>
    </row>
    <row r="147" spans="1:27" ht="12">
      <c r="A147" s="1">
        <v>425</v>
      </c>
      <c r="B147" s="1" t="s">
        <v>131</v>
      </c>
      <c r="C147" s="2">
        <v>10000</v>
      </c>
      <c r="D147" s="2">
        <v>24003549</v>
      </c>
      <c r="E147" s="2">
        <v>6935369</v>
      </c>
      <c r="F147" s="16">
        <f t="shared" si="12"/>
        <v>-290919</v>
      </c>
      <c r="H147" s="23">
        <f t="shared" si="10"/>
        <v>23712630</v>
      </c>
      <c r="J147" s="19">
        <f t="shared" si="13"/>
        <v>-1420807.1814127862</v>
      </c>
      <c r="K147" s="22">
        <f t="shared" si="14"/>
        <v>-0.05653055613354515</v>
      </c>
      <c r="L147" s="19">
        <f t="shared" si="11"/>
        <v>-142.08071814127862</v>
      </c>
      <c r="N147" s="5">
        <v>25424356.181412786</v>
      </c>
      <c r="O147" s="6">
        <v>7026921.26992</v>
      </c>
      <c r="P147" s="7">
        <v>-290919</v>
      </c>
      <c r="Q147" s="4"/>
      <c r="R147" s="8">
        <v>25133437.181412786</v>
      </c>
      <c r="S147" s="4"/>
      <c r="T147" s="5">
        <v>-230608.986156</v>
      </c>
      <c r="U147" s="6">
        <v>47329.488</v>
      </c>
      <c r="V147" s="7">
        <v>-183279.498156</v>
      </c>
      <c r="W147" s="10"/>
      <c r="X147" s="8">
        <v>24950157.683256786</v>
      </c>
      <c r="Y147" s="4"/>
      <c r="Z147" s="9">
        <v>425</v>
      </c>
      <c r="AA147" s="3"/>
    </row>
    <row r="148" spans="1:27" ht="12">
      <c r="A148" s="1">
        <v>426</v>
      </c>
      <c r="B148" s="1" t="s">
        <v>132</v>
      </c>
      <c r="C148" s="2">
        <v>12301</v>
      </c>
      <c r="D148" s="2">
        <v>29052214</v>
      </c>
      <c r="E148" s="2">
        <v>8499747</v>
      </c>
      <c r="F148" s="16">
        <f t="shared" si="12"/>
        <v>-2512021</v>
      </c>
      <c r="H148" s="23">
        <f t="shared" si="10"/>
        <v>26540193</v>
      </c>
      <c r="J148" s="19">
        <f t="shared" si="13"/>
        <v>-645534.0546381548</v>
      </c>
      <c r="K148" s="22">
        <f t="shared" si="14"/>
        <v>-0.023745329795328035</v>
      </c>
      <c r="L148" s="19">
        <f t="shared" si="11"/>
        <v>-52.47817694806559</v>
      </c>
      <c r="N148" s="5">
        <v>29697748.054638155</v>
      </c>
      <c r="O148" s="6">
        <v>8647515.059322797</v>
      </c>
      <c r="P148" s="7">
        <v>-2512021</v>
      </c>
      <c r="Q148" s="4"/>
      <c r="R148" s="8">
        <v>27185727.054638155</v>
      </c>
      <c r="S148" s="4"/>
      <c r="T148" s="5">
        <v>-890893.4702880001</v>
      </c>
      <c r="U148" s="6">
        <v>31552.992000000002</v>
      </c>
      <c r="V148" s="7">
        <v>-859340.4782880001</v>
      </c>
      <c r="W148" s="10"/>
      <c r="X148" s="8">
        <v>26326386.576350156</v>
      </c>
      <c r="Y148" s="4"/>
      <c r="Z148" s="9">
        <v>426</v>
      </c>
      <c r="AA148" s="3"/>
    </row>
    <row r="149" spans="1:27" ht="12">
      <c r="A149" s="1">
        <v>430</v>
      </c>
      <c r="B149" s="1" t="s">
        <v>133</v>
      </c>
      <c r="C149" s="2">
        <v>16267</v>
      </c>
      <c r="D149" s="2">
        <v>42877871</v>
      </c>
      <c r="E149" s="2">
        <v>10398327</v>
      </c>
      <c r="F149" s="16">
        <f t="shared" si="12"/>
        <v>-2158993</v>
      </c>
      <c r="H149" s="23">
        <f t="shared" si="10"/>
        <v>40718878</v>
      </c>
      <c r="J149" s="19">
        <f t="shared" si="13"/>
        <v>-1682752.7041911855</v>
      </c>
      <c r="K149" s="22">
        <f t="shared" si="14"/>
        <v>-0.03968603745291461</v>
      </c>
      <c r="L149" s="19">
        <f t="shared" si="11"/>
        <v>-103.44579235207387</v>
      </c>
      <c r="N149" s="5">
        <v>44560623.704191186</v>
      </c>
      <c r="O149" s="6">
        <v>10668688.46816781</v>
      </c>
      <c r="P149" s="7">
        <v>-2158993</v>
      </c>
      <c r="Q149" s="4"/>
      <c r="R149" s="8">
        <v>42401630.704191186</v>
      </c>
      <c r="S149" s="4"/>
      <c r="T149" s="5">
        <v>-447802.6918799999</v>
      </c>
      <c r="U149" s="6">
        <v>922925.0160000001</v>
      </c>
      <c r="V149" s="7">
        <v>475122.3241200002</v>
      </c>
      <c r="W149" s="10"/>
      <c r="X149" s="8">
        <v>42876753.028311186</v>
      </c>
      <c r="Y149" s="4"/>
      <c r="Z149" s="9">
        <v>430</v>
      </c>
      <c r="AA149" s="3"/>
    </row>
    <row r="150" spans="1:27" ht="12">
      <c r="A150" s="1">
        <v>433</v>
      </c>
      <c r="B150" s="1" t="s">
        <v>134</v>
      </c>
      <c r="C150" s="2">
        <v>8098</v>
      </c>
      <c r="D150" s="2">
        <v>15876943</v>
      </c>
      <c r="E150" s="2">
        <v>4192036</v>
      </c>
      <c r="F150" s="16">
        <f t="shared" si="12"/>
        <v>-779123</v>
      </c>
      <c r="H150" s="23">
        <f t="shared" si="10"/>
        <v>15097820</v>
      </c>
      <c r="J150" s="19">
        <f t="shared" si="13"/>
        <v>-919154.2050903514</v>
      </c>
      <c r="K150" s="22">
        <f t="shared" si="14"/>
        <v>-0.057386257436703315</v>
      </c>
      <c r="L150" s="19">
        <f t="shared" si="11"/>
        <v>-113.50385343175493</v>
      </c>
      <c r="N150" s="5">
        <v>16796097.20509035</v>
      </c>
      <c r="O150" s="6">
        <v>4593956.123133664</v>
      </c>
      <c r="P150" s="7">
        <v>-779123</v>
      </c>
      <c r="Q150" s="4"/>
      <c r="R150" s="8">
        <v>16016974.205090351</v>
      </c>
      <c r="S150" s="4"/>
      <c r="T150" s="5">
        <v>-309061.55663999997</v>
      </c>
      <c r="U150" s="6">
        <v>130221.8274</v>
      </c>
      <c r="V150" s="7">
        <v>-178839.72923999996</v>
      </c>
      <c r="W150" s="10"/>
      <c r="X150" s="8">
        <v>15838134.475850351</v>
      </c>
      <c r="Y150" s="4"/>
      <c r="Z150" s="9">
        <v>433</v>
      </c>
      <c r="AA150" s="3"/>
    </row>
    <row r="151" spans="1:27" ht="12">
      <c r="A151" s="1">
        <v>434</v>
      </c>
      <c r="B151" s="1" t="s">
        <v>135</v>
      </c>
      <c r="C151" s="2">
        <v>15208</v>
      </c>
      <c r="D151" s="2">
        <v>25675196</v>
      </c>
      <c r="E151" s="2">
        <v>-749625</v>
      </c>
      <c r="F151" s="16">
        <f t="shared" si="12"/>
        <v>-1023096</v>
      </c>
      <c r="H151" s="23">
        <f t="shared" si="10"/>
        <v>24652100</v>
      </c>
      <c r="J151" s="19">
        <f t="shared" si="13"/>
        <v>-544203.8521201536</v>
      </c>
      <c r="K151" s="22">
        <f t="shared" si="14"/>
        <v>-0.02159855887252929</v>
      </c>
      <c r="L151" s="19">
        <f t="shared" si="11"/>
        <v>-35.784051296696056</v>
      </c>
      <c r="N151" s="5">
        <v>26219399.852120154</v>
      </c>
      <c r="O151" s="6">
        <v>-994555.1412171692</v>
      </c>
      <c r="P151" s="7">
        <v>-1023096</v>
      </c>
      <c r="Q151" s="4"/>
      <c r="R151" s="8">
        <v>25196303.852120154</v>
      </c>
      <c r="S151" s="4"/>
      <c r="T151" s="5">
        <v>-301462.5444</v>
      </c>
      <c r="U151" s="6">
        <v>749449.2954</v>
      </c>
      <c r="V151" s="7">
        <v>447986.75099999993</v>
      </c>
      <c r="W151" s="10"/>
      <c r="X151" s="8">
        <v>25644290.603120152</v>
      </c>
      <c r="Y151" s="4"/>
      <c r="Z151" s="9">
        <v>434</v>
      </c>
      <c r="AA151" s="3"/>
    </row>
    <row r="152" spans="1:27" ht="12">
      <c r="A152" s="1">
        <v>435</v>
      </c>
      <c r="B152" s="1" t="s">
        <v>136</v>
      </c>
      <c r="C152" s="1">
        <v>756</v>
      </c>
      <c r="D152" s="2">
        <v>3267974</v>
      </c>
      <c r="E152" s="2">
        <v>612541</v>
      </c>
      <c r="F152" s="16">
        <f t="shared" si="12"/>
        <v>-182314</v>
      </c>
      <c r="H152" s="23">
        <f t="shared" si="10"/>
        <v>3085660</v>
      </c>
      <c r="J152" s="19">
        <f t="shared" si="13"/>
        <v>-122329.41100828769</v>
      </c>
      <c r="K152" s="22">
        <f t="shared" si="14"/>
        <v>-0.038132735285382045</v>
      </c>
      <c r="L152" s="19">
        <f t="shared" si="11"/>
        <v>-161.81139022260277</v>
      </c>
      <c r="N152" s="5">
        <v>3390303.4110082877</v>
      </c>
      <c r="O152" s="6">
        <v>617558.7854231586</v>
      </c>
      <c r="P152" s="7">
        <v>-182314</v>
      </c>
      <c r="Q152" s="4"/>
      <c r="R152" s="8">
        <v>3207989.4110082877</v>
      </c>
      <c r="S152" s="4"/>
      <c r="T152" s="5">
        <v>-212982.69600000003</v>
      </c>
      <c r="U152" s="6">
        <v>148627.7394</v>
      </c>
      <c r="V152" s="7">
        <v>-64354.956600000034</v>
      </c>
      <c r="W152" s="10"/>
      <c r="X152" s="8">
        <v>3143634.4544082875</v>
      </c>
      <c r="Y152" s="4"/>
      <c r="Z152" s="9">
        <v>435</v>
      </c>
      <c r="AA152" s="3"/>
    </row>
    <row r="153" spans="1:27" ht="12">
      <c r="A153" s="1">
        <v>436</v>
      </c>
      <c r="B153" s="1" t="s">
        <v>137</v>
      </c>
      <c r="C153" s="2">
        <v>2105</v>
      </c>
      <c r="D153" s="2">
        <v>6555692</v>
      </c>
      <c r="E153" s="2">
        <v>2172831</v>
      </c>
      <c r="F153" s="16">
        <f t="shared" si="12"/>
        <v>-374481</v>
      </c>
      <c r="H153" s="23">
        <f t="shared" si="10"/>
        <v>6181211</v>
      </c>
      <c r="J153" s="19">
        <f t="shared" si="13"/>
        <v>-107664.61782792863</v>
      </c>
      <c r="K153" s="22">
        <f t="shared" si="14"/>
        <v>-0.017119851682662817</v>
      </c>
      <c r="L153" s="19">
        <f t="shared" si="11"/>
        <v>-51.14708685412286</v>
      </c>
      <c r="N153" s="5">
        <v>6663356.617827929</v>
      </c>
      <c r="O153" s="6">
        <v>2222927.716066342</v>
      </c>
      <c r="P153" s="7">
        <v>-374481</v>
      </c>
      <c r="Q153" s="4"/>
      <c r="R153" s="8">
        <v>6288875.617827929</v>
      </c>
      <c r="S153" s="4"/>
      <c r="T153" s="5">
        <v>-52299.08424</v>
      </c>
      <c r="U153" s="6">
        <v>36811.824</v>
      </c>
      <c r="V153" s="7">
        <v>-15487.260239999996</v>
      </c>
      <c r="W153" s="10"/>
      <c r="X153" s="8">
        <v>6273388.357587929</v>
      </c>
      <c r="Y153" s="4"/>
      <c r="Z153" s="9">
        <v>436</v>
      </c>
      <c r="AA153" s="3"/>
    </row>
    <row r="154" spans="1:27" ht="12">
      <c r="A154" s="1">
        <v>440</v>
      </c>
      <c r="B154" s="1" t="s">
        <v>138</v>
      </c>
      <c r="C154" s="2">
        <v>5176</v>
      </c>
      <c r="D154" s="2">
        <v>14389619</v>
      </c>
      <c r="E154" s="2">
        <v>4121541</v>
      </c>
      <c r="F154" s="16">
        <f t="shared" si="12"/>
        <v>-1081884</v>
      </c>
      <c r="H154" s="23">
        <f t="shared" si="10"/>
        <v>13307735</v>
      </c>
      <c r="J154" s="19">
        <f t="shared" si="13"/>
        <v>-414884.9572515711</v>
      </c>
      <c r="K154" s="22">
        <f t="shared" si="14"/>
        <v>-0.03023365498308722</v>
      </c>
      <c r="L154" s="19">
        <f t="shared" si="11"/>
        <v>-80.15551724334836</v>
      </c>
      <c r="N154" s="5">
        <v>14804503.957251571</v>
      </c>
      <c r="O154" s="6">
        <v>4056554.352800003</v>
      </c>
      <c r="P154" s="7">
        <v>-1081884</v>
      </c>
      <c r="Q154" s="4"/>
      <c r="R154" s="8">
        <v>13722619.957251571</v>
      </c>
      <c r="S154" s="4"/>
      <c r="T154" s="5">
        <v>-230139.6354</v>
      </c>
      <c r="U154" s="6">
        <v>21035.328</v>
      </c>
      <c r="V154" s="7">
        <v>-209104.3074</v>
      </c>
      <c r="W154" s="10"/>
      <c r="X154" s="8">
        <v>13513515.649851572</v>
      </c>
      <c r="Y154" s="4"/>
      <c r="Z154" s="9">
        <v>440</v>
      </c>
      <c r="AA154" s="3"/>
    </row>
    <row r="155" spans="1:27" ht="12">
      <c r="A155" s="1">
        <v>441</v>
      </c>
      <c r="B155" s="1" t="s">
        <v>139</v>
      </c>
      <c r="C155" s="2">
        <v>4831</v>
      </c>
      <c r="D155" s="2">
        <v>12347619</v>
      </c>
      <c r="E155" s="2">
        <v>2224847</v>
      </c>
      <c r="F155" s="16">
        <f t="shared" si="12"/>
        <v>-543039</v>
      </c>
      <c r="H155" s="23">
        <f t="shared" si="10"/>
        <v>11804580</v>
      </c>
      <c r="J155" s="19">
        <f t="shared" si="13"/>
        <v>-261739.07256399468</v>
      </c>
      <c r="K155" s="22">
        <f t="shared" si="14"/>
        <v>-0.02169170821606471</v>
      </c>
      <c r="L155" s="19">
        <f t="shared" si="11"/>
        <v>-54.1790669766083</v>
      </c>
      <c r="N155" s="5">
        <v>12609358.072563995</v>
      </c>
      <c r="O155" s="6">
        <v>2283943.567870382</v>
      </c>
      <c r="P155" s="7">
        <v>-543039</v>
      </c>
      <c r="Q155" s="4"/>
      <c r="R155" s="8">
        <v>12066319.072563995</v>
      </c>
      <c r="S155" s="4"/>
      <c r="T155" s="5">
        <v>-30352.663596000002</v>
      </c>
      <c r="U155" s="6">
        <v>0</v>
      </c>
      <c r="V155" s="7">
        <v>-30352.663596000002</v>
      </c>
      <c r="W155" s="10"/>
      <c r="X155" s="8">
        <v>12035966.408967994</v>
      </c>
      <c r="Y155" s="4"/>
      <c r="Z155" s="9">
        <v>441</v>
      </c>
      <c r="AA155" s="3"/>
    </row>
    <row r="156" spans="1:27" ht="12">
      <c r="A156" s="1">
        <v>444</v>
      </c>
      <c r="B156" s="1" t="s">
        <v>140</v>
      </c>
      <c r="C156" s="2">
        <v>47149</v>
      </c>
      <c r="D156" s="2">
        <v>68235937</v>
      </c>
      <c r="E156" s="2">
        <v>3913529</v>
      </c>
      <c r="F156" s="16">
        <f t="shared" si="12"/>
        <v>-1279008</v>
      </c>
      <c r="H156" s="23">
        <f t="shared" si="10"/>
        <v>66956929</v>
      </c>
      <c r="J156" s="19">
        <f t="shared" si="13"/>
        <v>-1236749.8931652308</v>
      </c>
      <c r="K156" s="22">
        <f t="shared" si="14"/>
        <v>-0.018135843574340216</v>
      </c>
      <c r="L156" s="19">
        <f t="shared" si="11"/>
        <v>-26.230670707018827</v>
      </c>
      <c r="N156" s="5">
        <v>69472686.89316523</v>
      </c>
      <c r="O156" s="6">
        <v>3695308.3348253844</v>
      </c>
      <c r="P156" s="7">
        <v>-1279008</v>
      </c>
      <c r="Q156" s="4"/>
      <c r="R156" s="8">
        <v>68193678.89316523</v>
      </c>
      <c r="S156" s="4"/>
      <c r="T156" s="5">
        <v>-1255517.216424</v>
      </c>
      <c r="U156" s="6">
        <v>3190993.5222000005</v>
      </c>
      <c r="V156" s="7">
        <v>1935476.3057760005</v>
      </c>
      <c r="W156" s="10"/>
      <c r="X156" s="8">
        <v>70129155.19894123</v>
      </c>
      <c r="Y156" s="4"/>
      <c r="Z156" s="9">
        <v>444</v>
      </c>
      <c r="AA156" s="3"/>
    </row>
    <row r="157" spans="1:27" ht="12">
      <c r="A157" s="1">
        <v>445</v>
      </c>
      <c r="B157" s="1" t="s">
        <v>141</v>
      </c>
      <c r="C157" s="2">
        <v>15398</v>
      </c>
      <c r="D157" s="2">
        <v>29024009</v>
      </c>
      <c r="E157" s="2">
        <v>652926</v>
      </c>
      <c r="F157" s="16">
        <f t="shared" si="12"/>
        <v>-273981</v>
      </c>
      <c r="H157" s="23">
        <f t="shared" si="10"/>
        <v>28750028</v>
      </c>
      <c r="J157" s="19">
        <f t="shared" si="13"/>
        <v>-1286525.5385787338</v>
      </c>
      <c r="K157" s="22">
        <f t="shared" si="14"/>
        <v>-0.04283199591878375</v>
      </c>
      <c r="L157" s="19">
        <f t="shared" si="11"/>
        <v>-83.55147022851888</v>
      </c>
      <c r="N157" s="5">
        <v>30310534.538578734</v>
      </c>
      <c r="O157" s="6">
        <v>856764.7006339396</v>
      </c>
      <c r="P157" s="7">
        <v>-273981</v>
      </c>
      <c r="Q157" s="4"/>
      <c r="R157" s="8">
        <v>30036553.538578734</v>
      </c>
      <c r="S157" s="4"/>
      <c r="T157" s="5">
        <v>-221971.35459600002</v>
      </c>
      <c r="U157" s="6">
        <v>202596.50280000002</v>
      </c>
      <c r="V157" s="7">
        <v>-19374.851796000003</v>
      </c>
      <c r="W157" s="10"/>
      <c r="X157" s="8">
        <v>30017178.686782733</v>
      </c>
      <c r="Y157" s="4"/>
      <c r="Z157" s="9">
        <v>445</v>
      </c>
      <c r="AA157" s="3"/>
    </row>
    <row r="158" spans="1:27" ht="12">
      <c r="A158" s="1">
        <v>475</v>
      </c>
      <c r="B158" s="1" t="s">
        <v>142</v>
      </c>
      <c r="C158" s="2">
        <v>5517</v>
      </c>
      <c r="D158" s="2">
        <v>16244484</v>
      </c>
      <c r="E158" s="2">
        <v>3144815</v>
      </c>
      <c r="F158" s="16">
        <f t="shared" si="12"/>
        <v>-113930</v>
      </c>
      <c r="H158" s="23">
        <f t="shared" si="10"/>
        <v>16130554</v>
      </c>
      <c r="J158" s="19">
        <f t="shared" si="13"/>
        <v>-379707.4069419727</v>
      </c>
      <c r="K158" s="22">
        <f t="shared" si="14"/>
        <v>-0.022998267415821734</v>
      </c>
      <c r="L158" s="19">
        <f t="shared" si="11"/>
        <v>-68.82497860104634</v>
      </c>
      <c r="N158" s="5">
        <v>16624191.406941973</v>
      </c>
      <c r="O158" s="6">
        <v>3065475.3489079084</v>
      </c>
      <c r="P158" s="7">
        <v>-113930</v>
      </c>
      <c r="Q158" s="4"/>
      <c r="R158" s="8">
        <v>16510261.406941973</v>
      </c>
      <c r="S158" s="4"/>
      <c r="T158" s="5">
        <v>-255934.20635999998</v>
      </c>
      <c r="U158" s="6">
        <v>640262.796</v>
      </c>
      <c r="V158" s="7">
        <v>384328.58964</v>
      </c>
      <c r="W158" s="10"/>
      <c r="X158" s="8">
        <v>16894589.99658197</v>
      </c>
      <c r="Y158" s="4"/>
      <c r="Z158" s="9">
        <v>475</v>
      </c>
      <c r="AA158" s="3"/>
    </row>
    <row r="159" spans="1:27" ht="12">
      <c r="A159" s="1">
        <v>480</v>
      </c>
      <c r="B159" s="1" t="s">
        <v>143</v>
      </c>
      <c r="C159" s="2">
        <v>2021</v>
      </c>
      <c r="D159" s="2">
        <v>4991773</v>
      </c>
      <c r="E159" s="2">
        <v>1374301</v>
      </c>
      <c r="F159" s="16">
        <f t="shared" si="12"/>
        <v>-342408</v>
      </c>
      <c r="H159" s="23">
        <f t="shared" si="10"/>
        <v>4649365</v>
      </c>
      <c r="J159" s="19">
        <f t="shared" si="13"/>
        <v>-387424.0307157282</v>
      </c>
      <c r="K159" s="22">
        <f t="shared" si="14"/>
        <v>-0.0769188521403437</v>
      </c>
      <c r="L159" s="19">
        <f t="shared" si="11"/>
        <v>-191.6991740305434</v>
      </c>
      <c r="N159" s="5">
        <v>5379197.030715728</v>
      </c>
      <c r="O159" s="6">
        <v>1550568.5044266668</v>
      </c>
      <c r="P159" s="7">
        <v>-342408</v>
      </c>
      <c r="Q159" s="4"/>
      <c r="R159" s="8">
        <v>5036789.030715728</v>
      </c>
      <c r="S159" s="4"/>
      <c r="T159" s="5">
        <v>-749449.2954</v>
      </c>
      <c r="U159" s="6">
        <v>46014.78</v>
      </c>
      <c r="V159" s="7">
        <v>-703434.5153999999</v>
      </c>
      <c r="W159" s="10"/>
      <c r="X159" s="8">
        <v>4333354.515315728</v>
      </c>
      <c r="Y159" s="4"/>
      <c r="Z159" s="9">
        <v>480</v>
      </c>
      <c r="AA159" s="3"/>
    </row>
    <row r="160" spans="1:27" ht="12">
      <c r="A160" s="1">
        <v>481</v>
      </c>
      <c r="B160" s="1" t="s">
        <v>144</v>
      </c>
      <c r="C160" s="2">
        <v>9675</v>
      </c>
      <c r="D160" s="2">
        <v>9239797</v>
      </c>
      <c r="E160" s="2">
        <v>-61247</v>
      </c>
      <c r="F160" s="16">
        <f t="shared" si="12"/>
        <v>-1548055</v>
      </c>
      <c r="H160" s="23">
        <f t="shared" si="10"/>
        <v>7691742</v>
      </c>
      <c r="J160" s="19">
        <f t="shared" si="13"/>
        <v>-940467.7828254215</v>
      </c>
      <c r="K160" s="22">
        <f t="shared" si="14"/>
        <v>-0.10894867090655848</v>
      </c>
      <c r="L160" s="19">
        <f t="shared" si="11"/>
        <v>-97.20597238505648</v>
      </c>
      <c r="N160" s="5">
        <v>10180264.782825422</v>
      </c>
      <c r="O160" s="6">
        <v>199237.06145156952</v>
      </c>
      <c r="P160" s="7">
        <v>-1548055</v>
      </c>
      <c r="Q160" s="4"/>
      <c r="R160" s="8">
        <v>8632209.782825422</v>
      </c>
      <c r="S160" s="4"/>
      <c r="T160" s="5">
        <v>-424203.68328000006</v>
      </c>
      <c r="U160" s="6">
        <v>214363.1394</v>
      </c>
      <c r="V160" s="7">
        <v>-209840.54388000007</v>
      </c>
      <c r="W160" s="10"/>
      <c r="X160" s="8">
        <v>8422369.23894542</v>
      </c>
      <c r="Y160" s="4"/>
      <c r="Z160" s="9">
        <v>481</v>
      </c>
      <c r="AA160" s="3"/>
    </row>
    <row r="161" spans="1:27" ht="12">
      <c r="A161" s="1">
        <v>483</v>
      </c>
      <c r="B161" s="1" t="s">
        <v>145</v>
      </c>
      <c r="C161" s="2">
        <v>1131</v>
      </c>
      <c r="D161" s="2">
        <v>4411326</v>
      </c>
      <c r="E161" s="2">
        <v>1583900</v>
      </c>
      <c r="F161" s="16">
        <f t="shared" si="12"/>
        <v>-168722</v>
      </c>
      <c r="H161" s="23">
        <f t="shared" si="10"/>
        <v>4242604</v>
      </c>
      <c r="J161" s="19">
        <f t="shared" si="13"/>
        <v>-59928.82105655782</v>
      </c>
      <c r="K161" s="22">
        <f t="shared" si="14"/>
        <v>-0.01392873071490976</v>
      </c>
      <c r="L161" s="19">
        <f t="shared" si="11"/>
        <v>-52.98746335681505</v>
      </c>
      <c r="N161" s="5">
        <v>4471254.821056558</v>
      </c>
      <c r="O161" s="6">
        <v>1601907.665874286</v>
      </c>
      <c r="P161" s="7">
        <v>-168722</v>
      </c>
      <c r="Q161" s="4"/>
      <c r="R161" s="8">
        <v>4302532.821056558</v>
      </c>
      <c r="S161" s="4"/>
      <c r="T161" s="5">
        <v>-13147.08</v>
      </c>
      <c r="U161" s="6">
        <v>61922.74680000001</v>
      </c>
      <c r="V161" s="7">
        <v>48775.666800000006</v>
      </c>
      <c r="W161" s="10"/>
      <c r="X161" s="8">
        <v>4351308.487856558</v>
      </c>
      <c r="Y161" s="4"/>
      <c r="Z161" s="9">
        <v>483</v>
      </c>
      <c r="AA161" s="3"/>
    </row>
    <row r="162" spans="1:27" ht="12">
      <c r="A162" s="1">
        <v>484</v>
      </c>
      <c r="B162" s="1" t="s">
        <v>146</v>
      </c>
      <c r="C162" s="2">
        <v>3169</v>
      </c>
      <c r="D162" s="2">
        <v>11812398</v>
      </c>
      <c r="E162" s="2">
        <v>2673776</v>
      </c>
      <c r="F162" s="16">
        <f t="shared" si="12"/>
        <v>209232</v>
      </c>
      <c r="H162" s="23">
        <f t="shared" si="10"/>
        <v>12021630</v>
      </c>
      <c r="J162" s="19">
        <f t="shared" si="13"/>
        <v>-312692.14519836754</v>
      </c>
      <c r="K162" s="22">
        <f t="shared" si="14"/>
        <v>-0.025351384657980217</v>
      </c>
      <c r="L162" s="19">
        <f t="shared" si="11"/>
        <v>-98.67218213896103</v>
      </c>
      <c r="N162" s="5">
        <v>12125090.145198368</v>
      </c>
      <c r="O162" s="6">
        <v>2696227.3061292316</v>
      </c>
      <c r="P162" s="7">
        <v>209232</v>
      </c>
      <c r="Q162" s="4"/>
      <c r="R162" s="8">
        <v>12334322.145198368</v>
      </c>
      <c r="S162" s="4"/>
      <c r="T162" s="5">
        <v>-177485.58000000002</v>
      </c>
      <c r="U162" s="6">
        <v>169597.332</v>
      </c>
      <c r="V162" s="7">
        <v>-7888.248000000021</v>
      </c>
      <c r="W162" s="10"/>
      <c r="X162" s="8">
        <v>12326433.897198368</v>
      </c>
      <c r="Y162" s="4"/>
      <c r="Z162" s="9">
        <v>484</v>
      </c>
      <c r="AA162" s="3"/>
    </row>
    <row r="163" spans="1:27" ht="12">
      <c r="A163" s="1">
        <v>489</v>
      </c>
      <c r="B163" s="1" t="s">
        <v>147</v>
      </c>
      <c r="C163" s="2">
        <v>2034</v>
      </c>
      <c r="D163" s="2">
        <v>8093114</v>
      </c>
      <c r="E163" s="2">
        <v>1854174</v>
      </c>
      <c r="F163" s="16">
        <f t="shared" si="12"/>
        <v>-396875</v>
      </c>
      <c r="H163" s="23">
        <f t="shared" si="10"/>
        <v>7696239</v>
      </c>
      <c r="J163" s="19">
        <f t="shared" si="13"/>
        <v>-140993.7396935383</v>
      </c>
      <c r="K163" s="22">
        <f t="shared" si="14"/>
        <v>-0.017990245329763118</v>
      </c>
      <c r="L163" s="19">
        <f t="shared" si="11"/>
        <v>-69.31845609318499</v>
      </c>
      <c r="N163" s="5">
        <v>8234107.739693538</v>
      </c>
      <c r="O163" s="6">
        <v>1941990.2281920006</v>
      </c>
      <c r="P163" s="7">
        <v>-396875</v>
      </c>
      <c r="Q163" s="4"/>
      <c r="R163" s="8">
        <v>7837232.739693538</v>
      </c>
      <c r="S163" s="4"/>
      <c r="T163" s="5">
        <v>-1401478.728</v>
      </c>
      <c r="U163" s="6">
        <v>141462.5808</v>
      </c>
      <c r="V163" s="7">
        <v>-1260016.1472</v>
      </c>
      <c r="W163" s="10"/>
      <c r="X163" s="8">
        <v>6577216.592493538</v>
      </c>
      <c r="Y163" s="4"/>
      <c r="Z163" s="9">
        <v>489</v>
      </c>
      <c r="AA163" s="3"/>
    </row>
    <row r="164" spans="1:27" ht="12">
      <c r="A164" s="1">
        <v>491</v>
      </c>
      <c r="B164" s="1" t="s">
        <v>148</v>
      </c>
      <c r="C164" s="2">
        <v>54517</v>
      </c>
      <c r="D164" s="2">
        <v>112806601</v>
      </c>
      <c r="E164" s="2">
        <v>19878476</v>
      </c>
      <c r="F164" s="16">
        <f t="shared" si="12"/>
        <v>-617371</v>
      </c>
      <c r="H164" s="23">
        <f t="shared" si="10"/>
        <v>112189230</v>
      </c>
      <c r="J164" s="19">
        <f t="shared" si="13"/>
        <v>-432329.2046658397</v>
      </c>
      <c r="K164" s="22">
        <f t="shared" si="14"/>
        <v>-0.003838778362854779</v>
      </c>
      <c r="L164" s="19">
        <f t="shared" si="11"/>
        <v>-7.93017232543683</v>
      </c>
      <c r="N164" s="5">
        <v>113238930.20466584</v>
      </c>
      <c r="O164" s="6">
        <v>18598060.471212026</v>
      </c>
      <c r="P164" s="7">
        <v>-617371</v>
      </c>
      <c r="Q164" s="4"/>
      <c r="R164" s="8">
        <v>112621559.20466584</v>
      </c>
      <c r="S164" s="4"/>
      <c r="T164" s="5">
        <v>-697146.2670359999</v>
      </c>
      <c r="U164" s="6">
        <v>883680.9821999999</v>
      </c>
      <c r="V164" s="7">
        <v>186534.71516399994</v>
      </c>
      <c r="W164" s="10"/>
      <c r="X164" s="8">
        <v>112808093.91982985</v>
      </c>
      <c r="Y164" s="4"/>
      <c r="Z164" s="9">
        <v>491</v>
      </c>
      <c r="AA164" s="3"/>
    </row>
    <row r="165" spans="1:27" ht="12">
      <c r="A165" s="1">
        <v>494</v>
      </c>
      <c r="B165" s="1" t="s">
        <v>149</v>
      </c>
      <c r="C165" s="2">
        <v>8995</v>
      </c>
      <c r="D165" s="2">
        <v>24970874</v>
      </c>
      <c r="E165" s="2">
        <v>6506676</v>
      </c>
      <c r="F165" s="16">
        <f t="shared" si="12"/>
        <v>-320436</v>
      </c>
      <c r="H165" s="23">
        <f t="shared" si="10"/>
        <v>24650438</v>
      </c>
      <c r="J165" s="19">
        <f t="shared" si="13"/>
        <v>-536185.47806862</v>
      </c>
      <c r="K165" s="22">
        <f t="shared" si="14"/>
        <v>-0.02128850175314314</v>
      </c>
      <c r="L165" s="19">
        <f t="shared" si="11"/>
        <v>-59.609280496789324</v>
      </c>
      <c r="N165" s="5">
        <v>25507059.47806862</v>
      </c>
      <c r="O165" s="6">
        <v>6775397.840124881</v>
      </c>
      <c r="P165" s="7">
        <v>-320436</v>
      </c>
      <c r="Q165" s="4"/>
      <c r="R165" s="8">
        <v>25186623.47806862</v>
      </c>
      <c r="S165" s="4"/>
      <c r="T165" s="5">
        <v>-92897.26728</v>
      </c>
      <c r="U165" s="6">
        <v>316976.09880000004</v>
      </c>
      <c r="V165" s="7">
        <v>224078.83152000004</v>
      </c>
      <c r="W165" s="10"/>
      <c r="X165" s="8">
        <v>25410702.30958862</v>
      </c>
      <c r="Y165" s="4"/>
      <c r="Z165" s="9">
        <v>494</v>
      </c>
      <c r="AA165" s="3"/>
    </row>
    <row r="166" spans="1:27" ht="12">
      <c r="A166" s="1">
        <v>495</v>
      </c>
      <c r="B166" s="1" t="s">
        <v>150</v>
      </c>
      <c r="C166" s="2">
        <v>1663</v>
      </c>
      <c r="D166" s="2">
        <v>6077368</v>
      </c>
      <c r="E166" s="2">
        <v>1298450</v>
      </c>
      <c r="F166" s="16">
        <f t="shared" si="12"/>
        <v>-416018</v>
      </c>
      <c r="H166" s="23">
        <f t="shared" si="10"/>
        <v>5661350</v>
      </c>
      <c r="J166" s="19">
        <f t="shared" si="13"/>
        <v>-224327.6789265722</v>
      </c>
      <c r="K166" s="22">
        <f t="shared" si="14"/>
        <v>-0.0381141630860569</v>
      </c>
      <c r="L166" s="19">
        <f t="shared" si="11"/>
        <v>-134.89337277605063</v>
      </c>
      <c r="N166" s="5">
        <v>6301695.678926572</v>
      </c>
      <c r="O166" s="6">
        <v>1322179.7365257146</v>
      </c>
      <c r="P166" s="7">
        <v>-416018</v>
      </c>
      <c r="Q166" s="4"/>
      <c r="R166" s="8">
        <v>5885677.678926572</v>
      </c>
      <c r="S166" s="4"/>
      <c r="T166" s="5">
        <v>-53271.968160000004</v>
      </c>
      <c r="U166" s="6">
        <v>17091.204</v>
      </c>
      <c r="V166" s="7">
        <v>-36180.764160000006</v>
      </c>
      <c r="W166" s="10"/>
      <c r="X166" s="8">
        <v>5849496.914766572</v>
      </c>
      <c r="Y166" s="4"/>
      <c r="Z166" s="9">
        <v>495</v>
      </c>
      <c r="AA166" s="3"/>
    </row>
    <row r="167" spans="1:27" ht="12">
      <c r="A167" s="1">
        <v>498</v>
      </c>
      <c r="B167" s="1" t="s">
        <v>151</v>
      </c>
      <c r="C167" s="2">
        <v>2350</v>
      </c>
      <c r="D167" s="2">
        <v>8895870</v>
      </c>
      <c r="E167" s="2">
        <v>1262498</v>
      </c>
      <c r="F167" s="16">
        <f t="shared" si="12"/>
        <v>440198</v>
      </c>
      <c r="H167" s="23">
        <f t="shared" si="10"/>
        <v>9336068</v>
      </c>
      <c r="J167" s="19">
        <f t="shared" si="13"/>
        <v>15919.040194317698</v>
      </c>
      <c r="K167" s="22">
        <f t="shared" si="14"/>
        <v>0.0017080242239657937</v>
      </c>
      <c r="L167" s="19">
        <f t="shared" si="11"/>
        <v>6.774059657156467</v>
      </c>
      <c r="N167" s="5">
        <v>8879950.959805682</v>
      </c>
      <c r="O167" s="6">
        <v>1266931.4312114299</v>
      </c>
      <c r="P167" s="7">
        <v>440198</v>
      </c>
      <c r="Q167" s="4"/>
      <c r="R167" s="8">
        <v>9320148.959805682</v>
      </c>
      <c r="S167" s="4"/>
      <c r="T167" s="5">
        <v>-40755.948000000004</v>
      </c>
      <c r="U167" s="6">
        <v>85521.7554</v>
      </c>
      <c r="V167" s="7">
        <v>44765.80739999999</v>
      </c>
      <c r="W167" s="10"/>
      <c r="X167" s="8">
        <v>9364914.767205682</v>
      </c>
      <c r="Y167" s="4"/>
      <c r="Z167" s="9">
        <v>498</v>
      </c>
      <c r="AA167" s="3"/>
    </row>
    <row r="168" spans="1:27" ht="12">
      <c r="A168" s="1">
        <v>499</v>
      </c>
      <c r="B168" s="1" t="s">
        <v>152</v>
      </c>
      <c r="C168" s="2">
        <v>19380</v>
      </c>
      <c r="D168" s="2">
        <v>33406424</v>
      </c>
      <c r="E168" s="2">
        <v>2802496</v>
      </c>
      <c r="F168" s="16">
        <f t="shared" si="12"/>
        <v>-1909088</v>
      </c>
      <c r="H168" s="23">
        <f t="shared" si="10"/>
        <v>31497336</v>
      </c>
      <c r="J168" s="19">
        <f t="shared" si="13"/>
        <v>-53631.31076595932</v>
      </c>
      <c r="K168" s="22">
        <f t="shared" si="14"/>
        <v>-0.0016998309509090395</v>
      </c>
      <c r="L168" s="19">
        <f t="shared" si="11"/>
        <v>-2.7673534966955273</v>
      </c>
      <c r="N168" s="5">
        <v>33460055.31076596</v>
      </c>
      <c r="O168" s="6">
        <v>2619719.3769368706</v>
      </c>
      <c r="P168" s="7">
        <v>-1909088</v>
      </c>
      <c r="Q168" s="4"/>
      <c r="R168" s="8">
        <v>31550967.31076596</v>
      </c>
      <c r="S168" s="4"/>
      <c r="T168" s="5">
        <v>-650004.78228</v>
      </c>
      <c r="U168" s="6">
        <v>632440.2834000001</v>
      </c>
      <c r="V168" s="7">
        <v>-17564.49887999997</v>
      </c>
      <c r="W168" s="10"/>
      <c r="X168" s="8">
        <v>31533402.81188596</v>
      </c>
      <c r="Y168" s="4"/>
      <c r="Z168" s="9">
        <v>499</v>
      </c>
      <c r="AA168" s="3"/>
    </row>
    <row r="169" spans="1:27" ht="12">
      <c r="A169" s="1">
        <v>500</v>
      </c>
      <c r="B169" s="1" t="s">
        <v>153</v>
      </c>
      <c r="C169" s="2">
        <v>9941</v>
      </c>
      <c r="D169" s="2">
        <v>10817460</v>
      </c>
      <c r="E169" s="2">
        <v>188687</v>
      </c>
      <c r="F169" s="16">
        <f t="shared" si="12"/>
        <v>-725074</v>
      </c>
      <c r="H169" s="23">
        <f t="shared" si="10"/>
        <v>10092386</v>
      </c>
      <c r="J169" s="19">
        <f t="shared" si="13"/>
        <v>111839.40465617552</v>
      </c>
      <c r="K169" s="22">
        <f t="shared" si="14"/>
        <v>0.011205739444005143</v>
      </c>
      <c r="L169" s="19">
        <f t="shared" si="11"/>
        <v>11.250317337911229</v>
      </c>
      <c r="N169" s="5">
        <v>10705620.595343824</v>
      </c>
      <c r="O169" s="6">
        <v>140521.71876923656</v>
      </c>
      <c r="P169" s="7">
        <v>-725074</v>
      </c>
      <c r="Q169" s="4"/>
      <c r="R169" s="8">
        <v>9980546.595343824</v>
      </c>
      <c r="S169" s="4"/>
      <c r="T169" s="5">
        <v>-404742.06075600005</v>
      </c>
      <c r="U169" s="6">
        <v>147444.5022</v>
      </c>
      <c r="V169" s="7">
        <v>-257297.55855600006</v>
      </c>
      <c r="W169" s="10"/>
      <c r="X169" s="8">
        <v>9723249.036787825</v>
      </c>
      <c r="Y169" s="4"/>
      <c r="Z169" s="9">
        <v>500</v>
      </c>
      <c r="AA169" s="3"/>
    </row>
    <row r="170" spans="1:27" ht="12">
      <c r="A170" s="1">
        <v>503</v>
      </c>
      <c r="B170" s="1" t="s">
        <v>154</v>
      </c>
      <c r="C170" s="2">
        <v>7842</v>
      </c>
      <c r="D170" s="2">
        <v>15293988</v>
      </c>
      <c r="E170" s="2">
        <v>3933723</v>
      </c>
      <c r="F170" s="16">
        <f t="shared" si="12"/>
        <v>-73574</v>
      </c>
      <c r="H170" s="23">
        <f t="shared" si="10"/>
        <v>15220414</v>
      </c>
      <c r="J170" s="19">
        <f t="shared" si="13"/>
        <v>-630011.6506832242</v>
      </c>
      <c r="K170" s="22">
        <f t="shared" si="14"/>
        <v>-0.039747301717166686</v>
      </c>
      <c r="L170" s="19">
        <f t="shared" si="11"/>
        <v>-80.33813449161237</v>
      </c>
      <c r="N170" s="5">
        <v>15923999.650683224</v>
      </c>
      <c r="O170" s="6">
        <v>4273257.33609366</v>
      </c>
      <c r="P170" s="7">
        <v>-73574</v>
      </c>
      <c r="Q170" s="4"/>
      <c r="R170" s="8">
        <v>15850425.650683224</v>
      </c>
      <c r="S170" s="4"/>
      <c r="T170" s="5">
        <v>-66327.01860000001</v>
      </c>
      <c r="U170" s="6">
        <v>144617.88</v>
      </c>
      <c r="V170" s="7">
        <v>78290.8614</v>
      </c>
      <c r="W170" s="10"/>
      <c r="X170" s="8">
        <v>15928716.512083225</v>
      </c>
      <c r="Y170" s="4"/>
      <c r="Z170" s="9">
        <v>503</v>
      </c>
      <c r="AA170" s="3"/>
    </row>
    <row r="171" spans="1:27" ht="12">
      <c r="A171" s="1">
        <v>504</v>
      </c>
      <c r="B171" s="1" t="s">
        <v>155</v>
      </c>
      <c r="C171" s="2">
        <v>1986</v>
      </c>
      <c r="D171" s="2">
        <v>4697938</v>
      </c>
      <c r="E171" s="2">
        <v>1414891</v>
      </c>
      <c r="F171" s="16">
        <f t="shared" si="12"/>
        <v>-439099</v>
      </c>
      <c r="H171" s="23">
        <f t="shared" si="10"/>
        <v>4258839</v>
      </c>
      <c r="J171" s="19">
        <f t="shared" si="13"/>
        <v>2714.5708111468703</v>
      </c>
      <c r="K171" s="22">
        <f t="shared" si="14"/>
        <v>0.0006378034421480066</v>
      </c>
      <c r="L171" s="19">
        <f t="shared" si="11"/>
        <v>1.3668533792280313</v>
      </c>
      <c r="N171" s="5">
        <v>4695223.429188853</v>
      </c>
      <c r="O171" s="6">
        <v>1441896.1378195358</v>
      </c>
      <c r="P171" s="7">
        <v>-439099</v>
      </c>
      <c r="Q171" s="4"/>
      <c r="R171" s="8">
        <v>4256124.429188853</v>
      </c>
      <c r="S171" s="4"/>
      <c r="T171" s="5">
        <v>-713557.767</v>
      </c>
      <c r="U171" s="6">
        <v>52588.32</v>
      </c>
      <c r="V171" s="7">
        <v>-660969.447</v>
      </c>
      <c r="W171" s="10"/>
      <c r="X171" s="8">
        <v>3595154.982188853</v>
      </c>
      <c r="Y171" s="4"/>
      <c r="Z171" s="9">
        <v>504</v>
      </c>
      <c r="AA171" s="3"/>
    </row>
    <row r="172" spans="1:27" ht="12">
      <c r="A172" s="1">
        <v>505</v>
      </c>
      <c r="B172" s="1" t="s">
        <v>156</v>
      </c>
      <c r="C172" s="2">
        <v>20853</v>
      </c>
      <c r="D172" s="2">
        <v>30525942</v>
      </c>
      <c r="E172" s="2">
        <v>4967556</v>
      </c>
      <c r="F172" s="16">
        <f t="shared" si="12"/>
        <v>-2381333</v>
      </c>
      <c r="H172" s="23">
        <f t="shared" si="10"/>
        <v>28144609</v>
      </c>
      <c r="J172" s="19">
        <f t="shared" si="13"/>
        <v>-689716.3761992939</v>
      </c>
      <c r="K172" s="22">
        <f t="shared" si="14"/>
        <v>-0.023919976181187377</v>
      </c>
      <c r="L172" s="19">
        <f t="shared" si="11"/>
        <v>-33.07516310359631</v>
      </c>
      <c r="N172" s="5">
        <v>31215658.376199294</v>
      </c>
      <c r="O172" s="6">
        <v>5080544.809502442</v>
      </c>
      <c r="P172" s="7">
        <v>-2381333</v>
      </c>
      <c r="Q172" s="4"/>
      <c r="R172" s="8">
        <v>28834325.376199294</v>
      </c>
      <c r="S172" s="4"/>
      <c r="T172" s="5">
        <v>-888392.895672</v>
      </c>
      <c r="U172" s="6">
        <v>928578.2604</v>
      </c>
      <c r="V172" s="7">
        <v>40185.364728000015</v>
      </c>
      <c r="W172" s="10"/>
      <c r="X172" s="8">
        <v>28874510.740927294</v>
      </c>
      <c r="Y172" s="4"/>
      <c r="Z172" s="9">
        <v>505</v>
      </c>
      <c r="AA172" s="3"/>
    </row>
    <row r="173" spans="1:27" ht="12">
      <c r="A173" s="1">
        <v>507</v>
      </c>
      <c r="B173" s="1" t="s">
        <v>157</v>
      </c>
      <c r="C173" s="2">
        <v>6097</v>
      </c>
      <c r="D173" s="2">
        <v>18587579</v>
      </c>
      <c r="E173" s="2">
        <v>3924348</v>
      </c>
      <c r="F173" s="16">
        <f t="shared" si="12"/>
        <v>-280006</v>
      </c>
      <c r="H173" s="23">
        <f t="shared" si="10"/>
        <v>18307573</v>
      </c>
      <c r="J173" s="19">
        <f t="shared" si="13"/>
        <v>-350670.22601425275</v>
      </c>
      <c r="K173" s="22">
        <f t="shared" si="14"/>
        <v>-0.018794386039803084</v>
      </c>
      <c r="L173" s="19">
        <f t="shared" si="11"/>
        <v>-57.51520846551628</v>
      </c>
      <c r="N173" s="5">
        <v>18938249.226014253</v>
      </c>
      <c r="O173" s="6">
        <v>3898102.7830319023</v>
      </c>
      <c r="P173" s="7">
        <v>-280006</v>
      </c>
      <c r="Q173" s="4"/>
      <c r="R173" s="8">
        <v>18658243.226014253</v>
      </c>
      <c r="S173" s="4"/>
      <c r="T173" s="5">
        <v>-124226.75892000002</v>
      </c>
      <c r="U173" s="6">
        <v>295875.03539999994</v>
      </c>
      <c r="V173" s="7">
        <v>171648.2764799999</v>
      </c>
      <c r="W173" s="10"/>
      <c r="X173" s="8">
        <v>18829891.502494253</v>
      </c>
      <c r="Y173" s="4"/>
      <c r="Z173" s="9">
        <v>507</v>
      </c>
      <c r="AA173" s="3"/>
    </row>
    <row r="174" spans="1:27" ht="12">
      <c r="A174" s="1">
        <v>508</v>
      </c>
      <c r="B174" s="1" t="s">
        <v>158</v>
      </c>
      <c r="C174" s="2">
        <v>10448</v>
      </c>
      <c r="D174" s="2">
        <v>26569486</v>
      </c>
      <c r="E174" s="2">
        <v>4151254</v>
      </c>
      <c r="F174" s="16">
        <f t="shared" si="12"/>
        <v>-841976</v>
      </c>
      <c r="H174" s="23">
        <f t="shared" si="10"/>
        <v>25727510</v>
      </c>
      <c r="J174" s="19">
        <f t="shared" si="13"/>
        <v>-1024479.5125986524</v>
      </c>
      <c r="K174" s="22">
        <f t="shared" si="14"/>
        <v>-0.038295451338906265</v>
      </c>
      <c r="L174" s="19">
        <f t="shared" si="11"/>
        <v>-98.05508351824774</v>
      </c>
      <c r="N174" s="5">
        <v>27593965.512598652</v>
      </c>
      <c r="O174" s="6">
        <v>4320735.383338186</v>
      </c>
      <c r="P174" s="7">
        <v>-841976</v>
      </c>
      <c r="Q174" s="4"/>
      <c r="R174" s="8">
        <v>26751989.512598652</v>
      </c>
      <c r="S174" s="4"/>
      <c r="T174" s="5">
        <v>-90215.26296</v>
      </c>
      <c r="U174" s="6">
        <v>273524.99940000003</v>
      </c>
      <c r="V174" s="7">
        <v>183309.73644000004</v>
      </c>
      <c r="W174" s="10"/>
      <c r="X174" s="8">
        <v>26935299.24903865</v>
      </c>
      <c r="Y174" s="4"/>
      <c r="Z174" s="9">
        <v>508</v>
      </c>
      <c r="AA174" s="3"/>
    </row>
    <row r="175" spans="1:27" ht="12">
      <c r="A175" s="1">
        <v>529</v>
      </c>
      <c r="B175" s="1" t="s">
        <v>159</v>
      </c>
      <c r="C175" s="2">
        <v>19068</v>
      </c>
      <c r="D175" s="2">
        <v>15538532</v>
      </c>
      <c r="E175" s="2">
        <v>-3937898</v>
      </c>
      <c r="F175" s="16">
        <f t="shared" si="12"/>
        <v>-950569</v>
      </c>
      <c r="H175" s="23">
        <f t="shared" si="10"/>
        <v>14587963</v>
      </c>
      <c r="J175" s="19">
        <f t="shared" si="13"/>
        <v>-1439861.2800223157</v>
      </c>
      <c r="K175" s="22">
        <f t="shared" si="14"/>
        <v>-0.0898351051812449</v>
      </c>
      <c r="L175" s="19">
        <f t="shared" si="11"/>
        <v>-75.5119194473629</v>
      </c>
      <c r="N175" s="5">
        <v>16978393.280022316</v>
      </c>
      <c r="O175" s="6">
        <v>-3863088.6748219556</v>
      </c>
      <c r="P175" s="7">
        <v>-950569</v>
      </c>
      <c r="Q175" s="4"/>
      <c r="R175" s="8">
        <v>16027824.280022316</v>
      </c>
      <c r="S175" s="4"/>
      <c r="T175" s="5">
        <v>-524288.459196</v>
      </c>
      <c r="U175" s="6">
        <v>370879.1268000001</v>
      </c>
      <c r="V175" s="7">
        <v>-153409.33239599993</v>
      </c>
      <c r="W175" s="10"/>
      <c r="X175" s="8">
        <v>15874414.947626315</v>
      </c>
      <c r="Y175" s="4"/>
      <c r="Z175" s="9">
        <v>529</v>
      </c>
      <c r="AA175" s="3"/>
    </row>
    <row r="176" spans="1:27" ht="12">
      <c r="A176" s="1">
        <v>531</v>
      </c>
      <c r="B176" s="1" t="s">
        <v>160</v>
      </c>
      <c r="C176" s="2">
        <v>5548</v>
      </c>
      <c r="D176" s="2">
        <v>11073503</v>
      </c>
      <c r="E176" s="2">
        <v>3024171</v>
      </c>
      <c r="F176" s="16">
        <f t="shared" si="12"/>
        <v>-531352</v>
      </c>
      <c r="H176" s="23">
        <f t="shared" si="10"/>
        <v>10542151</v>
      </c>
      <c r="J176" s="19">
        <f t="shared" si="13"/>
        <v>-152557.9899889473</v>
      </c>
      <c r="K176" s="22">
        <f t="shared" si="14"/>
        <v>-0.014264809835569443</v>
      </c>
      <c r="L176" s="19">
        <f t="shared" si="11"/>
        <v>-27.49783525395589</v>
      </c>
      <c r="N176" s="5">
        <v>11226060.989988947</v>
      </c>
      <c r="O176" s="6">
        <v>2977799.570868435</v>
      </c>
      <c r="P176" s="7">
        <v>-531352</v>
      </c>
      <c r="Q176" s="4"/>
      <c r="R176" s="8">
        <v>10694708.989988947</v>
      </c>
      <c r="S176" s="4"/>
      <c r="T176" s="5">
        <v>-198144.90151199998</v>
      </c>
      <c r="U176" s="6">
        <v>184124.8554</v>
      </c>
      <c r="V176" s="7">
        <v>-14020.046111999982</v>
      </c>
      <c r="W176" s="10"/>
      <c r="X176" s="8">
        <v>10680688.943876948</v>
      </c>
      <c r="Y176" s="4"/>
      <c r="Z176" s="9">
        <v>531</v>
      </c>
      <c r="AA176" s="3"/>
    </row>
    <row r="177" spans="1:27" ht="12">
      <c r="A177" s="1">
        <v>535</v>
      </c>
      <c r="B177" s="1" t="s">
        <v>161</v>
      </c>
      <c r="C177" s="2">
        <v>10889</v>
      </c>
      <c r="D177" s="2">
        <v>37513375</v>
      </c>
      <c r="E177" s="2">
        <v>11011830</v>
      </c>
      <c r="F177" s="16">
        <f t="shared" si="12"/>
        <v>-1146288</v>
      </c>
      <c r="H177" s="23">
        <f t="shared" si="10"/>
        <v>36367087</v>
      </c>
      <c r="J177" s="19">
        <f t="shared" si="13"/>
        <v>-654779.1441556066</v>
      </c>
      <c r="K177" s="22">
        <f t="shared" si="14"/>
        <v>-0.01768628144259476</v>
      </c>
      <c r="L177" s="19">
        <f t="shared" si="11"/>
        <v>-60.132164951382734</v>
      </c>
      <c r="N177" s="5">
        <v>38168154.14415561</v>
      </c>
      <c r="O177" s="6">
        <v>11109135.825964658</v>
      </c>
      <c r="P177" s="7">
        <v>-1146288</v>
      </c>
      <c r="Q177" s="4"/>
      <c r="R177" s="8">
        <v>37021866.14415561</v>
      </c>
      <c r="S177" s="4"/>
      <c r="T177" s="5">
        <v>-242234.94900000002</v>
      </c>
      <c r="U177" s="6">
        <v>194905.46099999998</v>
      </c>
      <c r="V177" s="7">
        <v>-47329.48800000004</v>
      </c>
      <c r="W177" s="10"/>
      <c r="X177" s="8">
        <v>36974536.65615561</v>
      </c>
      <c r="Y177" s="4"/>
      <c r="Z177" s="9">
        <v>535</v>
      </c>
      <c r="AA177" s="3"/>
    </row>
    <row r="178" spans="1:27" ht="12">
      <c r="A178" s="1">
        <v>536</v>
      </c>
      <c r="B178" s="1" t="s">
        <v>162</v>
      </c>
      <c r="C178" s="2">
        <v>33210</v>
      </c>
      <c r="D178" s="2">
        <v>41578261</v>
      </c>
      <c r="E178" s="2">
        <v>3329526</v>
      </c>
      <c r="F178" s="16">
        <f t="shared" si="12"/>
        <v>-2199549</v>
      </c>
      <c r="H178" s="23">
        <f t="shared" si="10"/>
        <v>39378712</v>
      </c>
      <c r="J178" s="19">
        <f t="shared" si="13"/>
        <v>351136.93033174425</v>
      </c>
      <c r="K178" s="22">
        <f t="shared" si="14"/>
        <v>0.008997149571935446</v>
      </c>
      <c r="L178" s="19">
        <f t="shared" si="11"/>
        <v>10.5732288567222</v>
      </c>
      <c r="N178" s="5">
        <v>41227124.069668256</v>
      </c>
      <c r="O178" s="6">
        <v>2088264.5811240738</v>
      </c>
      <c r="P178" s="7">
        <v>-2199549</v>
      </c>
      <c r="Q178" s="4"/>
      <c r="R178" s="8">
        <v>39027575.069668256</v>
      </c>
      <c r="S178" s="4"/>
      <c r="T178" s="5">
        <v>-1002201.9084</v>
      </c>
      <c r="U178" s="6">
        <v>514050.828</v>
      </c>
      <c r="V178" s="7">
        <v>-488151.0804</v>
      </c>
      <c r="W178" s="10"/>
      <c r="X178" s="8">
        <v>38539423.98926826</v>
      </c>
      <c r="Y178" s="4"/>
      <c r="Z178" s="9">
        <v>536</v>
      </c>
      <c r="AA178" s="3"/>
    </row>
    <row r="179" spans="1:27" ht="12">
      <c r="A179" s="1">
        <v>538</v>
      </c>
      <c r="B179" s="1" t="s">
        <v>163</v>
      </c>
      <c r="C179" s="2">
        <v>4815</v>
      </c>
      <c r="D179" s="2">
        <v>8098705</v>
      </c>
      <c r="E179" s="2">
        <v>1871198</v>
      </c>
      <c r="F179" s="16">
        <f t="shared" si="12"/>
        <v>406508</v>
      </c>
      <c r="H179" s="23">
        <f t="shared" si="10"/>
        <v>8505213</v>
      </c>
      <c r="J179" s="19">
        <f t="shared" si="13"/>
        <v>-358099.3373494651</v>
      </c>
      <c r="K179" s="22">
        <f t="shared" si="14"/>
        <v>-0.040402427864406405</v>
      </c>
      <c r="L179" s="19">
        <f t="shared" si="11"/>
        <v>-74.37161731037698</v>
      </c>
      <c r="N179" s="5">
        <v>8456804.337349465</v>
      </c>
      <c r="O179" s="6">
        <v>2015624.1951200026</v>
      </c>
      <c r="P179" s="7">
        <v>406508</v>
      </c>
      <c r="Q179" s="4"/>
      <c r="R179" s="8">
        <v>8863312.337349465</v>
      </c>
      <c r="S179" s="4"/>
      <c r="T179" s="5">
        <v>-181955.5872</v>
      </c>
      <c r="U179" s="6">
        <v>113262.0942</v>
      </c>
      <c r="V179" s="7">
        <v>-68693.493</v>
      </c>
      <c r="W179" s="10"/>
      <c r="X179" s="8">
        <v>8794618.844349466</v>
      </c>
      <c r="Y179" s="4"/>
      <c r="Z179" s="9">
        <v>538</v>
      </c>
      <c r="AA179" s="3"/>
    </row>
    <row r="180" spans="1:27" ht="12">
      <c r="A180" s="1">
        <v>541</v>
      </c>
      <c r="B180" s="1" t="s">
        <v>164</v>
      </c>
      <c r="C180" s="2">
        <v>7885</v>
      </c>
      <c r="D180" s="2">
        <v>30267032</v>
      </c>
      <c r="E180" s="2">
        <v>6157169</v>
      </c>
      <c r="F180" s="16">
        <f t="shared" si="12"/>
        <v>-775230</v>
      </c>
      <c r="H180" s="23">
        <f t="shared" si="10"/>
        <v>29491802</v>
      </c>
      <c r="J180" s="19">
        <f t="shared" si="13"/>
        <v>-495803.7443641573</v>
      </c>
      <c r="K180" s="22">
        <f t="shared" si="14"/>
        <v>-0.01653362221014721</v>
      </c>
      <c r="L180" s="19">
        <f t="shared" si="11"/>
        <v>-62.879358828681966</v>
      </c>
      <c r="N180" s="5">
        <v>30762835.744364157</v>
      </c>
      <c r="O180" s="6">
        <v>6283309.849225368</v>
      </c>
      <c r="P180" s="7">
        <v>-775230</v>
      </c>
      <c r="Q180" s="4"/>
      <c r="R180" s="8">
        <v>29987605.744364157</v>
      </c>
      <c r="S180" s="4"/>
      <c r="T180" s="5">
        <v>-127526.67600000002</v>
      </c>
      <c r="U180" s="6">
        <v>34182.408</v>
      </c>
      <c r="V180" s="7">
        <v>-93344.26800000001</v>
      </c>
      <c r="W180" s="10"/>
      <c r="X180" s="8">
        <v>29894261.476364158</v>
      </c>
      <c r="Y180" s="4"/>
      <c r="Z180" s="9">
        <v>541</v>
      </c>
      <c r="AA180" s="3"/>
    </row>
    <row r="181" spans="1:27" ht="12">
      <c r="A181" s="1">
        <v>543</v>
      </c>
      <c r="B181" s="1" t="s">
        <v>165</v>
      </c>
      <c r="C181" s="2">
        <v>42010</v>
      </c>
      <c r="D181" s="2">
        <v>35348824</v>
      </c>
      <c r="E181" s="2">
        <v>-6847438</v>
      </c>
      <c r="F181" s="16">
        <f t="shared" si="12"/>
        <v>-6430304</v>
      </c>
      <c r="H181" s="23">
        <f t="shared" si="10"/>
        <v>28918520</v>
      </c>
      <c r="J181" s="19">
        <f t="shared" si="13"/>
        <v>-880844.5631133616</v>
      </c>
      <c r="K181" s="22">
        <f t="shared" si="14"/>
        <v>-0.029559172687987453</v>
      </c>
      <c r="L181" s="19">
        <f t="shared" si="11"/>
        <v>-20.967497336666547</v>
      </c>
      <c r="N181" s="5">
        <v>36229668.56311336</v>
      </c>
      <c r="O181" s="6">
        <v>-7009466.7075047465</v>
      </c>
      <c r="P181" s="7">
        <v>-6430304</v>
      </c>
      <c r="Q181" s="4"/>
      <c r="R181" s="8">
        <v>29799364.56311336</v>
      </c>
      <c r="S181" s="4"/>
      <c r="T181" s="5">
        <v>-897787.7990399998</v>
      </c>
      <c r="U181" s="6">
        <v>369630.1542</v>
      </c>
      <c r="V181" s="7">
        <v>-528157.6448399998</v>
      </c>
      <c r="W181" s="10"/>
      <c r="X181" s="8">
        <v>29271206.91827336</v>
      </c>
      <c r="Y181" s="4"/>
      <c r="Z181" s="9">
        <v>543</v>
      </c>
      <c r="AA181" s="3"/>
    </row>
    <row r="182" spans="1:27" ht="12">
      <c r="A182" s="1">
        <v>545</v>
      </c>
      <c r="B182" s="1" t="s">
        <v>166</v>
      </c>
      <c r="C182" s="2">
        <v>9439</v>
      </c>
      <c r="D182" s="2">
        <v>28707959</v>
      </c>
      <c r="E182" s="2">
        <v>6274565</v>
      </c>
      <c r="F182" s="16">
        <f t="shared" si="12"/>
        <v>81680</v>
      </c>
      <c r="H182" s="23">
        <f t="shared" si="10"/>
        <v>28789639</v>
      </c>
      <c r="J182" s="19">
        <f t="shared" si="13"/>
        <v>587462.466121614</v>
      </c>
      <c r="K182" s="22">
        <f t="shared" si="14"/>
        <v>0.020830394612129096</v>
      </c>
      <c r="L182" s="19">
        <f t="shared" si="11"/>
        <v>62.237786430936964</v>
      </c>
      <c r="N182" s="5">
        <v>28120496.533878386</v>
      </c>
      <c r="O182" s="6">
        <v>6139513.363542864</v>
      </c>
      <c r="P182" s="7">
        <v>81680</v>
      </c>
      <c r="Q182" s="4"/>
      <c r="R182" s="8">
        <v>28202176.533878386</v>
      </c>
      <c r="S182" s="4"/>
      <c r="T182" s="5">
        <v>-166967.916</v>
      </c>
      <c r="U182" s="6">
        <v>181495.43940000003</v>
      </c>
      <c r="V182" s="7">
        <v>14527.523400000035</v>
      </c>
      <c r="W182" s="10"/>
      <c r="X182" s="8">
        <v>28216704.057278387</v>
      </c>
      <c r="Y182" s="4"/>
      <c r="Z182" s="9">
        <v>545</v>
      </c>
      <c r="AA182" s="3"/>
    </row>
    <row r="183" spans="1:27" ht="12">
      <c r="A183" s="1">
        <v>560</v>
      </c>
      <c r="B183" s="1" t="s">
        <v>167</v>
      </c>
      <c r="C183" s="2">
        <v>16279</v>
      </c>
      <c r="D183" s="2">
        <v>33604667</v>
      </c>
      <c r="E183" s="2">
        <v>8996549</v>
      </c>
      <c r="F183" s="16">
        <f t="shared" si="12"/>
        <v>-1717126</v>
      </c>
      <c r="H183" s="23">
        <f t="shared" si="10"/>
        <v>31887541</v>
      </c>
      <c r="J183" s="19">
        <f t="shared" si="13"/>
        <v>-506516.65669867396</v>
      </c>
      <c r="K183" s="22">
        <f t="shared" si="14"/>
        <v>-0.015636097893834945</v>
      </c>
      <c r="L183" s="19">
        <f t="shared" si="11"/>
        <v>-31.114727974609863</v>
      </c>
      <c r="N183" s="5">
        <v>34111183.656698674</v>
      </c>
      <c r="O183" s="6">
        <v>9386442.743160985</v>
      </c>
      <c r="P183" s="7">
        <v>-1717126</v>
      </c>
      <c r="Q183" s="4"/>
      <c r="R183" s="8">
        <v>32394057.656698674</v>
      </c>
      <c r="S183" s="4"/>
      <c r="T183" s="5">
        <v>-969063.3785520002</v>
      </c>
      <c r="U183" s="6">
        <v>1015348.9883999999</v>
      </c>
      <c r="V183" s="7">
        <v>46285.60984799976</v>
      </c>
      <c r="W183" s="10"/>
      <c r="X183" s="8">
        <v>32440343.266546674</v>
      </c>
      <c r="Y183" s="4"/>
      <c r="Z183" s="9">
        <v>560</v>
      </c>
      <c r="AA183" s="3"/>
    </row>
    <row r="184" spans="1:27" ht="12">
      <c r="A184" s="1">
        <v>561</v>
      </c>
      <c r="B184" s="1" t="s">
        <v>168</v>
      </c>
      <c r="C184" s="2">
        <v>1363</v>
      </c>
      <c r="D184" s="2">
        <v>3836203</v>
      </c>
      <c r="E184" s="2">
        <v>935384</v>
      </c>
      <c r="F184" s="16">
        <f t="shared" si="12"/>
        <v>-238740</v>
      </c>
      <c r="H184" s="23">
        <f t="shared" si="10"/>
        <v>3597463</v>
      </c>
      <c r="J184" s="19">
        <f t="shared" si="13"/>
        <v>-198228.939181895</v>
      </c>
      <c r="K184" s="22">
        <f t="shared" si="14"/>
        <v>-0.052224717484480654</v>
      </c>
      <c r="L184" s="19">
        <f t="shared" si="11"/>
        <v>-145.4357587541416</v>
      </c>
      <c r="N184" s="5">
        <v>4034431.939181895</v>
      </c>
      <c r="O184" s="6">
        <v>1075372.9823630778</v>
      </c>
      <c r="P184" s="7">
        <v>-238740</v>
      </c>
      <c r="Q184" s="4"/>
      <c r="R184" s="8">
        <v>3795691.939181895</v>
      </c>
      <c r="S184" s="4"/>
      <c r="T184" s="5">
        <v>-642892.212</v>
      </c>
      <c r="U184" s="6">
        <v>13147.08</v>
      </c>
      <c r="V184" s="7">
        <v>-629745.1320000001</v>
      </c>
      <c r="W184" s="10"/>
      <c r="X184" s="8">
        <v>3165946.807181895</v>
      </c>
      <c r="Y184" s="4"/>
      <c r="Z184" s="9">
        <v>561</v>
      </c>
      <c r="AA184" s="3"/>
    </row>
    <row r="185" spans="1:27" ht="12">
      <c r="A185" s="1">
        <v>562</v>
      </c>
      <c r="B185" s="1" t="s">
        <v>169</v>
      </c>
      <c r="C185" s="2">
        <v>9312</v>
      </c>
      <c r="D185" s="2">
        <v>22531080</v>
      </c>
      <c r="E185" s="2">
        <v>5718580</v>
      </c>
      <c r="F185" s="16">
        <f t="shared" si="12"/>
        <v>-532671</v>
      </c>
      <c r="H185" s="23">
        <f t="shared" si="10"/>
        <v>21998409</v>
      </c>
      <c r="J185" s="19">
        <f t="shared" si="13"/>
        <v>-1807740.0131754242</v>
      </c>
      <c r="K185" s="22">
        <f t="shared" si="14"/>
        <v>-0.07593584380972064</v>
      </c>
      <c r="L185" s="19">
        <f t="shared" si="11"/>
        <v>-194.13015605406187</v>
      </c>
      <c r="N185" s="5">
        <v>24338820.013175424</v>
      </c>
      <c r="O185" s="6">
        <v>6090788.336359557</v>
      </c>
      <c r="P185" s="7">
        <v>-532671</v>
      </c>
      <c r="Q185" s="4"/>
      <c r="R185" s="8">
        <v>23806149.013175424</v>
      </c>
      <c r="S185" s="4"/>
      <c r="T185" s="5">
        <v>-352863.683076</v>
      </c>
      <c r="U185" s="6">
        <v>253870.1148</v>
      </c>
      <c r="V185" s="7">
        <v>-98993.568276</v>
      </c>
      <c r="W185" s="10"/>
      <c r="X185" s="8">
        <v>23707155.444899425</v>
      </c>
      <c r="Y185" s="4"/>
      <c r="Z185" s="9">
        <v>562</v>
      </c>
      <c r="AA185" s="3"/>
    </row>
    <row r="186" spans="1:27" ht="12">
      <c r="A186" s="1">
        <v>563</v>
      </c>
      <c r="B186" s="1" t="s">
        <v>170</v>
      </c>
      <c r="C186" s="2">
        <v>7514</v>
      </c>
      <c r="D186" s="2">
        <v>24339130</v>
      </c>
      <c r="E186" s="2">
        <v>5702037</v>
      </c>
      <c r="F186" s="16">
        <f t="shared" si="12"/>
        <v>-430142</v>
      </c>
      <c r="H186" s="23">
        <f t="shared" si="10"/>
        <v>23908988</v>
      </c>
      <c r="J186" s="19">
        <f t="shared" si="13"/>
        <v>-758837.6668154001</v>
      </c>
      <c r="K186" s="22">
        <f t="shared" si="14"/>
        <v>-0.030762243785281525</v>
      </c>
      <c r="L186" s="19">
        <f t="shared" si="11"/>
        <v>-100.9898412051371</v>
      </c>
      <c r="N186" s="5">
        <v>25097967.6668154</v>
      </c>
      <c r="O186" s="6">
        <v>5849662.891475864</v>
      </c>
      <c r="P186" s="7">
        <v>-430142</v>
      </c>
      <c r="Q186" s="4"/>
      <c r="R186" s="8">
        <v>24667825.6668154</v>
      </c>
      <c r="S186" s="4"/>
      <c r="T186" s="5">
        <v>-101968.75248</v>
      </c>
      <c r="U186" s="6">
        <v>253804.3794</v>
      </c>
      <c r="V186" s="7">
        <v>151835.62692</v>
      </c>
      <c r="W186" s="10"/>
      <c r="X186" s="8">
        <v>24819661.2937354</v>
      </c>
      <c r="Y186" s="4"/>
      <c r="Z186" s="9">
        <v>563</v>
      </c>
      <c r="AA186" s="3"/>
    </row>
    <row r="187" spans="1:27" ht="12">
      <c r="A187" s="1">
        <v>564</v>
      </c>
      <c r="B187" s="1" t="s">
        <v>171</v>
      </c>
      <c r="C187" s="2">
        <v>200526</v>
      </c>
      <c r="D187" s="2">
        <v>272392524</v>
      </c>
      <c r="E187" s="2">
        <v>35969150</v>
      </c>
      <c r="F187" s="16">
        <f t="shared" si="12"/>
        <v>-4746417</v>
      </c>
      <c r="H187" s="23">
        <f t="shared" si="10"/>
        <v>267646107</v>
      </c>
      <c r="J187" s="19">
        <f t="shared" si="13"/>
        <v>-2146499.6852027774</v>
      </c>
      <c r="K187" s="22">
        <f t="shared" si="14"/>
        <v>-0.007956110108337175</v>
      </c>
      <c r="L187" s="19">
        <f t="shared" si="11"/>
        <v>-10.70434599604429</v>
      </c>
      <c r="N187" s="5">
        <v>274539023.6852028</v>
      </c>
      <c r="O187" s="6">
        <v>33443193.747640148</v>
      </c>
      <c r="P187" s="7">
        <v>-4746417</v>
      </c>
      <c r="Q187" s="4"/>
      <c r="R187" s="8">
        <v>269792606.6852028</v>
      </c>
      <c r="S187" s="4"/>
      <c r="T187" s="5">
        <v>-10874804.428199999</v>
      </c>
      <c r="U187" s="6">
        <v>811634.9837999999</v>
      </c>
      <c r="V187" s="7">
        <v>-10063169.4444</v>
      </c>
      <c r="W187" s="10"/>
      <c r="X187" s="8">
        <v>259729437.24080276</v>
      </c>
      <c r="Y187" s="4"/>
      <c r="Z187" s="9">
        <v>564</v>
      </c>
      <c r="AA187" s="3"/>
    </row>
    <row r="188" spans="1:27" ht="12">
      <c r="A188" s="1">
        <v>576</v>
      </c>
      <c r="B188" s="1" t="s">
        <v>172</v>
      </c>
      <c r="C188" s="2">
        <v>3073</v>
      </c>
      <c r="D188" s="2">
        <v>9230608</v>
      </c>
      <c r="E188" s="2">
        <v>1648506</v>
      </c>
      <c r="F188" s="16">
        <f t="shared" si="12"/>
        <v>-267610</v>
      </c>
      <c r="H188" s="23">
        <f t="shared" si="10"/>
        <v>8962998</v>
      </c>
      <c r="J188" s="19">
        <f t="shared" si="13"/>
        <v>-610695.3438354153</v>
      </c>
      <c r="K188" s="22">
        <f t="shared" si="14"/>
        <v>-0.06378889754481716</v>
      </c>
      <c r="L188" s="19">
        <f t="shared" si="11"/>
        <v>-198.7293666890385</v>
      </c>
      <c r="N188" s="5">
        <v>9841303.343835415</v>
      </c>
      <c r="O188" s="6">
        <v>2190874.3012114293</v>
      </c>
      <c r="P188" s="7">
        <v>-267610</v>
      </c>
      <c r="Q188" s="4"/>
      <c r="R188" s="8">
        <v>9573693.343835415</v>
      </c>
      <c r="S188" s="4"/>
      <c r="T188" s="5">
        <v>-53903.028000000006</v>
      </c>
      <c r="U188" s="6">
        <v>30238.284</v>
      </c>
      <c r="V188" s="7">
        <v>-23664.744000000006</v>
      </c>
      <c r="W188" s="10"/>
      <c r="X188" s="8">
        <v>9550028.599835414</v>
      </c>
      <c r="Y188" s="4"/>
      <c r="Z188" s="9">
        <v>576</v>
      </c>
      <c r="AA188" s="3"/>
    </row>
    <row r="189" spans="1:27" ht="12">
      <c r="A189" s="1">
        <v>577</v>
      </c>
      <c r="B189" s="1" t="s">
        <v>173</v>
      </c>
      <c r="C189" s="2">
        <v>10713</v>
      </c>
      <c r="D189" s="2">
        <v>13535903</v>
      </c>
      <c r="E189" s="2">
        <v>1238488</v>
      </c>
      <c r="F189" s="16">
        <f t="shared" si="12"/>
        <v>-179980</v>
      </c>
      <c r="H189" s="23">
        <f t="shared" si="10"/>
        <v>13355923</v>
      </c>
      <c r="J189" s="19">
        <f t="shared" si="13"/>
        <v>-374179.76717195474</v>
      </c>
      <c r="K189" s="22">
        <f t="shared" si="14"/>
        <v>-0.02725251030652162</v>
      </c>
      <c r="L189" s="19">
        <f t="shared" si="11"/>
        <v>-34.927636252399395</v>
      </c>
      <c r="N189" s="5">
        <v>13910082.767171955</v>
      </c>
      <c r="O189" s="6">
        <v>1292503.6715296444</v>
      </c>
      <c r="P189" s="7">
        <v>-179980</v>
      </c>
      <c r="Q189" s="4"/>
      <c r="R189" s="8">
        <v>13730102.767171955</v>
      </c>
      <c r="S189" s="4"/>
      <c r="T189" s="5">
        <v>-259089.50556</v>
      </c>
      <c r="U189" s="6">
        <v>289235.76</v>
      </c>
      <c r="V189" s="7">
        <v>30146.25444000002</v>
      </c>
      <c r="W189" s="10"/>
      <c r="X189" s="8">
        <v>13760249.021611955</v>
      </c>
      <c r="Y189" s="4"/>
      <c r="Z189" s="9">
        <v>577</v>
      </c>
      <c r="AA189" s="3"/>
    </row>
    <row r="190" spans="1:27" ht="12">
      <c r="A190" s="1">
        <v>578</v>
      </c>
      <c r="B190" s="1" t="s">
        <v>174</v>
      </c>
      <c r="C190" s="2">
        <v>3491</v>
      </c>
      <c r="D190" s="2">
        <v>12515274</v>
      </c>
      <c r="E190" s="2">
        <v>3153516</v>
      </c>
      <c r="F190" s="16">
        <f t="shared" si="12"/>
        <v>1976</v>
      </c>
      <c r="H190" s="23">
        <f t="shared" si="10"/>
        <v>12517250</v>
      </c>
      <c r="J190" s="19">
        <f t="shared" si="13"/>
        <v>-182718.01239607483</v>
      </c>
      <c r="K190" s="22">
        <f t="shared" si="14"/>
        <v>-0.014387281307931564</v>
      </c>
      <c r="L190" s="19">
        <f t="shared" si="11"/>
        <v>-52.33973428704521</v>
      </c>
      <c r="N190" s="5">
        <v>12697992.012396075</v>
      </c>
      <c r="O190" s="6">
        <v>3313162.4647745467</v>
      </c>
      <c r="P190" s="7">
        <v>1976</v>
      </c>
      <c r="Q190" s="4"/>
      <c r="R190" s="8">
        <v>12699968.012396075</v>
      </c>
      <c r="S190" s="4"/>
      <c r="T190" s="5">
        <v>-44765.8074</v>
      </c>
      <c r="U190" s="6">
        <v>77567.772</v>
      </c>
      <c r="V190" s="7">
        <v>32801.9646</v>
      </c>
      <c r="W190" s="10"/>
      <c r="X190" s="8">
        <v>12732769.976996075</v>
      </c>
      <c r="Y190" s="4"/>
      <c r="Z190" s="9">
        <v>578</v>
      </c>
      <c r="AA190" s="3"/>
    </row>
    <row r="191" spans="1:27" ht="12">
      <c r="A191" s="1">
        <v>580</v>
      </c>
      <c r="B191" s="1" t="s">
        <v>175</v>
      </c>
      <c r="C191" s="2">
        <v>5126</v>
      </c>
      <c r="D191" s="2">
        <v>17044456</v>
      </c>
      <c r="E191" s="2">
        <v>3689587</v>
      </c>
      <c r="F191" s="16">
        <f t="shared" si="12"/>
        <v>-562136</v>
      </c>
      <c r="H191" s="23">
        <f t="shared" si="10"/>
        <v>16482320</v>
      </c>
      <c r="J191" s="19">
        <f t="shared" si="13"/>
        <v>-1276640.3051558882</v>
      </c>
      <c r="K191" s="22">
        <f t="shared" si="14"/>
        <v>-0.07188710843535397</v>
      </c>
      <c r="L191" s="19">
        <f t="shared" si="11"/>
        <v>-249.05195184469142</v>
      </c>
      <c r="N191" s="5">
        <v>18321096.30515589</v>
      </c>
      <c r="O191" s="6">
        <v>4144412.934227696</v>
      </c>
      <c r="P191" s="7">
        <v>-562136</v>
      </c>
      <c r="Q191" s="4"/>
      <c r="R191" s="8">
        <v>17758960.30515589</v>
      </c>
      <c r="S191" s="4"/>
      <c r="T191" s="5">
        <v>-115694.304</v>
      </c>
      <c r="U191" s="6">
        <v>122267.84400000001</v>
      </c>
      <c r="V191" s="7">
        <v>6573.540000000008</v>
      </c>
      <c r="W191" s="10"/>
      <c r="X191" s="8">
        <v>17765533.845155887</v>
      </c>
      <c r="Y191" s="4"/>
      <c r="Z191" s="9">
        <v>580</v>
      </c>
      <c r="AA191" s="3"/>
    </row>
    <row r="192" spans="1:27" ht="12">
      <c r="A192" s="1">
        <v>581</v>
      </c>
      <c r="B192" s="1" t="s">
        <v>176</v>
      </c>
      <c r="C192" s="2">
        <v>6692</v>
      </c>
      <c r="D192" s="2">
        <v>18945592</v>
      </c>
      <c r="E192" s="2">
        <v>4838645</v>
      </c>
      <c r="F192" s="16">
        <f t="shared" si="12"/>
        <v>-610219</v>
      </c>
      <c r="H192" s="23">
        <f t="shared" si="10"/>
        <v>18335373</v>
      </c>
      <c r="J192" s="19">
        <f t="shared" si="13"/>
        <v>-119998.1635861285</v>
      </c>
      <c r="K192" s="22">
        <f t="shared" si="14"/>
        <v>-0.006502072622787135</v>
      </c>
      <c r="L192" s="19">
        <f t="shared" si="11"/>
        <v>-17.931584516755603</v>
      </c>
      <c r="N192" s="5">
        <v>19065590.16358613</v>
      </c>
      <c r="O192" s="6">
        <v>4617647.871758049</v>
      </c>
      <c r="P192" s="7">
        <v>-610219</v>
      </c>
      <c r="Q192" s="4"/>
      <c r="R192" s="8">
        <v>18455371.16358613</v>
      </c>
      <c r="S192" s="4"/>
      <c r="T192" s="5">
        <v>-147299.88432</v>
      </c>
      <c r="U192" s="6">
        <v>160591.5822</v>
      </c>
      <c r="V192" s="7">
        <v>13291.697879999992</v>
      </c>
      <c r="W192" s="10"/>
      <c r="X192" s="8">
        <v>18468662.86146613</v>
      </c>
      <c r="Y192" s="4"/>
      <c r="Z192" s="9">
        <v>581</v>
      </c>
      <c r="AA192" s="3"/>
    </row>
    <row r="193" spans="1:27" ht="12">
      <c r="A193" s="1">
        <v>583</v>
      </c>
      <c r="B193" s="1" t="s">
        <v>177</v>
      </c>
      <c r="C193" s="1">
        <v>951</v>
      </c>
      <c r="D193" s="2">
        <v>4203256</v>
      </c>
      <c r="E193" s="2">
        <v>546710</v>
      </c>
      <c r="F193" s="16">
        <f t="shared" si="12"/>
        <v>-182736</v>
      </c>
      <c r="H193" s="23">
        <f t="shared" si="10"/>
        <v>4020520</v>
      </c>
      <c r="J193" s="19">
        <f t="shared" si="13"/>
        <v>60334.99834458949</v>
      </c>
      <c r="K193" s="22">
        <f t="shared" si="14"/>
        <v>0.01523539893196117</v>
      </c>
      <c r="L193" s="19">
        <f t="shared" si="11"/>
        <v>63.4437416872655</v>
      </c>
      <c r="N193" s="5">
        <v>4142921.0016554105</v>
      </c>
      <c r="O193" s="6">
        <v>493758.19240615424</v>
      </c>
      <c r="P193" s="7">
        <v>-182736</v>
      </c>
      <c r="Q193" s="4"/>
      <c r="R193" s="8">
        <v>3960185.0016554105</v>
      </c>
      <c r="S193" s="4"/>
      <c r="T193" s="5">
        <v>0</v>
      </c>
      <c r="U193" s="6">
        <v>81577.6314</v>
      </c>
      <c r="V193" s="7">
        <v>81577.6314</v>
      </c>
      <c r="W193" s="10"/>
      <c r="X193" s="8">
        <v>4041762.6330554103</v>
      </c>
      <c r="Y193" s="4"/>
      <c r="Z193" s="9">
        <v>583</v>
      </c>
      <c r="AA193" s="3"/>
    </row>
    <row r="194" spans="1:27" ht="12">
      <c r="A194" s="1">
        <v>584</v>
      </c>
      <c r="B194" s="1" t="s">
        <v>178</v>
      </c>
      <c r="C194" s="2">
        <v>2907</v>
      </c>
      <c r="D194" s="2">
        <v>11224314</v>
      </c>
      <c r="E194" s="2">
        <v>3458435</v>
      </c>
      <c r="F194" s="16">
        <f t="shared" si="12"/>
        <v>115276</v>
      </c>
      <c r="H194" s="23">
        <f t="shared" si="10"/>
        <v>11339590</v>
      </c>
      <c r="J194" s="19">
        <f t="shared" si="13"/>
        <v>-197255.69582727924</v>
      </c>
      <c r="K194" s="22">
        <f t="shared" si="14"/>
        <v>-0.01709788802138733</v>
      </c>
      <c r="L194" s="19">
        <f t="shared" si="11"/>
        <v>-67.85541652125188</v>
      </c>
      <c r="N194" s="5">
        <v>11421569.69582728</v>
      </c>
      <c r="O194" s="6">
        <v>3497882.7012000005</v>
      </c>
      <c r="P194" s="7">
        <v>115276</v>
      </c>
      <c r="Q194" s="4"/>
      <c r="R194" s="8">
        <v>11536845.69582728</v>
      </c>
      <c r="S194" s="4"/>
      <c r="T194" s="5">
        <v>-23664.744</v>
      </c>
      <c r="U194" s="6">
        <v>36811.824</v>
      </c>
      <c r="V194" s="7">
        <v>13147.080000000002</v>
      </c>
      <c r="W194" s="10"/>
      <c r="X194" s="8">
        <v>11549992.77582728</v>
      </c>
      <c r="Y194" s="4"/>
      <c r="Z194" s="9">
        <v>584</v>
      </c>
      <c r="AA194" s="3"/>
    </row>
    <row r="195" spans="1:27" ht="12">
      <c r="A195" s="1">
        <v>588</v>
      </c>
      <c r="B195" s="1" t="s">
        <v>179</v>
      </c>
      <c r="C195" s="2">
        <v>1796</v>
      </c>
      <c r="D195" s="2">
        <v>6203761</v>
      </c>
      <c r="E195" s="2">
        <v>1756788</v>
      </c>
      <c r="F195" s="16">
        <f t="shared" si="12"/>
        <v>-342101</v>
      </c>
      <c r="H195" s="23">
        <f t="shared" si="10"/>
        <v>5861660</v>
      </c>
      <c r="J195" s="19">
        <f t="shared" si="13"/>
        <v>-301475.61477640923</v>
      </c>
      <c r="K195" s="22">
        <f t="shared" si="14"/>
        <v>-0.048915946949732406</v>
      </c>
      <c r="L195" s="19">
        <f t="shared" si="11"/>
        <v>-167.85947370624123</v>
      </c>
      <c r="N195" s="5">
        <v>6505236.614776409</v>
      </c>
      <c r="O195" s="6">
        <v>1713891.8421714285</v>
      </c>
      <c r="P195" s="7">
        <v>-342101</v>
      </c>
      <c r="Q195" s="4"/>
      <c r="R195" s="8">
        <v>6163135.614776409</v>
      </c>
      <c r="S195" s="4"/>
      <c r="T195" s="5">
        <v>-69679.524</v>
      </c>
      <c r="U195" s="6">
        <v>27674.6034</v>
      </c>
      <c r="V195" s="7">
        <v>-42004.920600000005</v>
      </c>
      <c r="W195" s="10"/>
      <c r="X195" s="8">
        <v>6121130.694176409</v>
      </c>
      <c r="Y195" s="4"/>
      <c r="Z195" s="9">
        <v>588</v>
      </c>
      <c r="AA195" s="3"/>
    </row>
    <row r="196" spans="1:27" ht="12">
      <c r="A196" s="1">
        <v>592</v>
      </c>
      <c r="B196" s="1" t="s">
        <v>180</v>
      </c>
      <c r="C196" s="2">
        <v>3981</v>
      </c>
      <c r="D196" s="2">
        <v>10251478</v>
      </c>
      <c r="E196" s="2">
        <v>2891710</v>
      </c>
      <c r="F196" s="16">
        <f t="shared" si="12"/>
        <v>-69234</v>
      </c>
      <c r="H196" s="23">
        <f t="shared" si="10"/>
        <v>10182244</v>
      </c>
      <c r="J196" s="19">
        <f t="shared" si="13"/>
        <v>-605775.9603366219</v>
      </c>
      <c r="K196" s="22">
        <f t="shared" si="14"/>
        <v>-0.056152654756278335</v>
      </c>
      <c r="L196" s="19">
        <f t="shared" si="11"/>
        <v>-152.16678230008085</v>
      </c>
      <c r="N196" s="5">
        <v>10857253.960336622</v>
      </c>
      <c r="O196" s="6">
        <v>3124977.8447962366</v>
      </c>
      <c r="P196" s="7">
        <v>-69234</v>
      </c>
      <c r="Q196" s="4"/>
      <c r="R196" s="8">
        <v>10788019.960336622</v>
      </c>
      <c r="S196" s="4"/>
      <c r="T196" s="5">
        <v>-12752.6676</v>
      </c>
      <c r="U196" s="6">
        <v>88085.43599999999</v>
      </c>
      <c r="V196" s="7">
        <v>75332.76839999999</v>
      </c>
      <c r="W196" s="10"/>
      <c r="X196" s="8">
        <v>10863352.728736622</v>
      </c>
      <c r="Y196" s="4"/>
      <c r="Z196" s="9">
        <v>592</v>
      </c>
      <c r="AA196" s="3"/>
    </row>
    <row r="197" spans="1:27" ht="12">
      <c r="A197" s="1">
        <v>593</v>
      </c>
      <c r="B197" s="1" t="s">
        <v>181</v>
      </c>
      <c r="C197" s="2">
        <v>18475</v>
      </c>
      <c r="D197" s="2">
        <v>50274447</v>
      </c>
      <c r="E197" s="2">
        <v>9708908</v>
      </c>
      <c r="F197" s="16">
        <f t="shared" si="12"/>
        <v>-1905474</v>
      </c>
      <c r="H197" s="23">
        <f t="shared" si="10"/>
        <v>48368973</v>
      </c>
      <c r="J197" s="19">
        <f t="shared" si="13"/>
        <v>-1233349.2537449524</v>
      </c>
      <c r="K197" s="22">
        <f t="shared" si="14"/>
        <v>-0.024864748215530072</v>
      </c>
      <c r="L197" s="19">
        <f t="shared" si="11"/>
        <v>-66.75774039214897</v>
      </c>
      <c r="N197" s="5">
        <v>51507796.25374495</v>
      </c>
      <c r="O197" s="6">
        <v>9449842.752174897</v>
      </c>
      <c r="P197" s="7">
        <v>-1905474</v>
      </c>
      <c r="Q197" s="4"/>
      <c r="R197" s="8">
        <v>49602322.25374495</v>
      </c>
      <c r="S197" s="4"/>
      <c r="T197" s="5">
        <v>-230415.72408</v>
      </c>
      <c r="U197" s="6">
        <v>160460.1114</v>
      </c>
      <c r="V197" s="7">
        <v>-69955.61268000002</v>
      </c>
      <c r="W197" s="10"/>
      <c r="X197" s="8">
        <v>49532366.64106495</v>
      </c>
      <c r="Y197" s="4"/>
      <c r="Z197" s="9">
        <v>593</v>
      </c>
      <c r="AA197" s="3"/>
    </row>
    <row r="198" spans="1:27" ht="12">
      <c r="A198" s="1">
        <v>595</v>
      </c>
      <c r="B198" s="1" t="s">
        <v>182</v>
      </c>
      <c r="C198" s="2">
        <v>4697</v>
      </c>
      <c r="D198" s="2">
        <v>20003022</v>
      </c>
      <c r="E198" s="2">
        <v>4935321</v>
      </c>
      <c r="F198" s="16">
        <f t="shared" si="12"/>
        <v>30474</v>
      </c>
      <c r="H198" s="23">
        <f t="shared" si="10"/>
        <v>20033496</v>
      </c>
      <c r="J198" s="19">
        <f t="shared" si="13"/>
        <v>-330961.2481211275</v>
      </c>
      <c r="K198" s="22">
        <f t="shared" si="14"/>
        <v>-0.01625190615633337</v>
      </c>
      <c r="L198" s="19">
        <f t="shared" si="11"/>
        <v>-70.46226274667394</v>
      </c>
      <c r="N198" s="5">
        <v>20333983.248121127</v>
      </c>
      <c r="O198" s="6">
        <v>4843790.0025754245</v>
      </c>
      <c r="P198" s="7">
        <v>30474</v>
      </c>
      <c r="Q198" s="4"/>
      <c r="R198" s="8">
        <v>20364457.248121127</v>
      </c>
      <c r="S198" s="4"/>
      <c r="T198" s="5">
        <v>-92095.2954</v>
      </c>
      <c r="U198" s="6">
        <v>235398.4674</v>
      </c>
      <c r="V198" s="7">
        <v>143303.172</v>
      </c>
      <c r="W198" s="10"/>
      <c r="X198" s="8">
        <v>20507760.420121126</v>
      </c>
      <c r="Y198" s="4"/>
      <c r="Z198" s="9">
        <v>595</v>
      </c>
      <c r="AA198" s="3"/>
    </row>
    <row r="199" spans="1:27" ht="12">
      <c r="A199" s="1">
        <v>598</v>
      </c>
      <c r="B199" s="1" t="s">
        <v>183</v>
      </c>
      <c r="C199" s="2">
        <v>19377</v>
      </c>
      <c r="D199" s="2">
        <v>38708632</v>
      </c>
      <c r="E199" s="2">
        <v>3517933</v>
      </c>
      <c r="F199" s="16">
        <f t="shared" si="12"/>
        <v>929103</v>
      </c>
      <c r="H199" s="23">
        <f t="shared" si="10"/>
        <v>39637735</v>
      </c>
      <c r="J199" s="19">
        <f t="shared" si="13"/>
        <v>388111.7554418668</v>
      </c>
      <c r="K199" s="22">
        <f t="shared" si="14"/>
        <v>0.009888292507258081</v>
      </c>
      <c r="L199" s="19">
        <f t="shared" si="11"/>
        <v>20.02950691241507</v>
      </c>
      <c r="N199" s="5">
        <v>38320520.24455813</v>
      </c>
      <c r="O199" s="6">
        <v>2557083.529144482</v>
      </c>
      <c r="P199" s="7">
        <v>929103</v>
      </c>
      <c r="Q199" s="4"/>
      <c r="R199" s="8">
        <v>39249623.24455813</v>
      </c>
      <c r="S199" s="4"/>
      <c r="T199" s="5">
        <v>-269133.87468</v>
      </c>
      <c r="U199" s="6">
        <v>920492.8062000001</v>
      </c>
      <c r="V199" s="7">
        <v>651358.9315200001</v>
      </c>
      <c r="W199" s="10"/>
      <c r="X199" s="8">
        <v>39900982.17607813</v>
      </c>
      <c r="Y199" s="4"/>
      <c r="Z199" s="9">
        <v>598</v>
      </c>
      <c r="AA199" s="3"/>
    </row>
    <row r="200" spans="1:27" ht="12">
      <c r="A200" s="1">
        <v>599</v>
      </c>
      <c r="B200" s="1" t="s">
        <v>184</v>
      </c>
      <c r="C200" s="2">
        <v>11067</v>
      </c>
      <c r="D200" s="2">
        <v>26094985</v>
      </c>
      <c r="E200" s="2">
        <v>7010366</v>
      </c>
      <c r="F200" s="16">
        <f t="shared" si="12"/>
        <v>-485787</v>
      </c>
      <c r="H200" s="23">
        <f t="shared" si="10"/>
        <v>25609198</v>
      </c>
      <c r="J200" s="19">
        <f t="shared" si="13"/>
        <v>85864.41003412008</v>
      </c>
      <c r="K200" s="22">
        <f t="shared" si="14"/>
        <v>0.003364153421866351</v>
      </c>
      <c r="L200" s="19">
        <f t="shared" si="11"/>
        <v>7.758598539271716</v>
      </c>
      <c r="N200" s="5">
        <v>26009120.58996588</v>
      </c>
      <c r="O200" s="6">
        <v>6428513.3160546385</v>
      </c>
      <c r="P200" s="7">
        <v>-485787</v>
      </c>
      <c r="Q200" s="4"/>
      <c r="R200" s="8">
        <v>25523333.58996588</v>
      </c>
      <c r="S200" s="4"/>
      <c r="T200" s="5">
        <v>-526014.6708000001</v>
      </c>
      <c r="U200" s="6">
        <v>73755.11880000001</v>
      </c>
      <c r="V200" s="7">
        <v>-452259.5520000001</v>
      </c>
      <c r="W200" s="10"/>
      <c r="X200" s="8">
        <v>25071074.03796588</v>
      </c>
      <c r="Y200" s="4"/>
      <c r="Z200" s="9">
        <v>599</v>
      </c>
      <c r="AA200" s="3"/>
    </row>
    <row r="201" spans="1:27" ht="12">
      <c r="A201" s="1">
        <v>601</v>
      </c>
      <c r="B201" s="1" t="s">
        <v>185</v>
      </c>
      <c r="C201" s="2">
        <v>4202</v>
      </c>
      <c r="D201" s="2">
        <v>15789638</v>
      </c>
      <c r="E201" s="2">
        <v>4004360</v>
      </c>
      <c r="F201" s="16">
        <f t="shared" si="12"/>
        <v>745307</v>
      </c>
      <c r="H201" s="23">
        <f t="shared" si="10"/>
        <v>16534945</v>
      </c>
      <c r="J201" s="19">
        <f t="shared" si="13"/>
        <v>-650812.1709174328</v>
      </c>
      <c r="K201" s="22">
        <f t="shared" si="14"/>
        <v>-0.037869275379892396</v>
      </c>
      <c r="L201" s="19">
        <f t="shared" si="11"/>
        <v>-154.88152568239713</v>
      </c>
      <c r="N201" s="5">
        <v>16440450.170917433</v>
      </c>
      <c r="O201" s="6">
        <v>4092232.7453714283</v>
      </c>
      <c r="P201" s="7">
        <v>745307</v>
      </c>
      <c r="Q201" s="4"/>
      <c r="R201" s="8">
        <v>17185757.170917433</v>
      </c>
      <c r="S201" s="4"/>
      <c r="T201" s="5">
        <v>-61791.27600000001</v>
      </c>
      <c r="U201" s="6">
        <v>4590500.1882</v>
      </c>
      <c r="V201" s="7">
        <v>4528708.9122</v>
      </c>
      <c r="W201" s="10"/>
      <c r="X201" s="8">
        <v>21714466.083117433</v>
      </c>
      <c r="Y201" s="4"/>
      <c r="Z201" s="9">
        <v>601</v>
      </c>
      <c r="AA201" s="3"/>
    </row>
    <row r="202" spans="1:27" ht="12">
      <c r="A202" s="1">
        <v>604</v>
      </c>
      <c r="B202" s="1" t="s">
        <v>186</v>
      </c>
      <c r="C202" s="2">
        <v>19163</v>
      </c>
      <c r="D202" s="2">
        <v>12955944</v>
      </c>
      <c r="E202" s="2">
        <v>-3098446</v>
      </c>
      <c r="F202" s="16">
        <f t="shared" si="12"/>
        <v>-2115550</v>
      </c>
      <c r="H202" s="23">
        <f t="shared" si="10"/>
        <v>10840394</v>
      </c>
      <c r="J202" s="19">
        <f t="shared" si="13"/>
        <v>-424350.1303253602</v>
      </c>
      <c r="K202" s="22">
        <f t="shared" si="14"/>
        <v>-0.037670640843317914</v>
      </c>
      <c r="L202" s="19">
        <f t="shared" si="11"/>
        <v>-22.144243089566363</v>
      </c>
      <c r="N202" s="5">
        <v>13380294.13032536</v>
      </c>
      <c r="O202" s="6">
        <v>-3212438.74379315</v>
      </c>
      <c r="P202" s="7">
        <v>-2115550</v>
      </c>
      <c r="Q202" s="4"/>
      <c r="R202" s="8">
        <v>11264744.13032536</v>
      </c>
      <c r="S202" s="4"/>
      <c r="T202" s="5">
        <v>-1208738.591076</v>
      </c>
      <c r="U202" s="6">
        <v>240788.77020000003</v>
      </c>
      <c r="V202" s="7">
        <v>-967949.8208759999</v>
      </c>
      <c r="W202" s="10"/>
      <c r="X202" s="8">
        <v>10296794.30944936</v>
      </c>
      <c r="Y202" s="4"/>
      <c r="Z202" s="9">
        <v>604</v>
      </c>
      <c r="AA202" s="3"/>
    </row>
    <row r="203" spans="1:27" ht="12">
      <c r="A203" s="1">
        <v>607</v>
      </c>
      <c r="B203" s="1" t="s">
        <v>187</v>
      </c>
      <c r="C203" s="2">
        <v>4514</v>
      </c>
      <c r="D203" s="2">
        <v>14636779</v>
      </c>
      <c r="E203" s="2">
        <v>4884007</v>
      </c>
      <c r="F203" s="16">
        <f t="shared" si="12"/>
        <v>-333750</v>
      </c>
      <c r="H203" s="23">
        <f t="shared" si="10"/>
        <v>14303029</v>
      </c>
      <c r="J203" s="19">
        <f t="shared" si="13"/>
        <v>-187666.86797170714</v>
      </c>
      <c r="K203" s="22">
        <f t="shared" si="14"/>
        <v>-0.012950852718294974</v>
      </c>
      <c r="L203" s="19">
        <f t="shared" si="11"/>
        <v>-41.57440584220362</v>
      </c>
      <c r="N203" s="5">
        <v>14824445.867971707</v>
      </c>
      <c r="O203" s="6">
        <v>4953523.2316307705</v>
      </c>
      <c r="P203" s="7">
        <v>-333750</v>
      </c>
      <c r="Q203" s="4"/>
      <c r="R203" s="8">
        <v>14490695.867971707</v>
      </c>
      <c r="S203" s="4"/>
      <c r="T203" s="5">
        <v>-59109.27168</v>
      </c>
      <c r="U203" s="6">
        <v>17091.204</v>
      </c>
      <c r="V203" s="7">
        <v>-42018.06767999999</v>
      </c>
      <c r="W203" s="10"/>
      <c r="X203" s="8">
        <v>14448677.800291708</v>
      </c>
      <c r="Y203" s="4"/>
      <c r="Z203" s="9">
        <v>607</v>
      </c>
      <c r="AA203" s="3"/>
    </row>
    <row r="204" spans="1:27" ht="12">
      <c r="A204" s="1">
        <v>608</v>
      </c>
      <c r="B204" s="1" t="s">
        <v>188</v>
      </c>
      <c r="C204" s="2">
        <v>2233</v>
      </c>
      <c r="D204" s="2">
        <v>7498856</v>
      </c>
      <c r="E204" s="2">
        <v>1987057</v>
      </c>
      <c r="F204" s="16">
        <f t="shared" si="12"/>
        <v>218793</v>
      </c>
      <c r="H204" s="23">
        <f t="shared" si="10"/>
        <v>7717649</v>
      </c>
      <c r="J204" s="19">
        <f t="shared" si="13"/>
        <v>-46137.9843809288</v>
      </c>
      <c r="K204" s="22">
        <f t="shared" si="14"/>
        <v>-0.005942716418385578</v>
      </c>
      <c r="L204" s="19">
        <f t="shared" si="11"/>
        <v>-20.661882839645678</v>
      </c>
      <c r="N204" s="5">
        <v>7544993.984380929</v>
      </c>
      <c r="O204" s="6">
        <v>1993479.6919960985</v>
      </c>
      <c r="P204" s="7">
        <v>218793</v>
      </c>
      <c r="Q204" s="4"/>
      <c r="R204" s="8">
        <v>7763786.984380929</v>
      </c>
      <c r="S204" s="4"/>
      <c r="T204" s="5">
        <v>-116377.95216</v>
      </c>
      <c r="U204" s="6">
        <v>96039.4194</v>
      </c>
      <c r="V204" s="7">
        <v>-20338.532760000002</v>
      </c>
      <c r="W204" s="10"/>
      <c r="X204" s="8">
        <v>7743448.451620929</v>
      </c>
      <c r="Y204" s="4"/>
      <c r="Z204" s="9">
        <v>608</v>
      </c>
      <c r="AA204" s="3"/>
    </row>
    <row r="205" spans="1:27" ht="12">
      <c r="A205" s="1">
        <v>609</v>
      </c>
      <c r="B205" s="1" t="s">
        <v>189</v>
      </c>
      <c r="C205" s="2">
        <v>85059</v>
      </c>
      <c r="D205" s="2">
        <v>145620529</v>
      </c>
      <c r="E205" s="2">
        <v>27056476</v>
      </c>
      <c r="F205" s="16">
        <f t="shared" si="12"/>
        <v>-5099667</v>
      </c>
      <c r="H205" s="23">
        <f t="shared" si="10"/>
        <v>140520862</v>
      </c>
      <c r="J205" s="19">
        <f t="shared" si="13"/>
        <v>1520797.3656626046</v>
      </c>
      <c r="K205" s="22">
        <f t="shared" si="14"/>
        <v>0.010940983154671999</v>
      </c>
      <c r="L205" s="19">
        <f t="shared" si="11"/>
        <v>17.87932335981618</v>
      </c>
      <c r="N205" s="5">
        <v>144099731.6343374</v>
      </c>
      <c r="O205" s="6">
        <v>22266620.81430688</v>
      </c>
      <c r="P205" s="7">
        <v>-5099667</v>
      </c>
      <c r="Q205" s="4"/>
      <c r="R205" s="8">
        <v>139000064.6343374</v>
      </c>
      <c r="S205" s="4"/>
      <c r="T205" s="5">
        <v>-4133482.707948</v>
      </c>
      <c r="U205" s="6">
        <v>1433491.8678</v>
      </c>
      <c r="V205" s="7">
        <v>-2699990.840148</v>
      </c>
      <c r="W205" s="10"/>
      <c r="X205" s="8">
        <v>136300073.7941894</v>
      </c>
      <c r="Y205" s="4"/>
      <c r="Z205" s="9">
        <v>609</v>
      </c>
      <c r="AA205" s="3"/>
    </row>
    <row r="206" spans="1:27" ht="12">
      <c r="A206" s="1">
        <v>611</v>
      </c>
      <c r="B206" s="1" t="s">
        <v>190</v>
      </c>
      <c r="C206" s="2">
        <v>5108</v>
      </c>
      <c r="D206" s="2">
        <v>6639031</v>
      </c>
      <c r="E206" s="2">
        <v>1113842</v>
      </c>
      <c r="F206" s="16">
        <f t="shared" si="12"/>
        <v>-1119252</v>
      </c>
      <c r="H206" s="23">
        <f t="shared" si="10"/>
        <v>5519779</v>
      </c>
      <c r="J206" s="19">
        <f t="shared" si="13"/>
        <v>-483143.38576152176</v>
      </c>
      <c r="K206" s="22">
        <f t="shared" si="14"/>
        <v>-0.08048469640512117</v>
      </c>
      <c r="L206" s="19">
        <f t="shared" si="11"/>
        <v>-94.58562759622588</v>
      </c>
      <c r="N206" s="5">
        <v>7122174.385761522</v>
      </c>
      <c r="O206" s="6">
        <v>1262815.1785120072</v>
      </c>
      <c r="P206" s="7">
        <v>-1119252</v>
      </c>
      <c r="Q206" s="4"/>
      <c r="R206" s="8">
        <v>6002922.385761522</v>
      </c>
      <c r="S206" s="4"/>
      <c r="T206" s="5">
        <v>-294284.23871999996</v>
      </c>
      <c r="U206" s="6">
        <v>157830.6954</v>
      </c>
      <c r="V206" s="7">
        <v>-136453.54331999997</v>
      </c>
      <c r="W206" s="10"/>
      <c r="X206" s="8">
        <v>5866468.842441522</v>
      </c>
      <c r="Y206" s="4"/>
      <c r="Z206" s="9">
        <v>611</v>
      </c>
      <c r="AA206" s="3"/>
    </row>
    <row r="207" spans="1:27" ht="12">
      <c r="A207" s="1">
        <v>614</v>
      </c>
      <c r="B207" s="1" t="s">
        <v>191</v>
      </c>
      <c r="C207" s="2">
        <v>3424</v>
      </c>
      <c r="D207" s="2">
        <v>16814092</v>
      </c>
      <c r="E207" s="2">
        <v>3579068</v>
      </c>
      <c r="F207" s="16">
        <f t="shared" si="12"/>
        <v>-8942</v>
      </c>
      <c r="H207" s="23">
        <f t="shared" si="10"/>
        <v>16805150</v>
      </c>
      <c r="J207" s="19">
        <f t="shared" si="13"/>
        <v>-409049.48461434245</v>
      </c>
      <c r="K207" s="22">
        <f t="shared" si="14"/>
        <v>-0.023762329754569274</v>
      </c>
      <c r="L207" s="19">
        <f t="shared" si="11"/>
        <v>-119.46538686166544</v>
      </c>
      <c r="N207" s="5">
        <v>17223141.484614342</v>
      </c>
      <c r="O207" s="6">
        <v>3891733.5013600006</v>
      </c>
      <c r="P207" s="7">
        <v>-8942</v>
      </c>
      <c r="Q207" s="4"/>
      <c r="R207" s="8">
        <v>17214199.484614342</v>
      </c>
      <c r="S207" s="4"/>
      <c r="T207" s="5">
        <v>-97354.1274</v>
      </c>
      <c r="U207" s="6">
        <v>21035.328</v>
      </c>
      <c r="V207" s="7">
        <v>-76318.79939999999</v>
      </c>
      <c r="W207" s="10"/>
      <c r="X207" s="8">
        <v>17137880.68521434</v>
      </c>
      <c r="Y207" s="4"/>
      <c r="Z207" s="9">
        <v>614</v>
      </c>
      <c r="AA207" s="3"/>
    </row>
    <row r="208" spans="1:27" ht="12">
      <c r="A208" s="1">
        <v>615</v>
      </c>
      <c r="B208" s="1" t="s">
        <v>192</v>
      </c>
      <c r="C208" s="2">
        <v>8187</v>
      </c>
      <c r="D208" s="2">
        <v>35971797</v>
      </c>
      <c r="E208" s="2">
        <v>8285095</v>
      </c>
      <c r="F208" s="16">
        <f t="shared" si="12"/>
        <v>-68668</v>
      </c>
      <c r="H208" s="23">
        <f aca="true" t="shared" si="15" ref="H208:H271">D208+F208</f>
        <v>35903129</v>
      </c>
      <c r="J208" s="19">
        <f t="shared" si="13"/>
        <v>-1242837.7721637115</v>
      </c>
      <c r="K208" s="22">
        <f t="shared" si="14"/>
        <v>-0.033458215794643524</v>
      </c>
      <c r="L208" s="19">
        <f aca="true" t="shared" si="16" ref="L208:L271">J208/C208</f>
        <v>-151.80625041696732</v>
      </c>
      <c r="N208" s="5">
        <v>37214634.77216371</v>
      </c>
      <c r="O208" s="6">
        <v>8567442.284163902</v>
      </c>
      <c r="P208" s="7">
        <v>-68668</v>
      </c>
      <c r="Q208" s="4"/>
      <c r="R208" s="8">
        <v>37145966.77216371</v>
      </c>
      <c r="S208" s="4"/>
      <c r="T208" s="5">
        <v>-77002.44756</v>
      </c>
      <c r="U208" s="6">
        <v>47329.488</v>
      </c>
      <c r="V208" s="7">
        <v>-29672.959560000003</v>
      </c>
      <c r="W208" s="10"/>
      <c r="X208" s="8">
        <v>37116293.81260371</v>
      </c>
      <c r="Y208" s="4"/>
      <c r="Z208" s="9">
        <v>615</v>
      </c>
      <c r="AA208" s="3"/>
    </row>
    <row r="209" spans="1:27" ht="12">
      <c r="A209" s="1">
        <v>616</v>
      </c>
      <c r="B209" s="1" t="s">
        <v>193</v>
      </c>
      <c r="C209" s="2">
        <v>1988</v>
      </c>
      <c r="D209" s="2">
        <v>3624635</v>
      </c>
      <c r="E209" s="2">
        <v>829996</v>
      </c>
      <c r="F209" s="16">
        <f aca="true" t="shared" si="17" ref="F209:F272">P209</f>
        <v>-395074</v>
      </c>
      <c r="H209" s="23">
        <f t="shared" si="15"/>
        <v>3229561</v>
      </c>
      <c r="J209" s="19">
        <f aca="true" t="shared" si="18" ref="J209:J272">H209-R209</f>
        <v>-203780.00820053695</v>
      </c>
      <c r="K209" s="22">
        <f aca="true" t="shared" si="19" ref="K209:K272">J209/R209</f>
        <v>-0.05935326776856953</v>
      </c>
      <c r="L209" s="19">
        <f t="shared" si="16"/>
        <v>-102.5050343061051</v>
      </c>
      <c r="N209" s="5">
        <v>3828415.008200537</v>
      </c>
      <c r="O209" s="6">
        <v>971267.0605200004</v>
      </c>
      <c r="P209" s="7">
        <v>-395074</v>
      </c>
      <c r="Q209" s="4"/>
      <c r="R209" s="8">
        <v>3433341.008200537</v>
      </c>
      <c r="S209" s="4"/>
      <c r="T209" s="5">
        <v>-918980.8920000001</v>
      </c>
      <c r="U209" s="6">
        <v>10583.3994</v>
      </c>
      <c r="V209" s="7">
        <v>-908397.4926000001</v>
      </c>
      <c r="W209" s="10"/>
      <c r="X209" s="8">
        <v>2524943.515600537</v>
      </c>
      <c r="Y209" s="4"/>
      <c r="Z209" s="9">
        <v>616</v>
      </c>
      <c r="AA209" s="3"/>
    </row>
    <row r="210" spans="1:27" ht="12">
      <c r="A210" s="1">
        <v>619</v>
      </c>
      <c r="B210" s="1" t="s">
        <v>194</v>
      </c>
      <c r="C210" s="2">
        <v>3003</v>
      </c>
      <c r="D210" s="2">
        <v>10208299</v>
      </c>
      <c r="E210" s="2">
        <v>2836348</v>
      </c>
      <c r="F210" s="16">
        <f t="shared" si="17"/>
        <v>32779</v>
      </c>
      <c r="H210" s="23">
        <f t="shared" si="15"/>
        <v>10241078</v>
      </c>
      <c r="J210" s="19">
        <f t="shared" si="18"/>
        <v>-676400.9725219645</v>
      </c>
      <c r="K210" s="22">
        <f t="shared" si="19"/>
        <v>-0.06195578431837494</v>
      </c>
      <c r="L210" s="19">
        <f t="shared" si="16"/>
        <v>-225.24174909156326</v>
      </c>
      <c r="N210" s="5">
        <v>10884699.972521964</v>
      </c>
      <c r="O210" s="6">
        <v>3108698.901049304</v>
      </c>
      <c r="P210" s="7">
        <v>32779</v>
      </c>
      <c r="Q210" s="4"/>
      <c r="R210" s="8">
        <v>10917478.972521964</v>
      </c>
      <c r="S210" s="4"/>
      <c r="T210" s="5">
        <v>-71677.88016</v>
      </c>
      <c r="U210" s="6">
        <v>269778.0816</v>
      </c>
      <c r="V210" s="7">
        <v>198100.20143999998</v>
      </c>
      <c r="W210" s="10"/>
      <c r="X210" s="8">
        <v>11115579.173961964</v>
      </c>
      <c r="Y210" s="4"/>
      <c r="Z210" s="9">
        <v>619</v>
      </c>
      <c r="AA210" s="3"/>
    </row>
    <row r="211" spans="1:27" ht="12">
      <c r="A211" s="1">
        <v>620</v>
      </c>
      <c r="B211" s="1" t="s">
        <v>195</v>
      </c>
      <c r="C211" s="2">
        <v>2735</v>
      </c>
      <c r="D211" s="2">
        <v>13899817</v>
      </c>
      <c r="E211" s="2">
        <v>2195994</v>
      </c>
      <c r="F211" s="16">
        <f t="shared" si="17"/>
        <v>14892</v>
      </c>
      <c r="H211" s="23">
        <f t="shared" si="15"/>
        <v>13914709</v>
      </c>
      <c r="J211" s="19">
        <f t="shared" si="18"/>
        <v>-305316.6868273914</v>
      </c>
      <c r="K211" s="22">
        <f t="shared" si="19"/>
        <v>-0.02147089559129412</v>
      </c>
      <c r="L211" s="19">
        <f t="shared" si="16"/>
        <v>-111.633157889357</v>
      </c>
      <c r="N211" s="5">
        <v>14205133.686827391</v>
      </c>
      <c r="O211" s="6">
        <v>2183019.144301397</v>
      </c>
      <c r="P211" s="7">
        <v>14892</v>
      </c>
      <c r="Q211" s="4"/>
      <c r="R211" s="8">
        <v>14220025.686827391</v>
      </c>
      <c r="S211" s="4"/>
      <c r="T211" s="5">
        <v>-32867.7</v>
      </c>
      <c r="U211" s="6">
        <v>17156.9394</v>
      </c>
      <c r="V211" s="7">
        <v>-15710.760599999998</v>
      </c>
      <c r="W211" s="10"/>
      <c r="X211" s="8">
        <v>14204314.92622739</v>
      </c>
      <c r="Y211" s="4"/>
      <c r="Z211" s="9">
        <v>620</v>
      </c>
      <c r="AA211" s="3"/>
    </row>
    <row r="212" spans="1:27" ht="12">
      <c r="A212" s="1">
        <v>623</v>
      </c>
      <c r="B212" s="1" t="s">
        <v>196</v>
      </c>
      <c r="C212" s="2">
        <v>2234</v>
      </c>
      <c r="D212" s="2">
        <v>8540088</v>
      </c>
      <c r="E212" s="2">
        <v>1130043</v>
      </c>
      <c r="F212" s="16">
        <f t="shared" si="17"/>
        <v>-345889</v>
      </c>
      <c r="H212" s="23">
        <f t="shared" si="15"/>
        <v>8194199</v>
      </c>
      <c r="J212" s="19">
        <f t="shared" si="18"/>
        <v>-51167.65575140342</v>
      </c>
      <c r="K212" s="22">
        <f t="shared" si="19"/>
        <v>-0.006205625278739105</v>
      </c>
      <c r="L212" s="19">
        <f t="shared" si="16"/>
        <v>-22.904053604030178</v>
      </c>
      <c r="N212" s="5">
        <v>8591255.655751403</v>
      </c>
      <c r="O212" s="6">
        <v>1086224.9088195136</v>
      </c>
      <c r="P212" s="7">
        <v>-345889</v>
      </c>
      <c r="Q212" s="4"/>
      <c r="R212" s="8">
        <v>8245366.655751403</v>
      </c>
      <c r="S212" s="4"/>
      <c r="T212" s="5">
        <v>-153886.57140000002</v>
      </c>
      <c r="U212" s="6">
        <v>17091.204</v>
      </c>
      <c r="V212" s="7">
        <v>-136795.36740000002</v>
      </c>
      <c r="W212" s="10"/>
      <c r="X212" s="8">
        <v>8108571.288351404</v>
      </c>
      <c r="Y212" s="4"/>
      <c r="Z212" s="9">
        <v>623</v>
      </c>
      <c r="AA212" s="3"/>
    </row>
    <row r="213" spans="1:27" ht="12">
      <c r="A213" s="1">
        <v>624</v>
      </c>
      <c r="B213" s="1" t="s">
        <v>197</v>
      </c>
      <c r="C213" s="2">
        <v>5340</v>
      </c>
      <c r="D213" s="2">
        <v>9799426</v>
      </c>
      <c r="E213" s="2">
        <v>1238105</v>
      </c>
      <c r="F213" s="16">
        <f t="shared" si="17"/>
        <v>-709742</v>
      </c>
      <c r="H213" s="23">
        <f t="shared" si="15"/>
        <v>9089684</v>
      </c>
      <c r="J213" s="19">
        <f t="shared" si="18"/>
        <v>-176523.03973346204</v>
      </c>
      <c r="K213" s="22">
        <f t="shared" si="19"/>
        <v>-0.019050193782259764</v>
      </c>
      <c r="L213" s="19">
        <f t="shared" si="16"/>
        <v>-33.056749013756935</v>
      </c>
      <c r="N213" s="5">
        <v>9975949.039733462</v>
      </c>
      <c r="O213" s="6">
        <v>1294658.7771017766</v>
      </c>
      <c r="P213" s="7">
        <v>-709742</v>
      </c>
      <c r="Q213" s="4"/>
      <c r="R213" s="8">
        <v>9266207.039733462</v>
      </c>
      <c r="S213" s="4"/>
      <c r="T213" s="5">
        <v>-208039.39392</v>
      </c>
      <c r="U213" s="6">
        <v>110566.94279999999</v>
      </c>
      <c r="V213" s="7">
        <v>-97472.45112000001</v>
      </c>
      <c r="W213" s="10"/>
      <c r="X213" s="8">
        <v>9168734.588613462</v>
      </c>
      <c r="Y213" s="4"/>
      <c r="Z213" s="9">
        <v>624</v>
      </c>
      <c r="AA213" s="3"/>
    </row>
    <row r="214" spans="1:27" ht="12">
      <c r="A214" s="1">
        <v>625</v>
      </c>
      <c r="B214" s="1" t="s">
        <v>198</v>
      </c>
      <c r="C214" s="2">
        <v>3188</v>
      </c>
      <c r="D214" s="2">
        <v>9826288</v>
      </c>
      <c r="E214" s="2">
        <v>2003576</v>
      </c>
      <c r="F214" s="16">
        <f t="shared" si="17"/>
        <v>158078</v>
      </c>
      <c r="H214" s="23">
        <f t="shared" si="15"/>
        <v>9984366</v>
      </c>
      <c r="J214" s="19">
        <f t="shared" si="18"/>
        <v>-377921.8571980037</v>
      </c>
      <c r="K214" s="22">
        <f t="shared" si="19"/>
        <v>-0.03647088967283283</v>
      </c>
      <c r="L214" s="19">
        <f t="shared" si="16"/>
        <v>-118.54512459159463</v>
      </c>
      <c r="N214" s="5">
        <v>10204209.857198004</v>
      </c>
      <c r="O214" s="6">
        <v>2205964.508823706</v>
      </c>
      <c r="P214" s="7">
        <v>158078</v>
      </c>
      <c r="Q214" s="4"/>
      <c r="R214" s="8">
        <v>10362287.857198004</v>
      </c>
      <c r="S214" s="4"/>
      <c r="T214" s="5">
        <v>-31618.727400000003</v>
      </c>
      <c r="U214" s="6">
        <v>178800.28800000003</v>
      </c>
      <c r="V214" s="7">
        <v>147181.56060000003</v>
      </c>
      <c r="W214" s="10"/>
      <c r="X214" s="8">
        <v>10509469.417798003</v>
      </c>
      <c r="Y214" s="4"/>
      <c r="Z214" s="9">
        <v>625</v>
      </c>
      <c r="AA214" s="3"/>
    </row>
    <row r="215" spans="1:27" ht="12">
      <c r="A215" s="1">
        <v>626</v>
      </c>
      <c r="B215" s="1" t="s">
        <v>199</v>
      </c>
      <c r="C215" s="2">
        <v>5446</v>
      </c>
      <c r="D215" s="2">
        <v>16720073</v>
      </c>
      <c r="E215" s="2">
        <v>779470</v>
      </c>
      <c r="F215" s="16">
        <f t="shared" si="17"/>
        <v>-454184</v>
      </c>
      <c r="H215" s="23">
        <f t="shared" si="15"/>
        <v>16265889</v>
      </c>
      <c r="J215" s="19">
        <f t="shared" si="18"/>
        <v>517043.35801166855</v>
      </c>
      <c r="K215" s="22">
        <f t="shared" si="19"/>
        <v>0.03283055595091797</v>
      </c>
      <c r="L215" s="19">
        <f t="shared" si="16"/>
        <v>94.94002166942133</v>
      </c>
      <c r="N215" s="5">
        <v>16203029.641988331</v>
      </c>
      <c r="O215" s="6">
        <v>-59170.75160158055</v>
      </c>
      <c r="P215" s="7">
        <v>-454184</v>
      </c>
      <c r="Q215" s="4"/>
      <c r="R215" s="8">
        <v>15748845.641988331</v>
      </c>
      <c r="S215" s="4"/>
      <c r="T215" s="5">
        <v>-99983.5434</v>
      </c>
      <c r="U215" s="6">
        <v>19720.62</v>
      </c>
      <c r="V215" s="7">
        <v>-80262.9234</v>
      </c>
      <c r="W215" s="10"/>
      <c r="X215" s="8">
        <v>15668582.718588332</v>
      </c>
      <c r="Y215" s="4"/>
      <c r="Z215" s="9">
        <v>626</v>
      </c>
      <c r="AA215" s="3"/>
    </row>
    <row r="216" spans="1:27" ht="12">
      <c r="A216" s="1">
        <v>630</v>
      </c>
      <c r="B216" s="1" t="s">
        <v>200</v>
      </c>
      <c r="C216" s="2">
        <v>1579</v>
      </c>
      <c r="D216" s="2">
        <v>5770214</v>
      </c>
      <c r="E216" s="2">
        <v>1308481</v>
      </c>
      <c r="F216" s="16">
        <f t="shared" si="17"/>
        <v>-181100</v>
      </c>
      <c r="H216" s="23">
        <f t="shared" si="15"/>
        <v>5589114</v>
      </c>
      <c r="J216" s="19">
        <f t="shared" si="18"/>
        <v>-106892.83743405901</v>
      </c>
      <c r="K216" s="22">
        <f t="shared" si="19"/>
        <v>-0.01876627617993032</v>
      </c>
      <c r="L216" s="19">
        <f t="shared" si="16"/>
        <v>-67.69654049022103</v>
      </c>
      <c r="N216" s="5">
        <v>5877106.837434059</v>
      </c>
      <c r="O216" s="6">
        <v>1244839.5252172158</v>
      </c>
      <c r="P216" s="7">
        <v>-181100</v>
      </c>
      <c r="Q216" s="4"/>
      <c r="R216" s="8">
        <v>5696006.837434059</v>
      </c>
      <c r="S216" s="4"/>
      <c r="T216" s="5">
        <v>0</v>
      </c>
      <c r="U216" s="6">
        <v>119835.6342</v>
      </c>
      <c r="V216" s="7">
        <v>119835.6342</v>
      </c>
      <c r="W216" s="10"/>
      <c r="X216" s="8">
        <v>5815842.471634059</v>
      </c>
      <c r="Y216" s="4"/>
      <c r="Z216" s="9">
        <v>630</v>
      </c>
      <c r="AA216" s="3"/>
    </row>
    <row r="217" spans="1:27" ht="12">
      <c r="A217" s="1">
        <v>631</v>
      </c>
      <c r="B217" s="1" t="s">
        <v>201</v>
      </c>
      <c r="C217" s="2">
        <v>2075</v>
      </c>
      <c r="D217" s="2">
        <v>4080206</v>
      </c>
      <c r="E217" s="2">
        <v>827761</v>
      </c>
      <c r="F217" s="16">
        <f t="shared" si="17"/>
        <v>-481985</v>
      </c>
      <c r="H217" s="23">
        <f t="shared" si="15"/>
        <v>3598221</v>
      </c>
      <c r="J217" s="19">
        <f t="shared" si="18"/>
        <v>-128320.74567955453</v>
      </c>
      <c r="K217" s="22">
        <f t="shared" si="19"/>
        <v>-0.03443427027976432</v>
      </c>
      <c r="L217" s="19">
        <f t="shared" si="16"/>
        <v>-61.841323219062424</v>
      </c>
      <c r="N217" s="5">
        <v>4208526.7456795545</v>
      </c>
      <c r="O217" s="6">
        <v>811842.4696228581</v>
      </c>
      <c r="P217" s="7">
        <v>-481985</v>
      </c>
      <c r="Q217" s="4"/>
      <c r="R217" s="8">
        <v>3726541.7456795545</v>
      </c>
      <c r="S217" s="4"/>
      <c r="T217" s="5">
        <v>-837363.8193600001</v>
      </c>
      <c r="U217" s="6">
        <v>13147.08</v>
      </c>
      <c r="V217" s="7">
        <v>-824216.7393600001</v>
      </c>
      <c r="W217" s="10"/>
      <c r="X217" s="8">
        <v>2902325.0063195545</v>
      </c>
      <c r="Y217" s="4"/>
      <c r="Z217" s="9">
        <v>631</v>
      </c>
      <c r="AA217" s="3"/>
    </row>
    <row r="218" spans="1:27" ht="12">
      <c r="A218" s="1">
        <v>635</v>
      </c>
      <c r="B218" s="1" t="s">
        <v>202</v>
      </c>
      <c r="C218" s="2">
        <v>6627</v>
      </c>
      <c r="D218" s="2">
        <v>16903135</v>
      </c>
      <c r="E218" s="2">
        <v>4090592</v>
      </c>
      <c r="F218" s="16">
        <f t="shared" si="17"/>
        <v>-706745</v>
      </c>
      <c r="H218" s="23">
        <f t="shared" si="15"/>
        <v>16196390</v>
      </c>
      <c r="J218" s="19">
        <f t="shared" si="18"/>
        <v>-284871.5467045158</v>
      </c>
      <c r="K218" s="22">
        <f t="shared" si="19"/>
        <v>-0.017284571687503913</v>
      </c>
      <c r="L218" s="19">
        <f t="shared" si="16"/>
        <v>-42.986501690737256</v>
      </c>
      <c r="N218" s="5">
        <v>17188006.546704516</v>
      </c>
      <c r="O218" s="6">
        <v>4323631.871291429</v>
      </c>
      <c r="P218" s="7">
        <v>-706745</v>
      </c>
      <c r="Q218" s="4"/>
      <c r="R218" s="8">
        <v>16481261.546704516</v>
      </c>
      <c r="S218" s="4"/>
      <c r="T218" s="5">
        <v>-887099.223</v>
      </c>
      <c r="U218" s="6">
        <v>147247.296</v>
      </c>
      <c r="V218" s="7">
        <v>-739851.927</v>
      </c>
      <c r="W218" s="10"/>
      <c r="X218" s="8">
        <v>15741409.619704517</v>
      </c>
      <c r="Y218" s="4"/>
      <c r="Z218" s="9">
        <v>635</v>
      </c>
      <c r="AA218" s="3"/>
    </row>
    <row r="219" spans="1:27" ht="12">
      <c r="A219" s="1">
        <v>636</v>
      </c>
      <c r="B219" s="1" t="s">
        <v>203</v>
      </c>
      <c r="C219" s="2">
        <v>8503</v>
      </c>
      <c r="D219" s="2">
        <v>22261256</v>
      </c>
      <c r="E219" s="2">
        <v>6190477</v>
      </c>
      <c r="F219" s="16">
        <f t="shared" si="17"/>
        <v>-459352</v>
      </c>
      <c r="H219" s="23">
        <f t="shared" si="15"/>
        <v>21801904</v>
      </c>
      <c r="J219" s="19">
        <f t="shared" si="18"/>
        <v>-621959.465631336</v>
      </c>
      <c r="K219" s="22">
        <f t="shared" si="19"/>
        <v>-0.02773649895722039</v>
      </c>
      <c r="L219" s="19">
        <f t="shared" si="16"/>
        <v>-73.14588564404751</v>
      </c>
      <c r="N219" s="5">
        <v>22883215.465631336</v>
      </c>
      <c r="O219" s="6">
        <v>6420342.700341207</v>
      </c>
      <c r="P219" s="7">
        <v>-459352</v>
      </c>
      <c r="Q219" s="4"/>
      <c r="R219" s="8">
        <v>22423863.465631336</v>
      </c>
      <c r="S219" s="4"/>
      <c r="T219" s="5">
        <v>-177209.49132000003</v>
      </c>
      <c r="U219" s="6">
        <v>130221.82739999998</v>
      </c>
      <c r="V219" s="7">
        <v>-46987.66392000005</v>
      </c>
      <c r="W219" s="10"/>
      <c r="X219" s="8">
        <v>22376875.801711336</v>
      </c>
      <c r="Y219" s="4"/>
      <c r="Z219" s="9">
        <v>636</v>
      </c>
      <c r="AA219" s="3"/>
    </row>
    <row r="220" spans="1:27" ht="12">
      <c r="A220" s="1">
        <v>638</v>
      </c>
      <c r="B220" s="1" t="s">
        <v>204</v>
      </c>
      <c r="C220" s="2">
        <v>50144</v>
      </c>
      <c r="D220" s="2">
        <v>52108267</v>
      </c>
      <c r="E220" s="2">
        <v>-7537317</v>
      </c>
      <c r="F220" s="16">
        <f t="shared" si="17"/>
        <v>-2111953</v>
      </c>
      <c r="H220" s="23">
        <f t="shared" si="15"/>
        <v>49996314</v>
      </c>
      <c r="J220" s="19">
        <f t="shared" si="18"/>
        <v>898010.6458666921</v>
      </c>
      <c r="K220" s="22">
        <f t="shared" si="19"/>
        <v>0.0182900545338517</v>
      </c>
      <c r="L220" s="19">
        <f t="shared" si="16"/>
        <v>17.908636045522737</v>
      </c>
      <c r="N220" s="5">
        <v>51210256.35413331</v>
      </c>
      <c r="O220" s="6">
        <v>-9373226.642925577</v>
      </c>
      <c r="P220" s="7">
        <v>-2111953</v>
      </c>
      <c r="Q220" s="4"/>
      <c r="R220" s="8">
        <v>49098303.35413331</v>
      </c>
      <c r="S220" s="4"/>
      <c r="T220" s="5">
        <v>-837705.6434399999</v>
      </c>
      <c r="U220" s="6">
        <v>790402.4495999999</v>
      </c>
      <c r="V220" s="7">
        <v>-47303.19383999996</v>
      </c>
      <c r="W220" s="10"/>
      <c r="X220" s="8">
        <v>49051000.16029331</v>
      </c>
      <c r="Y220" s="4"/>
      <c r="Z220" s="9">
        <v>638</v>
      </c>
      <c r="AA220" s="3"/>
    </row>
    <row r="221" spans="1:27" ht="12">
      <c r="A221" s="1">
        <v>678</v>
      </c>
      <c r="B221" s="1" t="s">
        <v>205</v>
      </c>
      <c r="C221" s="2">
        <v>25010</v>
      </c>
      <c r="D221" s="2">
        <v>57890661</v>
      </c>
      <c r="E221" s="2">
        <v>10049215</v>
      </c>
      <c r="F221" s="16">
        <f t="shared" si="17"/>
        <v>-1801321</v>
      </c>
      <c r="H221" s="23">
        <f t="shared" si="15"/>
        <v>56089340</v>
      </c>
      <c r="J221" s="19">
        <f t="shared" si="18"/>
        <v>1485189.8417249694</v>
      </c>
      <c r="K221" s="22">
        <f t="shared" si="19"/>
        <v>0.02719921173427319</v>
      </c>
      <c r="L221" s="19">
        <f t="shared" si="16"/>
        <v>59.3838401329456</v>
      </c>
      <c r="N221" s="5">
        <v>56405471.15827503</v>
      </c>
      <c r="O221" s="6">
        <v>9965561.903508589</v>
      </c>
      <c r="P221" s="7">
        <v>-1801321</v>
      </c>
      <c r="Q221" s="4"/>
      <c r="R221" s="8">
        <v>54604150.15827503</v>
      </c>
      <c r="S221" s="4"/>
      <c r="T221" s="5">
        <v>-455927.58732</v>
      </c>
      <c r="U221" s="6">
        <v>272341.76219999994</v>
      </c>
      <c r="V221" s="7">
        <v>-183585.82512000005</v>
      </c>
      <c r="W221" s="10"/>
      <c r="X221" s="8">
        <v>54420564.33315503</v>
      </c>
      <c r="Y221" s="4"/>
      <c r="Z221" s="9">
        <v>678</v>
      </c>
      <c r="AA221" s="3"/>
    </row>
    <row r="222" spans="1:27" ht="12">
      <c r="A222" s="1">
        <v>680</v>
      </c>
      <c r="B222" s="1" t="s">
        <v>206</v>
      </c>
      <c r="C222" s="2">
        <v>24283</v>
      </c>
      <c r="D222" s="2">
        <v>29232740</v>
      </c>
      <c r="E222" s="2">
        <v>-234743</v>
      </c>
      <c r="F222" s="16">
        <f t="shared" si="17"/>
        <v>-2180040</v>
      </c>
      <c r="H222" s="23">
        <f t="shared" si="15"/>
        <v>27052700</v>
      </c>
      <c r="J222" s="19">
        <f t="shared" si="18"/>
        <v>-1119178.0864699967</v>
      </c>
      <c r="K222" s="22">
        <f t="shared" si="19"/>
        <v>-0.03972678296543886</v>
      </c>
      <c r="L222" s="19">
        <f t="shared" si="16"/>
        <v>-46.0889546789934</v>
      </c>
      <c r="N222" s="5">
        <v>30351918.086469997</v>
      </c>
      <c r="O222" s="6">
        <v>-342269.0714238914</v>
      </c>
      <c r="P222" s="7">
        <v>-2180040</v>
      </c>
      <c r="Q222" s="4"/>
      <c r="R222" s="8">
        <v>28171878.086469997</v>
      </c>
      <c r="S222" s="4"/>
      <c r="T222" s="5">
        <v>-1525271.6332800002</v>
      </c>
      <c r="U222" s="6">
        <v>305275.1976</v>
      </c>
      <c r="V222" s="7">
        <v>-1219996.43568</v>
      </c>
      <c r="W222" s="10"/>
      <c r="X222" s="8">
        <v>26951881.65079</v>
      </c>
      <c r="Y222" s="4"/>
      <c r="Z222" s="9">
        <v>680</v>
      </c>
      <c r="AA222" s="3"/>
    </row>
    <row r="223" spans="1:27" ht="12">
      <c r="A223" s="1">
        <v>681</v>
      </c>
      <c r="B223" s="1" t="s">
        <v>207</v>
      </c>
      <c r="C223" s="2">
        <v>3649</v>
      </c>
      <c r="D223" s="2">
        <v>12599771</v>
      </c>
      <c r="E223" s="2">
        <v>3290392</v>
      </c>
      <c r="F223" s="16">
        <f t="shared" si="17"/>
        <v>-207114</v>
      </c>
      <c r="H223" s="23">
        <f t="shared" si="15"/>
        <v>12392657</v>
      </c>
      <c r="J223" s="19">
        <f t="shared" si="18"/>
        <v>-660050.6944704279</v>
      </c>
      <c r="K223" s="22">
        <f t="shared" si="19"/>
        <v>-0.05056810509516335</v>
      </c>
      <c r="L223" s="19">
        <f t="shared" si="16"/>
        <v>-180.8853643382921</v>
      </c>
      <c r="N223" s="5">
        <v>13259821.694470428</v>
      </c>
      <c r="O223" s="6">
        <v>3467970.554969758</v>
      </c>
      <c r="P223" s="7">
        <v>-207114</v>
      </c>
      <c r="Q223" s="4"/>
      <c r="R223" s="8">
        <v>13052707.694470428</v>
      </c>
      <c r="S223" s="4"/>
      <c r="T223" s="5">
        <v>-70205.4072</v>
      </c>
      <c r="U223" s="6">
        <v>0</v>
      </c>
      <c r="V223" s="7">
        <v>-70205.4072</v>
      </c>
      <c r="W223" s="10"/>
      <c r="X223" s="8">
        <v>12982502.287270429</v>
      </c>
      <c r="Y223" s="4"/>
      <c r="Z223" s="9">
        <v>681</v>
      </c>
      <c r="AA223" s="3"/>
    </row>
    <row r="224" spans="1:27" ht="12">
      <c r="A224" s="1">
        <v>683</v>
      </c>
      <c r="B224" s="1" t="s">
        <v>208</v>
      </c>
      <c r="C224" s="2">
        <v>4023</v>
      </c>
      <c r="D224" s="2">
        <v>20372364</v>
      </c>
      <c r="E224" s="2">
        <v>4647460</v>
      </c>
      <c r="F224" s="16">
        <f t="shared" si="17"/>
        <v>143549</v>
      </c>
      <c r="H224" s="23">
        <f t="shared" si="15"/>
        <v>20515913</v>
      </c>
      <c r="J224" s="19">
        <f t="shared" si="18"/>
        <v>-485103.68142552674</v>
      </c>
      <c r="K224" s="22">
        <f t="shared" si="19"/>
        <v>-0.023099057002063123</v>
      </c>
      <c r="L224" s="19">
        <f t="shared" si="16"/>
        <v>-120.58257057557215</v>
      </c>
      <c r="N224" s="5">
        <v>20857467.681425527</v>
      </c>
      <c r="O224" s="6">
        <v>4744441.623659749</v>
      </c>
      <c r="P224" s="7">
        <v>143549</v>
      </c>
      <c r="Q224" s="4"/>
      <c r="R224" s="8">
        <v>21001016.681425527</v>
      </c>
      <c r="S224" s="4"/>
      <c r="T224" s="5">
        <v>-77055.03588000001</v>
      </c>
      <c r="U224" s="6">
        <v>72506.1462</v>
      </c>
      <c r="V224" s="7">
        <v>-4548.8896800000075</v>
      </c>
      <c r="W224" s="10"/>
      <c r="X224" s="8">
        <v>20996467.79174553</v>
      </c>
      <c r="Y224" s="4"/>
      <c r="Z224" s="9">
        <v>683</v>
      </c>
      <c r="AA224" s="3"/>
    </row>
    <row r="225" spans="1:27" ht="12">
      <c r="A225" s="1">
        <v>684</v>
      </c>
      <c r="B225" s="1" t="s">
        <v>209</v>
      </c>
      <c r="C225" s="2">
        <v>39614</v>
      </c>
      <c r="D225" s="2">
        <v>45549918</v>
      </c>
      <c r="E225" s="2">
        <v>-6996832</v>
      </c>
      <c r="F225" s="16">
        <f t="shared" si="17"/>
        <v>-1344452</v>
      </c>
      <c r="H225" s="23">
        <f t="shared" si="15"/>
        <v>44205466</v>
      </c>
      <c r="J225" s="19">
        <f t="shared" si="18"/>
        <v>-2101174.996479027</v>
      </c>
      <c r="K225" s="22">
        <f t="shared" si="19"/>
        <v>-0.04537524102944094</v>
      </c>
      <c r="L225" s="19">
        <f t="shared" si="16"/>
        <v>-53.041222711138154</v>
      </c>
      <c r="N225" s="5">
        <v>47651092.99647903</v>
      </c>
      <c r="O225" s="6">
        <v>-5877119.647048208</v>
      </c>
      <c r="P225" s="7">
        <v>-1344452</v>
      </c>
      <c r="Q225" s="4"/>
      <c r="R225" s="8">
        <v>46306640.99647903</v>
      </c>
      <c r="S225" s="4"/>
      <c r="T225" s="5">
        <v>-3606734.430084</v>
      </c>
      <c r="U225" s="6">
        <v>623434.5336</v>
      </c>
      <c r="V225" s="7">
        <v>-2983299.8964839997</v>
      </c>
      <c r="W225" s="10"/>
      <c r="X225" s="8">
        <v>43323341.099995025</v>
      </c>
      <c r="Y225" s="4"/>
      <c r="Z225" s="9">
        <v>684</v>
      </c>
      <c r="AA225" s="3"/>
    </row>
    <row r="226" spans="1:27" ht="12">
      <c r="A226" s="1">
        <v>686</v>
      </c>
      <c r="B226" s="1" t="s">
        <v>210</v>
      </c>
      <c r="C226" s="2">
        <v>3288</v>
      </c>
      <c r="D226" s="2">
        <v>12107812</v>
      </c>
      <c r="E226" s="2">
        <v>2929858</v>
      </c>
      <c r="F226" s="16">
        <f t="shared" si="17"/>
        <v>315823</v>
      </c>
      <c r="H226" s="23">
        <f t="shared" si="15"/>
        <v>12423635</v>
      </c>
      <c r="J226" s="19">
        <f t="shared" si="18"/>
        <v>-269058.35101946816</v>
      </c>
      <c r="K226" s="22">
        <f t="shared" si="19"/>
        <v>-0.021197892644105956</v>
      </c>
      <c r="L226" s="19">
        <f t="shared" si="16"/>
        <v>-81.83039872854872</v>
      </c>
      <c r="N226" s="5">
        <v>12376870.351019468</v>
      </c>
      <c r="O226" s="6">
        <v>3044973.241316366</v>
      </c>
      <c r="P226" s="7">
        <v>315823</v>
      </c>
      <c r="Q226" s="4"/>
      <c r="R226" s="8">
        <v>12692693.351019468</v>
      </c>
      <c r="S226" s="4"/>
      <c r="T226" s="5">
        <v>-32920.28832</v>
      </c>
      <c r="U226" s="6">
        <v>106557.0834</v>
      </c>
      <c r="V226" s="7">
        <v>73636.79508000001</v>
      </c>
      <c r="W226" s="10"/>
      <c r="X226" s="8">
        <v>12766330.146099469</v>
      </c>
      <c r="Y226" s="4"/>
      <c r="Z226" s="9">
        <v>686</v>
      </c>
      <c r="AA226" s="3"/>
    </row>
    <row r="227" spans="1:27" ht="12">
      <c r="A227" s="1">
        <v>687</v>
      </c>
      <c r="B227" s="1" t="s">
        <v>211</v>
      </c>
      <c r="C227" s="2">
        <v>1723</v>
      </c>
      <c r="D227" s="2">
        <v>8281207</v>
      </c>
      <c r="E227" s="2">
        <v>1373730</v>
      </c>
      <c r="F227" s="16">
        <f t="shared" si="17"/>
        <v>-141094</v>
      </c>
      <c r="H227" s="23">
        <f t="shared" si="15"/>
        <v>8140113</v>
      </c>
      <c r="J227" s="19">
        <f t="shared" si="18"/>
        <v>-114216.70147533715</v>
      </c>
      <c r="K227" s="22">
        <f t="shared" si="19"/>
        <v>-0.013837186737879228</v>
      </c>
      <c r="L227" s="19">
        <f t="shared" si="16"/>
        <v>-66.28943788469945</v>
      </c>
      <c r="N227" s="5">
        <v>8395423.701475337</v>
      </c>
      <c r="O227" s="6">
        <v>1253582.2373257156</v>
      </c>
      <c r="P227" s="7">
        <v>-141094</v>
      </c>
      <c r="Q227" s="4"/>
      <c r="R227" s="8">
        <v>8254329.701475337</v>
      </c>
      <c r="S227" s="4"/>
      <c r="T227" s="5">
        <v>-50642.55216000001</v>
      </c>
      <c r="U227" s="6">
        <v>157896.4308</v>
      </c>
      <c r="V227" s="7">
        <v>107253.87864</v>
      </c>
      <c r="W227" s="10"/>
      <c r="X227" s="8">
        <v>8361583.580115337</v>
      </c>
      <c r="Y227" s="4"/>
      <c r="Z227" s="9">
        <v>687</v>
      </c>
      <c r="AA227" s="3"/>
    </row>
    <row r="228" spans="1:27" ht="12">
      <c r="A228" s="1">
        <v>689</v>
      </c>
      <c r="B228" s="1" t="s">
        <v>212</v>
      </c>
      <c r="C228" s="2">
        <v>3473</v>
      </c>
      <c r="D228" s="2">
        <v>10620359</v>
      </c>
      <c r="E228" s="2">
        <v>1367639</v>
      </c>
      <c r="F228" s="16">
        <f t="shared" si="17"/>
        <v>-125542</v>
      </c>
      <c r="H228" s="23">
        <f t="shared" si="15"/>
        <v>10494817</v>
      </c>
      <c r="J228" s="19">
        <f t="shared" si="18"/>
        <v>-1077026.1133728754</v>
      </c>
      <c r="K228" s="22">
        <f t="shared" si="19"/>
        <v>-0.09307299648127978</v>
      </c>
      <c r="L228" s="19">
        <f t="shared" si="16"/>
        <v>-310.114055103045</v>
      </c>
      <c r="N228" s="5">
        <v>11697385.113372875</v>
      </c>
      <c r="O228" s="6">
        <v>1824950.0643278062</v>
      </c>
      <c r="P228" s="7">
        <v>-125542</v>
      </c>
      <c r="Q228" s="4"/>
      <c r="R228" s="8">
        <v>11571843.113372875</v>
      </c>
      <c r="S228" s="4"/>
      <c r="T228" s="5">
        <v>-89400.14400000001</v>
      </c>
      <c r="U228" s="6">
        <v>206474.8914</v>
      </c>
      <c r="V228" s="7">
        <v>117074.74739999998</v>
      </c>
      <c r="W228" s="10"/>
      <c r="X228" s="8">
        <v>11688917.860772876</v>
      </c>
      <c r="Y228" s="4"/>
      <c r="Z228" s="9">
        <v>689</v>
      </c>
      <c r="AA228" s="3"/>
    </row>
    <row r="229" spans="1:27" ht="12">
      <c r="A229" s="1">
        <v>691</v>
      </c>
      <c r="B229" s="1" t="s">
        <v>213</v>
      </c>
      <c r="C229" s="2">
        <v>2854</v>
      </c>
      <c r="D229" s="2">
        <v>10817342</v>
      </c>
      <c r="E229" s="2">
        <v>3052736</v>
      </c>
      <c r="F229" s="16">
        <f t="shared" si="17"/>
        <v>-324074</v>
      </c>
      <c r="H229" s="23">
        <f t="shared" si="15"/>
        <v>10493268</v>
      </c>
      <c r="J229" s="19">
        <f t="shared" si="18"/>
        <v>-432268.9957895987</v>
      </c>
      <c r="K229" s="22">
        <f t="shared" si="19"/>
        <v>-0.03956501140000562</v>
      </c>
      <c r="L229" s="19">
        <f t="shared" si="16"/>
        <v>-151.4607553572525</v>
      </c>
      <c r="N229" s="5">
        <v>11249610.995789599</v>
      </c>
      <c r="O229" s="6">
        <v>3134307.173378183</v>
      </c>
      <c r="P229" s="7">
        <v>-324074</v>
      </c>
      <c r="Q229" s="4"/>
      <c r="R229" s="8">
        <v>10925536.995789599</v>
      </c>
      <c r="S229" s="4"/>
      <c r="T229" s="5">
        <v>-85587.4908</v>
      </c>
      <c r="U229" s="6">
        <v>48644.196</v>
      </c>
      <c r="V229" s="7">
        <v>-36943.294799999996</v>
      </c>
      <c r="W229" s="10"/>
      <c r="X229" s="8">
        <v>10888593.700989598</v>
      </c>
      <c r="Y229" s="4"/>
      <c r="Z229" s="9">
        <v>691</v>
      </c>
      <c r="AA229" s="3"/>
    </row>
    <row r="230" spans="1:27" ht="12">
      <c r="A230" s="1">
        <v>694</v>
      </c>
      <c r="B230" s="1" t="s">
        <v>214</v>
      </c>
      <c r="C230" s="2">
        <v>29160</v>
      </c>
      <c r="D230" s="2">
        <v>35448204</v>
      </c>
      <c r="E230" s="2">
        <v>475105</v>
      </c>
      <c r="F230" s="16">
        <f t="shared" si="17"/>
        <v>-1019063</v>
      </c>
      <c r="H230" s="23">
        <f t="shared" si="15"/>
        <v>34429141</v>
      </c>
      <c r="J230" s="19">
        <f t="shared" si="18"/>
        <v>-1359481.9378551543</v>
      </c>
      <c r="K230" s="22">
        <f t="shared" si="19"/>
        <v>-0.03798642770401686</v>
      </c>
      <c r="L230" s="19">
        <f t="shared" si="16"/>
        <v>-46.62146563289281</v>
      </c>
      <c r="N230" s="5">
        <v>36807685.937855154</v>
      </c>
      <c r="O230" s="6">
        <v>454406.0971200135</v>
      </c>
      <c r="P230" s="7">
        <v>-1019063</v>
      </c>
      <c r="Q230" s="4"/>
      <c r="R230" s="8">
        <v>35788622.937855154</v>
      </c>
      <c r="S230" s="4"/>
      <c r="T230" s="5">
        <v>-621593.9424</v>
      </c>
      <c r="U230" s="6">
        <v>664453.4231999998</v>
      </c>
      <c r="V230" s="7">
        <v>42859.48079999979</v>
      </c>
      <c r="W230" s="10"/>
      <c r="X230" s="8">
        <v>35831482.41865516</v>
      </c>
      <c r="Y230" s="4"/>
      <c r="Z230" s="9">
        <v>694</v>
      </c>
      <c r="AA230" s="3"/>
    </row>
    <row r="231" spans="1:27" ht="12">
      <c r="A231" s="1">
        <v>697</v>
      </c>
      <c r="B231" s="1" t="s">
        <v>215</v>
      </c>
      <c r="C231" s="2">
        <v>1345</v>
      </c>
      <c r="D231" s="2">
        <v>6132402</v>
      </c>
      <c r="E231" s="2">
        <v>960484</v>
      </c>
      <c r="F231" s="16">
        <f t="shared" si="17"/>
        <v>-273796</v>
      </c>
      <c r="H231" s="23">
        <f t="shared" si="15"/>
        <v>5858606</v>
      </c>
      <c r="J231" s="19">
        <f t="shared" si="18"/>
        <v>-222493.82901943848</v>
      </c>
      <c r="K231" s="22">
        <f t="shared" si="19"/>
        <v>-0.036587761305558936</v>
      </c>
      <c r="L231" s="19">
        <f t="shared" si="16"/>
        <v>-165.4229212040435</v>
      </c>
      <c r="N231" s="5">
        <v>6354895.8290194385</v>
      </c>
      <c r="O231" s="6">
        <v>1081732.706619535</v>
      </c>
      <c r="P231" s="7">
        <v>-273796</v>
      </c>
      <c r="Q231" s="4"/>
      <c r="R231" s="8">
        <v>6081099.8290194385</v>
      </c>
      <c r="S231" s="4"/>
      <c r="T231" s="5">
        <v>-17091.204</v>
      </c>
      <c r="U231" s="6">
        <v>6573.54</v>
      </c>
      <c r="V231" s="7">
        <v>-10517.664</v>
      </c>
      <c r="W231" s="10"/>
      <c r="X231" s="8">
        <v>6070582.165019439</v>
      </c>
      <c r="Y231" s="4"/>
      <c r="Z231" s="9">
        <v>697</v>
      </c>
      <c r="AA231" s="3"/>
    </row>
    <row r="232" spans="1:27" ht="12">
      <c r="A232" s="1">
        <v>698</v>
      </c>
      <c r="B232" s="1" t="s">
        <v>216</v>
      </c>
      <c r="C232" s="2">
        <v>62231</v>
      </c>
      <c r="D232" s="2">
        <v>96042773</v>
      </c>
      <c r="E232" s="2">
        <v>18884952</v>
      </c>
      <c r="F232" s="16">
        <f t="shared" si="17"/>
        <v>-3566400</v>
      </c>
      <c r="H232" s="23">
        <f t="shared" si="15"/>
        <v>92476373</v>
      </c>
      <c r="J232" s="19">
        <f t="shared" si="18"/>
        <v>-1971735.9672022164</v>
      </c>
      <c r="K232" s="22">
        <f t="shared" si="19"/>
        <v>-0.020876394337200715</v>
      </c>
      <c r="L232" s="19">
        <f t="shared" si="16"/>
        <v>-31.68414403114551</v>
      </c>
      <c r="N232" s="5">
        <v>98014508.96720222</v>
      </c>
      <c r="O232" s="6">
        <v>18584347.194080032</v>
      </c>
      <c r="P232" s="7">
        <v>-3566400</v>
      </c>
      <c r="Q232" s="4"/>
      <c r="R232" s="8">
        <v>94448108.96720222</v>
      </c>
      <c r="S232" s="4"/>
      <c r="T232" s="5">
        <v>-3489032.566968</v>
      </c>
      <c r="U232" s="6">
        <v>534100.125</v>
      </c>
      <c r="V232" s="7">
        <v>-2954932.441968</v>
      </c>
      <c r="W232" s="10"/>
      <c r="X232" s="8">
        <v>91493176.52523422</v>
      </c>
      <c r="Y232" s="4"/>
      <c r="Z232" s="9">
        <v>698</v>
      </c>
      <c r="AA232" s="3"/>
    </row>
    <row r="233" spans="1:27" ht="12">
      <c r="A233" s="1">
        <v>700</v>
      </c>
      <c r="B233" s="1" t="s">
        <v>217</v>
      </c>
      <c r="C233" s="2">
        <v>5245</v>
      </c>
      <c r="D233" s="2">
        <v>12102561</v>
      </c>
      <c r="E233" s="2">
        <v>937886</v>
      </c>
      <c r="F233" s="16">
        <f t="shared" si="17"/>
        <v>-991165</v>
      </c>
      <c r="H233" s="23">
        <f t="shared" si="15"/>
        <v>11111396</v>
      </c>
      <c r="J233" s="19">
        <f t="shared" si="18"/>
        <v>-321443.7758959215</v>
      </c>
      <c r="K233" s="22">
        <f t="shared" si="19"/>
        <v>-0.028115829679834024</v>
      </c>
      <c r="L233" s="19">
        <f t="shared" si="16"/>
        <v>-61.28575326900315</v>
      </c>
      <c r="N233" s="5">
        <v>12424004.775895922</v>
      </c>
      <c r="O233" s="6">
        <v>939890.1760936591</v>
      </c>
      <c r="P233" s="7">
        <v>-991165</v>
      </c>
      <c r="Q233" s="4"/>
      <c r="R233" s="8">
        <v>11432839.775895922</v>
      </c>
      <c r="S233" s="4"/>
      <c r="T233" s="5">
        <v>-419124.96627599996</v>
      </c>
      <c r="U233" s="6">
        <v>106557.08339999999</v>
      </c>
      <c r="V233" s="7">
        <v>-312567.88287599996</v>
      </c>
      <c r="W233" s="10"/>
      <c r="X233" s="8">
        <v>11120271.893019922</v>
      </c>
      <c r="Y233" s="4"/>
      <c r="Z233" s="9">
        <v>700</v>
      </c>
      <c r="AA233" s="3"/>
    </row>
    <row r="234" spans="1:27" ht="12">
      <c r="A234" s="1">
        <v>702</v>
      </c>
      <c r="B234" s="1" t="s">
        <v>218</v>
      </c>
      <c r="C234" s="2">
        <v>4565</v>
      </c>
      <c r="D234" s="2">
        <v>14393921</v>
      </c>
      <c r="E234" s="2">
        <v>3002778</v>
      </c>
      <c r="F234" s="16">
        <f t="shared" si="17"/>
        <v>-447077</v>
      </c>
      <c r="H234" s="23">
        <f t="shared" si="15"/>
        <v>13946844</v>
      </c>
      <c r="J234" s="19">
        <f t="shared" si="18"/>
        <v>-283350.3002086971</v>
      </c>
      <c r="K234" s="22">
        <f t="shared" si="19"/>
        <v>-0.01991190662832633</v>
      </c>
      <c r="L234" s="19">
        <f t="shared" si="16"/>
        <v>-62.07016433925457</v>
      </c>
      <c r="N234" s="5">
        <v>14677271.300208697</v>
      </c>
      <c r="O234" s="6">
        <v>3190746.5062903375</v>
      </c>
      <c r="P234" s="7">
        <v>-447077</v>
      </c>
      <c r="Q234" s="4"/>
      <c r="R234" s="8">
        <v>14230194.300208697</v>
      </c>
      <c r="S234" s="4"/>
      <c r="T234" s="5">
        <v>-35628.586800000005</v>
      </c>
      <c r="U234" s="6">
        <v>55217.736000000004</v>
      </c>
      <c r="V234" s="7">
        <v>19589.1492</v>
      </c>
      <c r="W234" s="10"/>
      <c r="X234" s="8">
        <v>14249783.449408697</v>
      </c>
      <c r="Y234" s="4"/>
      <c r="Z234" s="9">
        <v>702</v>
      </c>
      <c r="AA234" s="3"/>
    </row>
    <row r="235" spans="1:27" ht="12">
      <c r="A235" s="1">
        <v>704</v>
      </c>
      <c r="B235" s="1" t="s">
        <v>219</v>
      </c>
      <c r="C235" s="2">
        <v>6137</v>
      </c>
      <c r="D235" s="2">
        <v>5921480</v>
      </c>
      <c r="E235" s="2">
        <v>179434</v>
      </c>
      <c r="F235" s="16">
        <f t="shared" si="17"/>
        <v>-1220732</v>
      </c>
      <c r="H235" s="23">
        <f t="shared" si="15"/>
        <v>4700748</v>
      </c>
      <c r="J235" s="19">
        <f t="shared" si="18"/>
        <v>-733130.5557607496</v>
      </c>
      <c r="K235" s="22">
        <f t="shared" si="19"/>
        <v>-0.13491846537194288</v>
      </c>
      <c r="L235" s="19">
        <f t="shared" si="16"/>
        <v>-119.46073908436526</v>
      </c>
      <c r="N235" s="5">
        <v>6654610.55576075</v>
      </c>
      <c r="O235" s="6">
        <v>554093.4710030813</v>
      </c>
      <c r="P235" s="7">
        <v>-1220732</v>
      </c>
      <c r="Q235" s="4"/>
      <c r="R235" s="8">
        <v>5433878.55576075</v>
      </c>
      <c r="S235" s="4"/>
      <c r="T235" s="5">
        <v>-285699.19548</v>
      </c>
      <c r="U235" s="6">
        <v>252752.613</v>
      </c>
      <c r="V235" s="7">
        <v>-32946.58247999998</v>
      </c>
      <c r="W235" s="10"/>
      <c r="X235" s="8">
        <v>5400931.973280749</v>
      </c>
      <c r="Y235" s="4"/>
      <c r="Z235" s="9">
        <v>704</v>
      </c>
      <c r="AA235" s="3"/>
    </row>
    <row r="236" spans="1:27" ht="12">
      <c r="A236" s="1">
        <v>707</v>
      </c>
      <c r="B236" s="1" t="s">
        <v>220</v>
      </c>
      <c r="C236" s="2">
        <v>2268</v>
      </c>
      <c r="D236" s="2">
        <v>9796246</v>
      </c>
      <c r="E236" s="2">
        <v>2850827</v>
      </c>
      <c r="F236" s="16">
        <f t="shared" si="17"/>
        <v>-554482</v>
      </c>
      <c r="H236" s="23">
        <f t="shared" si="15"/>
        <v>9241764</v>
      </c>
      <c r="J236" s="19">
        <f t="shared" si="18"/>
        <v>-505111.84771105275</v>
      </c>
      <c r="K236" s="22">
        <f t="shared" si="19"/>
        <v>-0.05182294876872498</v>
      </c>
      <c r="L236" s="19">
        <f t="shared" si="16"/>
        <v>-222.71245489905323</v>
      </c>
      <c r="N236" s="5">
        <v>10301357.847711053</v>
      </c>
      <c r="O236" s="6">
        <v>2969026.7384571442</v>
      </c>
      <c r="P236" s="7">
        <v>-554482</v>
      </c>
      <c r="Q236" s="4"/>
      <c r="R236" s="8">
        <v>9746875.847711053</v>
      </c>
      <c r="S236" s="4"/>
      <c r="T236" s="5">
        <v>-70030.55103599999</v>
      </c>
      <c r="U236" s="6">
        <v>0</v>
      </c>
      <c r="V236" s="7">
        <v>-70030.55103599999</v>
      </c>
      <c r="W236" s="10"/>
      <c r="X236" s="8">
        <v>9676845.296675052</v>
      </c>
      <c r="Y236" s="4"/>
      <c r="Z236" s="9">
        <v>707</v>
      </c>
      <c r="AA236" s="3"/>
    </row>
    <row r="237" spans="1:27" ht="12">
      <c r="A237" s="1">
        <v>710</v>
      </c>
      <c r="B237" s="1" t="s">
        <v>221</v>
      </c>
      <c r="C237" s="2">
        <v>28077</v>
      </c>
      <c r="D237" s="2">
        <v>54012850</v>
      </c>
      <c r="E237" s="2">
        <v>9323737</v>
      </c>
      <c r="F237" s="16">
        <f t="shared" si="17"/>
        <v>-1125156</v>
      </c>
      <c r="H237" s="23">
        <f t="shared" si="15"/>
        <v>52887694</v>
      </c>
      <c r="J237" s="19">
        <f t="shared" si="18"/>
        <v>-2344929.8788090274</v>
      </c>
      <c r="K237" s="22">
        <f t="shared" si="19"/>
        <v>-0.04245552201094508</v>
      </c>
      <c r="L237" s="19">
        <f t="shared" si="16"/>
        <v>-83.51782166217998</v>
      </c>
      <c r="N237" s="5">
        <v>56357779.87880903</v>
      </c>
      <c r="O237" s="6">
        <v>9884489.596498197</v>
      </c>
      <c r="P237" s="7">
        <v>-1125156</v>
      </c>
      <c r="Q237" s="4"/>
      <c r="R237" s="8">
        <v>55232623.87880903</v>
      </c>
      <c r="S237" s="4"/>
      <c r="T237" s="5">
        <v>-1252753.700208</v>
      </c>
      <c r="U237" s="6">
        <v>207789.59939999998</v>
      </c>
      <c r="V237" s="7">
        <v>-1044964.100808</v>
      </c>
      <c r="W237" s="10"/>
      <c r="X237" s="8">
        <v>54187659.778001025</v>
      </c>
      <c r="Y237" s="4"/>
      <c r="Z237" s="9">
        <v>710</v>
      </c>
      <c r="AA237" s="3"/>
    </row>
    <row r="238" spans="1:27" ht="12">
      <c r="A238" s="1">
        <v>729</v>
      </c>
      <c r="B238" s="1" t="s">
        <v>222</v>
      </c>
      <c r="C238" s="2">
        <v>9690</v>
      </c>
      <c r="D238" s="2">
        <v>30311118</v>
      </c>
      <c r="E238" s="2">
        <v>8606465</v>
      </c>
      <c r="F238" s="16">
        <f t="shared" si="17"/>
        <v>-110623</v>
      </c>
      <c r="H238" s="23">
        <f t="shared" si="15"/>
        <v>30200495</v>
      </c>
      <c r="J238" s="19">
        <f t="shared" si="18"/>
        <v>-437316.40388097614</v>
      </c>
      <c r="K238" s="22">
        <f t="shared" si="19"/>
        <v>-0.014273748151135236</v>
      </c>
      <c r="L238" s="19">
        <f t="shared" si="16"/>
        <v>-45.13069183498206</v>
      </c>
      <c r="N238" s="5">
        <v>30748434.403880976</v>
      </c>
      <c r="O238" s="6">
        <v>8752602.764636287</v>
      </c>
      <c r="P238" s="7">
        <v>-110623</v>
      </c>
      <c r="Q238" s="4"/>
      <c r="R238" s="8">
        <v>30637811.403880976</v>
      </c>
      <c r="S238" s="4"/>
      <c r="T238" s="5">
        <v>-287986.78740000003</v>
      </c>
      <c r="U238" s="6">
        <v>135480.65939999997</v>
      </c>
      <c r="V238" s="7">
        <v>-152506.12800000006</v>
      </c>
      <c r="W238" s="10"/>
      <c r="X238" s="8">
        <v>30485305.275880978</v>
      </c>
      <c r="Y238" s="4"/>
      <c r="Z238" s="9">
        <v>729</v>
      </c>
      <c r="AA238" s="3"/>
    </row>
    <row r="239" spans="1:27" ht="12">
      <c r="A239" s="1">
        <v>732</v>
      </c>
      <c r="B239" s="1" t="s">
        <v>223</v>
      </c>
      <c r="C239" s="2">
        <v>3653</v>
      </c>
      <c r="D239" s="2">
        <v>20132962</v>
      </c>
      <c r="E239" s="2">
        <v>2921083</v>
      </c>
      <c r="F239" s="16">
        <f t="shared" si="17"/>
        <v>-212709</v>
      </c>
      <c r="H239" s="23">
        <f t="shared" si="15"/>
        <v>19920253</v>
      </c>
      <c r="J239" s="19">
        <f t="shared" si="18"/>
        <v>-417478.2789931707</v>
      </c>
      <c r="K239" s="22">
        <f t="shared" si="19"/>
        <v>-0.020527278744428282</v>
      </c>
      <c r="L239" s="19">
        <f t="shared" si="16"/>
        <v>-114.28367889219018</v>
      </c>
      <c r="N239" s="5">
        <v>20550440.27899317</v>
      </c>
      <c r="O239" s="6">
        <v>3014193.6312429286</v>
      </c>
      <c r="P239" s="7">
        <v>-212709</v>
      </c>
      <c r="Q239" s="4"/>
      <c r="R239" s="8">
        <v>20337731.27899317</v>
      </c>
      <c r="S239" s="4"/>
      <c r="T239" s="5">
        <v>-130681.97519999999</v>
      </c>
      <c r="U239" s="6">
        <v>0</v>
      </c>
      <c r="V239" s="7">
        <v>-130681.97519999999</v>
      </c>
      <c r="W239" s="10"/>
      <c r="X239" s="8">
        <v>20207049.30379317</v>
      </c>
      <c r="Y239" s="4"/>
      <c r="Z239" s="9">
        <v>732</v>
      </c>
      <c r="AA239" s="3"/>
    </row>
    <row r="240" spans="1:27" ht="12">
      <c r="A240" s="1">
        <v>734</v>
      </c>
      <c r="B240" s="1" t="s">
        <v>224</v>
      </c>
      <c r="C240" s="2">
        <v>53546</v>
      </c>
      <c r="D240" s="2">
        <v>107543000</v>
      </c>
      <c r="E240" s="2">
        <v>22284140</v>
      </c>
      <c r="F240" s="16">
        <f t="shared" si="17"/>
        <v>-3336897</v>
      </c>
      <c r="H240" s="23">
        <f t="shared" si="15"/>
        <v>104206103</v>
      </c>
      <c r="J240" s="19">
        <f t="shared" si="18"/>
        <v>-2698324.915587038</v>
      </c>
      <c r="K240" s="22">
        <f t="shared" si="19"/>
        <v>-0.02524053463639192</v>
      </c>
      <c r="L240" s="19">
        <f t="shared" si="16"/>
        <v>-50.39265146952224</v>
      </c>
      <c r="N240" s="5">
        <v>110241324.91558704</v>
      </c>
      <c r="O240" s="6">
        <v>22547632.861802455</v>
      </c>
      <c r="P240" s="7">
        <v>-3336897</v>
      </c>
      <c r="Q240" s="4"/>
      <c r="R240" s="8">
        <v>106904427.91558704</v>
      </c>
      <c r="S240" s="4"/>
      <c r="T240" s="5">
        <v>-951844.647876</v>
      </c>
      <c r="U240" s="6">
        <v>403746.8268</v>
      </c>
      <c r="V240" s="7">
        <v>-548097.8210760001</v>
      </c>
      <c r="W240" s="10"/>
      <c r="X240" s="8">
        <v>106356330.09451103</v>
      </c>
      <c r="Y240" s="4"/>
      <c r="Z240" s="9">
        <v>734</v>
      </c>
      <c r="AA240" s="3"/>
    </row>
    <row r="241" spans="1:27" ht="12">
      <c r="A241" s="1">
        <v>738</v>
      </c>
      <c r="B241" s="1" t="s">
        <v>225</v>
      </c>
      <c r="C241" s="2">
        <v>3047</v>
      </c>
      <c r="D241" s="2">
        <v>5116619</v>
      </c>
      <c r="E241" s="2">
        <v>1457409</v>
      </c>
      <c r="F241" s="16">
        <f t="shared" si="17"/>
        <v>-646269</v>
      </c>
      <c r="H241" s="23">
        <f t="shared" si="15"/>
        <v>4470350</v>
      </c>
      <c r="J241" s="19">
        <f t="shared" si="18"/>
        <v>-169824.2451014258</v>
      </c>
      <c r="K241" s="22">
        <f t="shared" si="19"/>
        <v>-0.03659867843986832</v>
      </c>
      <c r="L241" s="19">
        <f t="shared" si="16"/>
        <v>-55.73490157578792</v>
      </c>
      <c r="N241" s="5">
        <v>5286443.245101426</v>
      </c>
      <c r="O241" s="6">
        <v>1434295.500994288</v>
      </c>
      <c r="P241" s="7">
        <v>-646269</v>
      </c>
      <c r="Q241" s="4"/>
      <c r="R241" s="8">
        <v>4640174.245101426</v>
      </c>
      <c r="S241" s="4"/>
      <c r="T241" s="5">
        <v>-263520.07152</v>
      </c>
      <c r="U241" s="6">
        <v>127789.6176</v>
      </c>
      <c r="V241" s="7">
        <v>-135730.45392</v>
      </c>
      <c r="W241" s="10"/>
      <c r="X241" s="8">
        <v>4504443.791181426</v>
      </c>
      <c r="Y241" s="4"/>
      <c r="Z241" s="9">
        <v>738</v>
      </c>
      <c r="AA241" s="3"/>
    </row>
    <row r="242" spans="1:27" ht="12">
      <c r="A242" s="1">
        <v>739</v>
      </c>
      <c r="B242" s="1" t="s">
        <v>226</v>
      </c>
      <c r="C242" s="2">
        <v>3534</v>
      </c>
      <c r="D242" s="2">
        <v>11526285</v>
      </c>
      <c r="E242" s="2">
        <v>2390967</v>
      </c>
      <c r="F242" s="16">
        <f t="shared" si="17"/>
        <v>-9307</v>
      </c>
      <c r="H242" s="23">
        <f t="shared" si="15"/>
        <v>11516978</v>
      </c>
      <c r="J242" s="19">
        <f t="shared" si="18"/>
        <v>-329253.80469957367</v>
      </c>
      <c r="K242" s="22">
        <f t="shared" si="19"/>
        <v>-0.02779396943498555</v>
      </c>
      <c r="L242" s="19">
        <f t="shared" si="16"/>
        <v>-93.16746029982276</v>
      </c>
      <c r="N242" s="5">
        <v>11855538.804699574</v>
      </c>
      <c r="O242" s="6">
        <v>2511491.2176800002</v>
      </c>
      <c r="P242" s="7">
        <v>-9307</v>
      </c>
      <c r="Q242" s="4"/>
      <c r="R242" s="8">
        <v>11846231.804699574</v>
      </c>
      <c r="S242" s="4"/>
      <c r="T242" s="5">
        <v>-33787.9956</v>
      </c>
      <c r="U242" s="6">
        <v>188068.97939999998</v>
      </c>
      <c r="V242" s="7">
        <v>154280.9838</v>
      </c>
      <c r="W242" s="10"/>
      <c r="X242" s="8">
        <v>12000512.788499573</v>
      </c>
      <c r="Y242" s="4"/>
      <c r="Z242" s="9">
        <v>739</v>
      </c>
      <c r="AA242" s="3"/>
    </row>
    <row r="243" spans="1:27" ht="12">
      <c r="A243" s="1">
        <v>740</v>
      </c>
      <c r="B243" s="1" t="s">
        <v>227</v>
      </c>
      <c r="C243" s="2">
        <v>35242</v>
      </c>
      <c r="D243" s="2">
        <v>84135753</v>
      </c>
      <c r="E243" s="2">
        <v>17588930</v>
      </c>
      <c r="F243" s="16">
        <f t="shared" si="17"/>
        <v>-2220309</v>
      </c>
      <c r="H243" s="23">
        <f t="shared" si="15"/>
        <v>81915444</v>
      </c>
      <c r="J243" s="19">
        <f t="shared" si="18"/>
        <v>213961.21673716605</v>
      </c>
      <c r="K243" s="22">
        <f t="shared" si="19"/>
        <v>0.0026188168127224934</v>
      </c>
      <c r="L243" s="19">
        <f t="shared" si="16"/>
        <v>6.0711996123138885</v>
      </c>
      <c r="N243" s="5">
        <v>83921791.78326283</v>
      </c>
      <c r="O243" s="6">
        <v>16910690.513356376</v>
      </c>
      <c r="P243" s="7">
        <v>-2220309</v>
      </c>
      <c r="Q243" s="4"/>
      <c r="R243" s="8">
        <v>81701482.78326283</v>
      </c>
      <c r="S243" s="4"/>
      <c r="T243" s="5">
        <v>-3143650.88712</v>
      </c>
      <c r="U243" s="6">
        <v>569662.9764</v>
      </c>
      <c r="V243" s="7">
        <v>-2573987.91072</v>
      </c>
      <c r="W243" s="10"/>
      <c r="X243" s="8">
        <v>79127494.87254283</v>
      </c>
      <c r="Y243" s="4"/>
      <c r="Z243" s="9">
        <v>740</v>
      </c>
      <c r="AA243" s="3"/>
    </row>
    <row r="244" spans="1:27" ht="12">
      <c r="A244" s="1">
        <v>742</v>
      </c>
      <c r="B244" s="1" t="s">
        <v>228</v>
      </c>
      <c r="C244" s="2">
        <v>1044</v>
      </c>
      <c r="D244" s="2">
        <v>4532002</v>
      </c>
      <c r="E244" s="2">
        <v>394642</v>
      </c>
      <c r="F244" s="16">
        <f t="shared" si="17"/>
        <v>-26200</v>
      </c>
      <c r="H244" s="23">
        <f t="shared" si="15"/>
        <v>4505802</v>
      </c>
      <c r="J244" s="19">
        <f t="shared" si="18"/>
        <v>77256.38420510758</v>
      </c>
      <c r="K244" s="22">
        <f t="shared" si="19"/>
        <v>0.017445091663855564</v>
      </c>
      <c r="L244" s="19">
        <f t="shared" si="16"/>
        <v>74.00036801255516</v>
      </c>
      <c r="N244" s="5">
        <v>4454745.615794892</v>
      </c>
      <c r="O244" s="6">
        <v>335934.61542620725</v>
      </c>
      <c r="P244" s="7">
        <v>-26200</v>
      </c>
      <c r="Q244" s="4"/>
      <c r="R244" s="8">
        <v>4428545.615794892</v>
      </c>
      <c r="S244" s="4"/>
      <c r="T244" s="5">
        <v>-6573.54</v>
      </c>
      <c r="U244" s="6">
        <v>6573.54</v>
      </c>
      <c r="V244" s="7">
        <v>0</v>
      </c>
      <c r="W244" s="10"/>
      <c r="X244" s="8">
        <v>4428545.615794892</v>
      </c>
      <c r="Y244" s="4"/>
      <c r="Z244" s="9">
        <v>742</v>
      </c>
      <c r="AA244" s="3"/>
    </row>
    <row r="245" spans="1:27" ht="12">
      <c r="A245" s="1">
        <v>743</v>
      </c>
      <c r="B245" s="1" t="s">
        <v>229</v>
      </c>
      <c r="C245" s="2">
        <v>62052</v>
      </c>
      <c r="D245" s="2">
        <v>97129824</v>
      </c>
      <c r="E245" s="2">
        <v>15001230</v>
      </c>
      <c r="F245" s="16">
        <f t="shared" si="17"/>
        <v>-2449019</v>
      </c>
      <c r="H245" s="23">
        <f t="shared" si="15"/>
        <v>94680805</v>
      </c>
      <c r="J245" s="19">
        <f t="shared" si="18"/>
        <v>423774.6056343168</v>
      </c>
      <c r="K245" s="22">
        <f t="shared" si="19"/>
        <v>0.004495946921532215</v>
      </c>
      <c r="L245" s="19">
        <f t="shared" si="16"/>
        <v>6.8293464454701995</v>
      </c>
      <c r="N245" s="5">
        <v>96706049.39436568</v>
      </c>
      <c r="O245" s="6">
        <v>12715559.303680016</v>
      </c>
      <c r="P245" s="7">
        <v>-2449019</v>
      </c>
      <c r="Q245" s="4"/>
      <c r="R245" s="8">
        <v>94257030.39436568</v>
      </c>
      <c r="S245" s="4"/>
      <c r="T245" s="5">
        <v>-895960.3549199998</v>
      </c>
      <c r="U245" s="6">
        <v>624617.7707999999</v>
      </c>
      <c r="V245" s="7">
        <v>-271342.5841199999</v>
      </c>
      <c r="W245" s="10"/>
      <c r="X245" s="8">
        <v>93985687.81024568</v>
      </c>
      <c r="Y245" s="4"/>
      <c r="Z245" s="9">
        <v>743</v>
      </c>
      <c r="AA245" s="3"/>
    </row>
    <row r="246" spans="1:27" ht="12">
      <c r="A246" s="1">
        <v>746</v>
      </c>
      <c r="B246" s="1" t="s">
        <v>230</v>
      </c>
      <c r="C246" s="2">
        <v>5069</v>
      </c>
      <c r="D246" s="2">
        <v>18171248</v>
      </c>
      <c r="E246" s="2">
        <v>4665001</v>
      </c>
      <c r="F246" s="16">
        <f t="shared" si="17"/>
        <v>198838</v>
      </c>
      <c r="H246" s="23">
        <f t="shared" si="15"/>
        <v>18370086</v>
      </c>
      <c r="J246" s="19">
        <f t="shared" si="18"/>
        <v>-676911.8484006636</v>
      </c>
      <c r="K246" s="22">
        <f t="shared" si="19"/>
        <v>-0.03553903107399692</v>
      </c>
      <c r="L246" s="19">
        <f t="shared" si="16"/>
        <v>-133.53952424554421</v>
      </c>
      <c r="N246" s="5">
        <v>18848159.848400664</v>
      </c>
      <c r="O246" s="6">
        <v>4793088.789451037</v>
      </c>
      <c r="P246" s="7">
        <v>198838</v>
      </c>
      <c r="Q246" s="4"/>
      <c r="R246" s="8">
        <v>19046997.848400664</v>
      </c>
      <c r="S246" s="4"/>
      <c r="T246" s="5">
        <v>-88769.08416000001</v>
      </c>
      <c r="U246" s="6">
        <v>38126.532</v>
      </c>
      <c r="V246" s="7">
        <v>-50642.552160000014</v>
      </c>
      <c r="W246" s="10"/>
      <c r="X246" s="8">
        <v>18996355.296240665</v>
      </c>
      <c r="Y246" s="4"/>
      <c r="Z246" s="9">
        <v>746</v>
      </c>
      <c r="AA246" s="3"/>
    </row>
    <row r="247" spans="1:27" ht="12">
      <c r="A247" s="1">
        <v>747</v>
      </c>
      <c r="B247" s="1" t="s">
        <v>231</v>
      </c>
      <c r="C247" s="2">
        <v>1494</v>
      </c>
      <c r="D247" s="2">
        <v>5149888</v>
      </c>
      <c r="E247" s="2">
        <v>1572150</v>
      </c>
      <c r="F247" s="16">
        <f t="shared" si="17"/>
        <v>-242055</v>
      </c>
      <c r="H247" s="23">
        <f t="shared" si="15"/>
        <v>4907833</v>
      </c>
      <c r="J247" s="19">
        <f t="shared" si="18"/>
        <v>-224062.8156727068</v>
      </c>
      <c r="K247" s="22">
        <f t="shared" si="19"/>
        <v>-0.043660827055066756</v>
      </c>
      <c r="L247" s="19">
        <f t="shared" si="16"/>
        <v>-149.97511089203937</v>
      </c>
      <c r="N247" s="5">
        <v>5373950.815672707</v>
      </c>
      <c r="O247" s="6">
        <v>1692160.1772571434</v>
      </c>
      <c r="P247" s="7">
        <v>-242055</v>
      </c>
      <c r="Q247" s="4"/>
      <c r="R247" s="8">
        <v>5131895.815672707</v>
      </c>
      <c r="S247" s="4"/>
      <c r="T247" s="5">
        <v>-182744.41199999998</v>
      </c>
      <c r="U247" s="6">
        <v>160394.376</v>
      </c>
      <c r="V247" s="7">
        <v>-22350.035999999993</v>
      </c>
      <c r="W247" s="10"/>
      <c r="X247" s="8">
        <v>5109545.7796727065</v>
      </c>
      <c r="Y247" s="4"/>
      <c r="Z247" s="9">
        <v>747</v>
      </c>
      <c r="AA247" s="3"/>
    </row>
    <row r="248" spans="1:27" ht="12">
      <c r="A248" s="1">
        <v>748</v>
      </c>
      <c r="B248" s="1" t="s">
        <v>232</v>
      </c>
      <c r="C248" s="2">
        <v>5366</v>
      </c>
      <c r="D248" s="2">
        <v>17702822</v>
      </c>
      <c r="E248" s="2">
        <v>4813086</v>
      </c>
      <c r="F248" s="16">
        <f t="shared" si="17"/>
        <v>174567</v>
      </c>
      <c r="H248" s="23">
        <f t="shared" si="15"/>
        <v>17877389</v>
      </c>
      <c r="J248" s="19">
        <f t="shared" si="18"/>
        <v>-358749.954654254</v>
      </c>
      <c r="K248" s="22">
        <f t="shared" si="19"/>
        <v>-0.019672473188887023</v>
      </c>
      <c r="L248" s="19">
        <f t="shared" si="16"/>
        <v>-66.85612274585426</v>
      </c>
      <c r="N248" s="5">
        <v>18061571.954654254</v>
      </c>
      <c r="O248" s="6">
        <v>5009528.206116365</v>
      </c>
      <c r="P248" s="7">
        <v>174567</v>
      </c>
      <c r="Q248" s="4"/>
      <c r="R248" s="8">
        <v>18236138.954654254</v>
      </c>
      <c r="S248" s="4"/>
      <c r="T248" s="5">
        <v>-115063.24416</v>
      </c>
      <c r="U248" s="6">
        <v>301199.6028</v>
      </c>
      <c r="V248" s="7">
        <v>186136.35864</v>
      </c>
      <c r="W248" s="10"/>
      <c r="X248" s="8">
        <v>18422275.313294254</v>
      </c>
      <c r="Y248" s="4"/>
      <c r="Z248" s="9">
        <v>748</v>
      </c>
      <c r="AA248" s="3"/>
    </row>
    <row r="249" spans="1:27" ht="12">
      <c r="A249" s="1">
        <v>749</v>
      </c>
      <c r="B249" s="1" t="s">
        <v>233</v>
      </c>
      <c r="C249" s="2">
        <v>21768</v>
      </c>
      <c r="D249" s="2">
        <v>34287097</v>
      </c>
      <c r="E249" s="2">
        <v>4845377</v>
      </c>
      <c r="F249" s="16">
        <f t="shared" si="17"/>
        <v>-2126366</v>
      </c>
      <c r="H249" s="23">
        <f t="shared" si="15"/>
        <v>32160731</v>
      </c>
      <c r="J249" s="19">
        <f t="shared" si="18"/>
        <v>413143.8290702179</v>
      </c>
      <c r="K249" s="22">
        <f t="shared" si="19"/>
        <v>0.013013393013013602</v>
      </c>
      <c r="L249" s="19">
        <f t="shared" si="16"/>
        <v>18.979411478786197</v>
      </c>
      <c r="N249" s="5">
        <v>33873953.17092978</v>
      </c>
      <c r="O249" s="6">
        <v>3654831.0242259046</v>
      </c>
      <c r="P249" s="7">
        <v>-2126366</v>
      </c>
      <c r="Q249" s="4"/>
      <c r="R249" s="8">
        <v>31747587.170929782</v>
      </c>
      <c r="S249" s="4"/>
      <c r="T249" s="5">
        <v>-363332.7028799999</v>
      </c>
      <c r="U249" s="6">
        <v>512999.0616</v>
      </c>
      <c r="V249" s="7">
        <v>149666.35872000013</v>
      </c>
      <c r="W249" s="10"/>
      <c r="X249" s="8">
        <v>31897253.52964978</v>
      </c>
      <c r="Y249" s="4"/>
      <c r="Z249" s="9">
        <v>749</v>
      </c>
      <c r="AA249" s="3"/>
    </row>
    <row r="250" spans="1:27" ht="12">
      <c r="A250" s="1">
        <v>751</v>
      </c>
      <c r="B250" s="1" t="s">
        <v>234</v>
      </c>
      <c r="C250" s="2">
        <v>3170</v>
      </c>
      <c r="D250" s="2">
        <v>8185523</v>
      </c>
      <c r="E250" s="2">
        <v>1645668</v>
      </c>
      <c r="F250" s="16">
        <f t="shared" si="17"/>
        <v>-75592</v>
      </c>
      <c r="H250" s="23">
        <f t="shared" si="15"/>
        <v>8109931</v>
      </c>
      <c r="J250" s="19">
        <f t="shared" si="18"/>
        <v>-585661.8157737665</v>
      </c>
      <c r="K250" s="22">
        <f t="shared" si="19"/>
        <v>-0.06735156856831873</v>
      </c>
      <c r="L250" s="19">
        <f t="shared" si="16"/>
        <v>-184.75136144282854</v>
      </c>
      <c r="N250" s="5">
        <v>8771184.815773766</v>
      </c>
      <c r="O250" s="6">
        <v>1764330.5902896565</v>
      </c>
      <c r="P250" s="7">
        <v>-75592</v>
      </c>
      <c r="Q250" s="4"/>
      <c r="R250" s="8">
        <v>8695592.815773766</v>
      </c>
      <c r="S250" s="4"/>
      <c r="T250" s="5">
        <v>-127526.676</v>
      </c>
      <c r="U250" s="6">
        <v>53903.028000000006</v>
      </c>
      <c r="V250" s="7">
        <v>-73623.648</v>
      </c>
      <c r="W250" s="10"/>
      <c r="X250" s="8">
        <v>8621969.167773766</v>
      </c>
      <c r="Y250" s="4"/>
      <c r="Z250" s="9">
        <v>751</v>
      </c>
      <c r="AA250" s="3"/>
    </row>
    <row r="251" spans="1:27" ht="12">
      <c r="A251" s="1">
        <v>753</v>
      </c>
      <c r="B251" s="1" t="s">
        <v>235</v>
      </c>
      <c r="C251" s="2">
        <v>19922</v>
      </c>
      <c r="D251" s="2">
        <v>15194715</v>
      </c>
      <c r="E251" s="2">
        <v>-5212465</v>
      </c>
      <c r="F251" s="16">
        <f t="shared" si="17"/>
        <v>-1477821</v>
      </c>
      <c r="H251" s="23">
        <f t="shared" si="15"/>
        <v>13716894</v>
      </c>
      <c r="J251" s="19">
        <f t="shared" si="18"/>
        <v>-787336.5865477212</v>
      </c>
      <c r="K251" s="22">
        <f t="shared" si="19"/>
        <v>-0.05428323700796334</v>
      </c>
      <c r="L251" s="19">
        <f t="shared" si="16"/>
        <v>-39.52096107558082</v>
      </c>
      <c r="N251" s="5">
        <v>15982051.586547721</v>
      </c>
      <c r="O251" s="6">
        <v>-4807663.982692178</v>
      </c>
      <c r="P251" s="7">
        <v>-1477821</v>
      </c>
      <c r="Q251" s="4"/>
      <c r="R251" s="8">
        <v>14504230.586547721</v>
      </c>
      <c r="S251" s="4"/>
      <c r="T251" s="5">
        <v>-1101221.7708359999</v>
      </c>
      <c r="U251" s="6">
        <v>917666.1839999999</v>
      </c>
      <c r="V251" s="7">
        <v>-183555.58683599997</v>
      </c>
      <c r="W251" s="10"/>
      <c r="X251" s="8">
        <v>14320674.999711722</v>
      </c>
      <c r="Y251" s="4"/>
      <c r="Z251" s="9">
        <v>753</v>
      </c>
      <c r="AA251" s="3"/>
    </row>
    <row r="252" spans="1:27" ht="12">
      <c r="A252" s="1">
        <v>755</v>
      </c>
      <c r="B252" s="1" t="s">
        <v>236</v>
      </c>
      <c r="C252" s="2">
        <v>6178</v>
      </c>
      <c r="D252" s="2">
        <v>5589823</v>
      </c>
      <c r="E252" s="2">
        <v>-635291</v>
      </c>
      <c r="F252" s="16">
        <f t="shared" si="17"/>
        <v>-1185698</v>
      </c>
      <c r="H252" s="23">
        <f t="shared" si="15"/>
        <v>4404125</v>
      </c>
      <c r="J252" s="19">
        <f t="shared" si="18"/>
        <v>36881.39028822724</v>
      </c>
      <c r="K252" s="22">
        <f t="shared" si="19"/>
        <v>0.008445004122557139</v>
      </c>
      <c r="L252" s="19">
        <f t="shared" si="16"/>
        <v>5.9697944785087795</v>
      </c>
      <c r="N252" s="5">
        <v>5552941.609711773</v>
      </c>
      <c r="O252" s="6">
        <v>-614029.0455917651</v>
      </c>
      <c r="P252" s="7">
        <v>-1185698</v>
      </c>
      <c r="Q252" s="4"/>
      <c r="R252" s="8">
        <v>4367243.609711773</v>
      </c>
      <c r="S252" s="4"/>
      <c r="T252" s="5">
        <v>-1080133.8545160003</v>
      </c>
      <c r="U252" s="6">
        <v>206606.36220000003</v>
      </c>
      <c r="V252" s="7">
        <v>-873527.4923160002</v>
      </c>
      <c r="W252" s="10"/>
      <c r="X252" s="8">
        <v>3493716.1173957726</v>
      </c>
      <c r="Y252" s="4"/>
      <c r="Z252" s="9">
        <v>755</v>
      </c>
      <c r="AA252" s="3"/>
    </row>
    <row r="253" spans="1:27" ht="12">
      <c r="A253" s="1">
        <v>758</v>
      </c>
      <c r="B253" s="1" t="s">
        <v>237</v>
      </c>
      <c r="C253" s="2">
        <v>8653</v>
      </c>
      <c r="D253" s="2">
        <v>26494150</v>
      </c>
      <c r="E253" s="2">
        <v>2612255</v>
      </c>
      <c r="F253" s="16">
        <f t="shared" si="17"/>
        <v>-621667</v>
      </c>
      <c r="H253" s="23">
        <f t="shared" si="15"/>
        <v>25872483</v>
      </c>
      <c r="J253" s="19">
        <f t="shared" si="18"/>
        <v>-288174.8594998792</v>
      </c>
      <c r="K253" s="22">
        <f t="shared" si="19"/>
        <v>-0.01101558152885794</v>
      </c>
      <c r="L253" s="19">
        <f t="shared" si="16"/>
        <v>-33.30346232519117</v>
      </c>
      <c r="N253" s="5">
        <v>26782324.85949988</v>
      </c>
      <c r="O253" s="6">
        <v>2632922.9722040016</v>
      </c>
      <c r="P253" s="7">
        <v>-621667</v>
      </c>
      <c r="Q253" s="4"/>
      <c r="R253" s="8">
        <v>26160657.85949988</v>
      </c>
      <c r="S253" s="4"/>
      <c r="T253" s="5">
        <v>-55217.736000000004</v>
      </c>
      <c r="U253" s="6">
        <v>34248.1434</v>
      </c>
      <c r="V253" s="7">
        <v>-20969.592600000004</v>
      </c>
      <c r="W253" s="10"/>
      <c r="X253" s="8">
        <v>26139688.26689988</v>
      </c>
      <c r="Y253" s="4"/>
      <c r="Z253" s="9">
        <v>758</v>
      </c>
      <c r="AA253" s="3"/>
    </row>
    <row r="254" spans="1:27" ht="12">
      <c r="A254" s="1">
        <v>759</v>
      </c>
      <c r="B254" s="1" t="s">
        <v>238</v>
      </c>
      <c r="C254" s="2">
        <v>2186</v>
      </c>
      <c r="D254" s="2">
        <v>8479991</v>
      </c>
      <c r="E254" s="2">
        <v>2548034</v>
      </c>
      <c r="F254" s="16">
        <f t="shared" si="17"/>
        <v>-554648</v>
      </c>
      <c r="H254" s="23">
        <f t="shared" si="15"/>
        <v>7925343</v>
      </c>
      <c r="J254" s="19">
        <f t="shared" si="18"/>
        <v>-399007.2897925079</v>
      </c>
      <c r="K254" s="22">
        <f t="shared" si="19"/>
        <v>-0.047932544391095476</v>
      </c>
      <c r="L254" s="19">
        <f t="shared" si="16"/>
        <v>-182.52849487305943</v>
      </c>
      <c r="N254" s="5">
        <v>8878998.289792508</v>
      </c>
      <c r="O254" s="6">
        <v>2693662.448413024</v>
      </c>
      <c r="P254" s="7">
        <v>-554648</v>
      </c>
      <c r="Q254" s="4"/>
      <c r="R254" s="8">
        <v>8324350.289792508</v>
      </c>
      <c r="S254" s="4"/>
      <c r="T254" s="5">
        <v>-51273.61200000001</v>
      </c>
      <c r="U254" s="6">
        <v>445751.74740000005</v>
      </c>
      <c r="V254" s="7">
        <v>394478.1354</v>
      </c>
      <c r="W254" s="10"/>
      <c r="X254" s="8">
        <v>8718828.425192509</v>
      </c>
      <c r="Y254" s="4"/>
      <c r="Z254" s="9">
        <v>759</v>
      </c>
      <c r="AA254" s="3"/>
    </row>
    <row r="255" spans="1:27" ht="12">
      <c r="A255" s="1">
        <v>761</v>
      </c>
      <c r="B255" s="1" t="s">
        <v>239</v>
      </c>
      <c r="C255" s="2">
        <v>9027</v>
      </c>
      <c r="D255" s="2">
        <v>25171285</v>
      </c>
      <c r="E255" s="2">
        <v>6559744</v>
      </c>
      <c r="F255" s="16">
        <f t="shared" si="17"/>
        <v>-269167</v>
      </c>
      <c r="H255" s="23">
        <f t="shared" si="15"/>
        <v>24902118</v>
      </c>
      <c r="J255" s="19">
        <f t="shared" si="18"/>
        <v>-1094838.3627913073</v>
      </c>
      <c r="K255" s="22">
        <f t="shared" si="19"/>
        <v>-0.042114097801014806</v>
      </c>
      <c r="L255" s="19">
        <f t="shared" si="16"/>
        <v>-121.28485241955326</v>
      </c>
      <c r="N255" s="5">
        <v>26266123.362791307</v>
      </c>
      <c r="O255" s="6">
        <v>6804326.371249237</v>
      </c>
      <c r="P255" s="7">
        <v>-269167</v>
      </c>
      <c r="Q255" s="4"/>
      <c r="R255" s="8">
        <v>25996956.362791307</v>
      </c>
      <c r="S255" s="4"/>
      <c r="T255" s="5">
        <v>-279454.3324799999</v>
      </c>
      <c r="U255" s="6">
        <v>347214.3828</v>
      </c>
      <c r="V255" s="7">
        <v>67760.0503200001</v>
      </c>
      <c r="W255" s="10"/>
      <c r="X255" s="8">
        <v>26064716.413111307</v>
      </c>
      <c r="Y255" s="4"/>
      <c r="Z255" s="9">
        <v>761</v>
      </c>
      <c r="AA255" s="3"/>
    </row>
    <row r="256" spans="1:27" ht="12">
      <c r="A256" s="1">
        <v>762</v>
      </c>
      <c r="B256" s="1" t="s">
        <v>240</v>
      </c>
      <c r="C256" s="2">
        <v>4199</v>
      </c>
      <c r="D256" s="2">
        <v>15405731</v>
      </c>
      <c r="E256" s="2">
        <v>3492352</v>
      </c>
      <c r="F256" s="16">
        <f t="shared" si="17"/>
        <v>-103824</v>
      </c>
      <c r="H256" s="23">
        <f t="shared" si="15"/>
        <v>15301907</v>
      </c>
      <c r="J256" s="19">
        <f t="shared" si="18"/>
        <v>-393525.97719299793</v>
      </c>
      <c r="K256" s="22">
        <f t="shared" si="19"/>
        <v>-0.025072642326263297</v>
      </c>
      <c r="L256" s="19">
        <f t="shared" si="16"/>
        <v>-93.71897527816097</v>
      </c>
      <c r="N256" s="5">
        <v>15799256.977192998</v>
      </c>
      <c r="O256" s="6">
        <v>3599213.237955124</v>
      </c>
      <c r="P256" s="7">
        <v>-103824</v>
      </c>
      <c r="Q256" s="4"/>
      <c r="R256" s="8">
        <v>15695432.977192998</v>
      </c>
      <c r="S256" s="4"/>
      <c r="T256" s="5">
        <v>-48013.13616</v>
      </c>
      <c r="U256" s="6">
        <v>115760.0394</v>
      </c>
      <c r="V256" s="7">
        <v>67746.90323999999</v>
      </c>
      <c r="W256" s="10"/>
      <c r="X256" s="8">
        <v>15763179.880432999</v>
      </c>
      <c r="Y256" s="4"/>
      <c r="Z256" s="9">
        <v>762</v>
      </c>
      <c r="AA256" s="3"/>
    </row>
    <row r="257" spans="1:27" ht="12">
      <c r="A257" s="1">
        <v>765</v>
      </c>
      <c r="B257" s="1" t="s">
        <v>241</v>
      </c>
      <c r="C257" s="2">
        <v>10471</v>
      </c>
      <c r="D257" s="2">
        <v>25735455</v>
      </c>
      <c r="E257" s="2">
        <v>5055612</v>
      </c>
      <c r="F257" s="16">
        <f t="shared" si="17"/>
        <v>588822</v>
      </c>
      <c r="H257" s="23">
        <f t="shared" si="15"/>
        <v>26324277</v>
      </c>
      <c r="J257" s="19">
        <f t="shared" si="18"/>
        <v>-695568.0732626468</v>
      </c>
      <c r="K257" s="22">
        <f t="shared" si="19"/>
        <v>-0.02574285941968419</v>
      </c>
      <c r="L257" s="19">
        <f t="shared" si="16"/>
        <v>-66.42804634348647</v>
      </c>
      <c r="N257" s="5">
        <v>26431023.073262647</v>
      </c>
      <c r="O257" s="6">
        <v>5442813.336425414</v>
      </c>
      <c r="P257" s="7">
        <v>588822</v>
      </c>
      <c r="Q257" s="4"/>
      <c r="R257" s="8">
        <v>27019845.073262647</v>
      </c>
      <c r="S257" s="4"/>
      <c r="T257" s="5">
        <v>-151191.41999999998</v>
      </c>
      <c r="U257" s="6">
        <v>113196.3588</v>
      </c>
      <c r="V257" s="7">
        <v>-37995.06119999998</v>
      </c>
      <c r="W257" s="10"/>
      <c r="X257" s="8">
        <v>26981850.012062646</v>
      </c>
      <c r="Y257" s="4"/>
      <c r="Z257" s="9">
        <v>765</v>
      </c>
      <c r="AA257" s="3"/>
    </row>
    <row r="258" spans="1:27" ht="12">
      <c r="A258" s="1">
        <v>768</v>
      </c>
      <c r="B258" s="1" t="s">
        <v>242</v>
      </c>
      <c r="C258" s="2">
        <v>2661</v>
      </c>
      <c r="D258" s="2">
        <v>10844155</v>
      </c>
      <c r="E258" s="2">
        <v>2297003</v>
      </c>
      <c r="F258" s="16">
        <f t="shared" si="17"/>
        <v>182743</v>
      </c>
      <c r="H258" s="23">
        <f t="shared" si="15"/>
        <v>11026898</v>
      </c>
      <c r="J258" s="19">
        <f t="shared" si="18"/>
        <v>-323195.02823478356</v>
      </c>
      <c r="K258" s="22">
        <f t="shared" si="19"/>
        <v>-0.02847509949308744</v>
      </c>
      <c r="L258" s="19">
        <f t="shared" si="16"/>
        <v>-121.45623007695737</v>
      </c>
      <c r="N258" s="5">
        <v>11167350.028234784</v>
      </c>
      <c r="O258" s="6">
        <v>2415543.775858605</v>
      </c>
      <c r="P258" s="7">
        <v>182743</v>
      </c>
      <c r="Q258" s="4"/>
      <c r="R258" s="8">
        <v>11350093.028234784</v>
      </c>
      <c r="S258" s="4"/>
      <c r="T258" s="5">
        <v>-44134.74756</v>
      </c>
      <c r="U258" s="6">
        <v>177682.7862</v>
      </c>
      <c r="V258" s="7">
        <v>133548.03863999998</v>
      </c>
      <c r="W258" s="10"/>
      <c r="X258" s="8">
        <v>11483641.066874783</v>
      </c>
      <c r="Y258" s="4"/>
      <c r="Z258" s="9">
        <v>768</v>
      </c>
      <c r="AA258" s="3"/>
    </row>
    <row r="259" spans="1:27" ht="12">
      <c r="A259" s="1">
        <v>777</v>
      </c>
      <c r="B259" s="1" t="s">
        <v>243</v>
      </c>
      <c r="C259" s="2">
        <v>8187</v>
      </c>
      <c r="D259" s="2">
        <v>31873367</v>
      </c>
      <c r="E259" s="2">
        <v>6100671</v>
      </c>
      <c r="F259" s="16">
        <f t="shared" si="17"/>
        <v>-348020</v>
      </c>
      <c r="H259" s="23">
        <f t="shared" si="15"/>
        <v>31525347</v>
      </c>
      <c r="J259" s="19">
        <f t="shared" si="18"/>
        <v>-651879.7608021051</v>
      </c>
      <c r="K259" s="22">
        <f t="shared" si="19"/>
        <v>-0.02025904114260763</v>
      </c>
      <c r="L259" s="19">
        <f t="shared" si="16"/>
        <v>-79.62376460267559</v>
      </c>
      <c r="N259" s="5">
        <v>32525246.760802105</v>
      </c>
      <c r="O259" s="6">
        <v>6056715.420074149</v>
      </c>
      <c r="P259" s="7">
        <v>-348020</v>
      </c>
      <c r="Q259" s="4"/>
      <c r="R259" s="8">
        <v>32177226.760802105</v>
      </c>
      <c r="S259" s="4"/>
      <c r="T259" s="5">
        <v>-40124.88816</v>
      </c>
      <c r="U259" s="6">
        <v>206606.36220000003</v>
      </c>
      <c r="V259" s="7">
        <v>166481.47404000003</v>
      </c>
      <c r="W259" s="10"/>
      <c r="X259" s="8">
        <v>32343708.234842107</v>
      </c>
      <c r="Y259" s="4"/>
      <c r="Z259" s="9">
        <v>777</v>
      </c>
      <c r="AA259" s="3"/>
    </row>
    <row r="260" spans="1:27" ht="12">
      <c r="A260" s="1">
        <v>778</v>
      </c>
      <c r="B260" s="1" t="s">
        <v>244</v>
      </c>
      <c r="C260" s="2">
        <v>7312</v>
      </c>
      <c r="D260" s="2">
        <v>24620816</v>
      </c>
      <c r="E260" s="2">
        <v>5477267</v>
      </c>
      <c r="F260" s="16">
        <f t="shared" si="17"/>
        <v>-89331</v>
      </c>
      <c r="H260" s="23">
        <f t="shared" si="15"/>
        <v>24531485</v>
      </c>
      <c r="J260" s="19">
        <f t="shared" si="18"/>
        <v>-126434.28099005297</v>
      </c>
      <c r="K260" s="22">
        <f t="shared" si="19"/>
        <v>-0.005127532438940503</v>
      </c>
      <c r="L260" s="19">
        <f t="shared" si="16"/>
        <v>-17.291340397983173</v>
      </c>
      <c r="N260" s="5">
        <v>24747250.280990053</v>
      </c>
      <c r="O260" s="6">
        <v>5449407.544676371</v>
      </c>
      <c r="P260" s="7">
        <v>-89331</v>
      </c>
      <c r="Q260" s="4"/>
      <c r="R260" s="8">
        <v>24657919.280990053</v>
      </c>
      <c r="S260" s="4"/>
      <c r="T260" s="5">
        <v>-113643.35952000001</v>
      </c>
      <c r="U260" s="6">
        <v>272144.55600000004</v>
      </c>
      <c r="V260" s="7">
        <v>158501.19648000004</v>
      </c>
      <c r="W260" s="10"/>
      <c r="X260" s="8">
        <v>24816420.47747005</v>
      </c>
      <c r="Y260" s="4"/>
      <c r="Z260" s="9">
        <v>778</v>
      </c>
      <c r="AA260" s="3"/>
    </row>
    <row r="261" spans="1:27" ht="12">
      <c r="A261" s="1">
        <v>781</v>
      </c>
      <c r="B261" s="1" t="s">
        <v>245</v>
      </c>
      <c r="C261" s="2">
        <v>3953</v>
      </c>
      <c r="D261" s="2">
        <v>13968618</v>
      </c>
      <c r="E261" s="2">
        <v>3423127</v>
      </c>
      <c r="F261" s="16">
        <f t="shared" si="17"/>
        <v>-287655</v>
      </c>
      <c r="H261" s="23">
        <f t="shared" si="15"/>
        <v>13680963</v>
      </c>
      <c r="J261" s="19">
        <f t="shared" si="18"/>
        <v>-599612.7545245532</v>
      </c>
      <c r="K261" s="22">
        <f t="shared" si="19"/>
        <v>-0.041987995780532604</v>
      </c>
      <c r="L261" s="19">
        <f t="shared" si="16"/>
        <v>-151.68549317595577</v>
      </c>
      <c r="N261" s="5">
        <v>14568230.754524553</v>
      </c>
      <c r="O261" s="6">
        <v>3656542.5664000004</v>
      </c>
      <c r="P261" s="7">
        <v>-287655</v>
      </c>
      <c r="Q261" s="4"/>
      <c r="R261" s="8">
        <v>14280575.754524553</v>
      </c>
      <c r="S261" s="4"/>
      <c r="T261" s="5">
        <v>-112736.21100000001</v>
      </c>
      <c r="U261" s="6">
        <v>167099.3868</v>
      </c>
      <c r="V261" s="7">
        <v>54363.1758</v>
      </c>
      <c r="W261" s="10"/>
      <c r="X261" s="8">
        <v>14334938.930324553</v>
      </c>
      <c r="Y261" s="4"/>
      <c r="Z261" s="9">
        <v>781</v>
      </c>
      <c r="AA261" s="3"/>
    </row>
    <row r="262" spans="1:27" ht="12">
      <c r="A262" s="1">
        <v>783</v>
      </c>
      <c r="B262" s="1" t="s">
        <v>246</v>
      </c>
      <c r="C262" s="2">
        <v>6988</v>
      </c>
      <c r="D262" s="2">
        <v>11699686</v>
      </c>
      <c r="E262" s="2">
        <v>1366101</v>
      </c>
      <c r="F262" s="16">
        <f t="shared" si="17"/>
        <v>-608449</v>
      </c>
      <c r="H262" s="23">
        <f t="shared" si="15"/>
        <v>11091237</v>
      </c>
      <c r="J262" s="19">
        <f t="shared" si="18"/>
        <v>-612689.9398379102</v>
      </c>
      <c r="K262" s="22">
        <f t="shared" si="19"/>
        <v>-0.05234909129109751</v>
      </c>
      <c r="L262" s="19">
        <f t="shared" si="16"/>
        <v>-87.67743844274617</v>
      </c>
      <c r="N262" s="5">
        <v>12312375.93983791</v>
      </c>
      <c r="O262" s="6">
        <v>1521664.8250770774</v>
      </c>
      <c r="P262" s="7">
        <v>-608449</v>
      </c>
      <c r="Q262" s="4"/>
      <c r="R262" s="8">
        <v>11703926.93983791</v>
      </c>
      <c r="S262" s="4"/>
      <c r="T262" s="5">
        <v>-166336.85615999997</v>
      </c>
      <c r="U262" s="6">
        <v>38126.53200000001</v>
      </c>
      <c r="V262" s="7">
        <v>-128210.32415999996</v>
      </c>
      <c r="W262" s="10"/>
      <c r="X262" s="8">
        <v>11575716.61567791</v>
      </c>
      <c r="Y262" s="4"/>
      <c r="Z262" s="9">
        <v>783</v>
      </c>
      <c r="AA262" s="3"/>
    </row>
    <row r="263" spans="1:27" ht="12">
      <c r="A263" s="1">
        <v>785</v>
      </c>
      <c r="B263" s="1" t="s">
        <v>247</v>
      </c>
      <c r="C263" s="2">
        <v>3040</v>
      </c>
      <c r="D263" s="2">
        <v>13019716</v>
      </c>
      <c r="E263" s="2">
        <v>2653306</v>
      </c>
      <c r="F263" s="16">
        <f t="shared" si="17"/>
        <v>40393</v>
      </c>
      <c r="H263" s="23">
        <f t="shared" si="15"/>
        <v>13060109</v>
      </c>
      <c r="J263" s="19">
        <f t="shared" si="18"/>
        <v>-169687.2797792405</v>
      </c>
      <c r="K263" s="22">
        <f t="shared" si="19"/>
        <v>-0.012826144574772847</v>
      </c>
      <c r="L263" s="19">
        <f t="shared" si="16"/>
        <v>-55.818184137908055</v>
      </c>
      <c r="N263" s="5">
        <v>13189403.27977924</v>
      </c>
      <c r="O263" s="6">
        <v>2728270.0754195354</v>
      </c>
      <c r="P263" s="7">
        <v>40393</v>
      </c>
      <c r="Q263" s="4"/>
      <c r="R263" s="8">
        <v>13229796.27977924</v>
      </c>
      <c r="S263" s="4"/>
      <c r="T263" s="5">
        <v>-44700.072</v>
      </c>
      <c r="U263" s="6">
        <v>27608.868000000002</v>
      </c>
      <c r="V263" s="7">
        <v>-17091.203999999998</v>
      </c>
      <c r="W263" s="10"/>
      <c r="X263" s="8">
        <v>13212705.07577924</v>
      </c>
      <c r="Y263" s="4"/>
      <c r="Z263" s="9">
        <v>785</v>
      </c>
      <c r="AA263" s="3"/>
    </row>
    <row r="264" spans="1:27" ht="12">
      <c r="A264" s="1">
        <v>790</v>
      </c>
      <c r="B264" s="1" t="s">
        <v>248</v>
      </c>
      <c r="C264" s="2">
        <v>25062</v>
      </c>
      <c r="D264" s="2">
        <v>64560754</v>
      </c>
      <c r="E264" s="2">
        <v>16688716</v>
      </c>
      <c r="F264" s="16">
        <f t="shared" si="17"/>
        <v>-1697208</v>
      </c>
      <c r="H264" s="23">
        <f t="shared" si="15"/>
        <v>62863546</v>
      </c>
      <c r="J264" s="19">
        <f t="shared" si="18"/>
        <v>-839537.9406080395</v>
      </c>
      <c r="K264" s="22">
        <f t="shared" si="19"/>
        <v>-0.013178921469339876</v>
      </c>
      <c r="L264" s="19">
        <f t="shared" si="16"/>
        <v>-33.4984414894278</v>
      </c>
      <c r="N264" s="5">
        <v>65400291.94060804</v>
      </c>
      <c r="O264" s="6">
        <v>16774921.861401457</v>
      </c>
      <c r="P264" s="7">
        <v>-1697208</v>
      </c>
      <c r="Q264" s="4"/>
      <c r="R264" s="8">
        <v>63703083.94060804</v>
      </c>
      <c r="S264" s="4"/>
      <c r="T264" s="5">
        <v>-565442.7637199999</v>
      </c>
      <c r="U264" s="6">
        <v>338142.89759999997</v>
      </c>
      <c r="V264" s="7">
        <v>-227299.86611999996</v>
      </c>
      <c r="W264" s="10"/>
      <c r="X264" s="8">
        <v>63475784.07448804</v>
      </c>
      <c r="Y264" s="4"/>
      <c r="Z264" s="9">
        <v>790</v>
      </c>
      <c r="AA264" s="3"/>
    </row>
    <row r="265" spans="1:27" ht="12">
      <c r="A265" s="1">
        <v>791</v>
      </c>
      <c r="B265" s="1" t="s">
        <v>249</v>
      </c>
      <c r="C265" s="2">
        <v>5583</v>
      </c>
      <c r="D265" s="2">
        <v>22745989</v>
      </c>
      <c r="E265" s="2">
        <v>5587225</v>
      </c>
      <c r="F265" s="16">
        <f t="shared" si="17"/>
        <v>-555537</v>
      </c>
      <c r="H265" s="23">
        <f t="shared" si="15"/>
        <v>22190452</v>
      </c>
      <c r="J265" s="19">
        <f t="shared" si="18"/>
        <v>-628796.3198282309</v>
      </c>
      <c r="K265" s="22">
        <f t="shared" si="19"/>
        <v>-0.027555522908344603</v>
      </c>
      <c r="L265" s="19">
        <f t="shared" si="16"/>
        <v>-112.62696038478074</v>
      </c>
      <c r="N265" s="5">
        <v>23374785.31982823</v>
      </c>
      <c r="O265" s="6">
        <v>5966309.951183823</v>
      </c>
      <c r="P265" s="7">
        <v>-555537</v>
      </c>
      <c r="Q265" s="4"/>
      <c r="R265" s="8">
        <v>22819248.31982823</v>
      </c>
      <c r="S265" s="4"/>
      <c r="T265" s="5">
        <v>-178997.49420000002</v>
      </c>
      <c r="U265" s="6">
        <v>173541.456</v>
      </c>
      <c r="V265" s="7">
        <v>-5456.03820000001</v>
      </c>
      <c r="W265" s="10"/>
      <c r="X265" s="8">
        <v>22813792.281628232</v>
      </c>
      <c r="Y265" s="4"/>
      <c r="Z265" s="9">
        <v>791</v>
      </c>
      <c r="AA265" s="3"/>
    </row>
    <row r="266" spans="1:27" ht="12">
      <c r="A266" s="1">
        <v>831</v>
      </c>
      <c r="B266" s="1" t="s">
        <v>250</v>
      </c>
      <c r="C266" s="2">
        <v>4832</v>
      </c>
      <c r="D266" s="2">
        <v>6997600</v>
      </c>
      <c r="E266" s="2">
        <v>897178</v>
      </c>
      <c r="F266" s="16">
        <f t="shared" si="17"/>
        <v>-831822</v>
      </c>
      <c r="H266" s="23">
        <f t="shared" si="15"/>
        <v>6165778</v>
      </c>
      <c r="J266" s="19">
        <f t="shared" si="18"/>
        <v>16358.553291578777</v>
      </c>
      <c r="K266" s="22">
        <f t="shared" si="19"/>
        <v>0.002660178482431372</v>
      </c>
      <c r="L266" s="19">
        <f t="shared" si="16"/>
        <v>3.3854621878267337</v>
      </c>
      <c r="N266" s="5">
        <v>6981241.446708421</v>
      </c>
      <c r="O266" s="6">
        <v>802931.8696720061</v>
      </c>
      <c r="P266" s="7">
        <v>-831822</v>
      </c>
      <c r="Q266" s="4"/>
      <c r="R266" s="8">
        <v>6149419.446708421</v>
      </c>
      <c r="S266" s="4"/>
      <c r="T266" s="5">
        <v>-299727.12983999995</v>
      </c>
      <c r="U266" s="6">
        <v>51273.612</v>
      </c>
      <c r="V266" s="7">
        <v>-248453.51783999996</v>
      </c>
      <c r="W266" s="10"/>
      <c r="X266" s="8">
        <v>5900965.928868421</v>
      </c>
      <c r="Y266" s="4"/>
      <c r="Z266" s="9">
        <v>831</v>
      </c>
      <c r="AA266" s="3"/>
    </row>
    <row r="267" spans="1:27" ht="12">
      <c r="A267" s="1">
        <v>832</v>
      </c>
      <c r="B267" s="1" t="s">
        <v>251</v>
      </c>
      <c r="C267" s="2">
        <v>4133</v>
      </c>
      <c r="D267" s="2">
        <v>17960998</v>
      </c>
      <c r="E267" s="2">
        <v>3785454</v>
      </c>
      <c r="F267" s="16">
        <f t="shared" si="17"/>
        <v>14720</v>
      </c>
      <c r="H267" s="23">
        <f t="shared" si="15"/>
        <v>17975718</v>
      </c>
      <c r="J267" s="19">
        <f t="shared" si="18"/>
        <v>-454139.87287434936</v>
      </c>
      <c r="K267" s="22">
        <f t="shared" si="19"/>
        <v>-0.024641528763103857</v>
      </c>
      <c r="L267" s="19">
        <f t="shared" si="16"/>
        <v>-109.88141129309203</v>
      </c>
      <c r="N267" s="5">
        <v>18415137.87287435</v>
      </c>
      <c r="O267" s="6">
        <v>3825213.1560858563</v>
      </c>
      <c r="P267" s="7">
        <v>14720</v>
      </c>
      <c r="Q267" s="4"/>
      <c r="R267" s="8">
        <v>18429857.87287435</v>
      </c>
      <c r="S267" s="4"/>
      <c r="T267" s="5">
        <v>-60542.303400000004</v>
      </c>
      <c r="U267" s="6">
        <v>47395.223399999995</v>
      </c>
      <c r="V267" s="7">
        <v>-13147.080000000009</v>
      </c>
      <c r="W267" s="10"/>
      <c r="X267" s="8">
        <v>18416710.79287435</v>
      </c>
      <c r="Y267" s="4"/>
      <c r="Z267" s="9">
        <v>832</v>
      </c>
      <c r="AA267" s="3"/>
    </row>
    <row r="268" spans="1:27" ht="12">
      <c r="A268" s="1">
        <v>833</v>
      </c>
      <c r="B268" s="1" t="s">
        <v>252</v>
      </c>
      <c r="C268" s="2">
        <v>1622</v>
      </c>
      <c r="D268" s="2">
        <v>4666977</v>
      </c>
      <c r="E268" s="2">
        <v>893058</v>
      </c>
      <c r="F268" s="16">
        <f t="shared" si="17"/>
        <v>-357179</v>
      </c>
      <c r="H268" s="23">
        <f t="shared" si="15"/>
        <v>4309798</v>
      </c>
      <c r="J268" s="19">
        <f t="shared" si="18"/>
        <v>-137114.23180462606</v>
      </c>
      <c r="K268" s="22">
        <f t="shared" si="19"/>
        <v>-0.030833581743299435</v>
      </c>
      <c r="L268" s="19">
        <f t="shared" si="16"/>
        <v>-84.53405166746366</v>
      </c>
      <c r="N268" s="5">
        <v>4804091.231804626</v>
      </c>
      <c r="O268" s="6">
        <v>950348.8795395129</v>
      </c>
      <c r="P268" s="7">
        <v>-357179</v>
      </c>
      <c r="Q268" s="4"/>
      <c r="R268" s="8">
        <v>4446912.231804626</v>
      </c>
      <c r="S268" s="4"/>
      <c r="T268" s="5">
        <v>-17091.204</v>
      </c>
      <c r="U268" s="6">
        <v>168282.624</v>
      </c>
      <c r="V268" s="7">
        <v>151191.42</v>
      </c>
      <c r="W268" s="10"/>
      <c r="X268" s="8">
        <v>4598103.651804626</v>
      </c>
      <c r="Y268" s="4"/>
      <c r="Z268" s="9">
        <v>833</v>
      </c>
      <c r="AA268" s="3"/>
    </row>
    <row r="269" spans="1:27" ht="12">
      <c r="A269" s="1">
        <v>834</v>
      </c>
      <c r="B269" s="1" t="s">
        <v>253</v>
      </c>
      <c r="C269" s="2">
        <v>6241</v>
      </c>
      <c r="D269" s="2">
        <v>12853005</v>
      </c>
      <c r="E269" s="2">
        <v>2812098</v>
      </c>
      <c r="F269" s="16">
        <f t="shared" si="17"/>
        <v>-1416906</v>
      </c>
      <c r="H269" s="23">
        <f t="shared" si="15"/>
        <v>11436099</v>
      </c>
      <c r="J269" s="19">
        <f t="shared" si="18"/>
        <v>-894499.2066450156</v>
      </c>
      <c r="K269" s="22">
        <f t="shared" si="19"/>
        <v>-0.07254305035768385</v>
      </c>
      <c r="L269" s="19">
        <f t="shared" si="16"/>
        <v>-143.32626288175223</v>
      </c>
      <c r="N269" s="5">
        <v>13747504.206645016</v>
      </c>
      <c r="O269" s="6">
        <v>3224219.4707569266</v>
      </c>
      <c r="P269" s="7">
        <v>-1416906</v>
      </c>
      <c r="Q269" s="4"/>
      <c r="R269" s="8">
        <v>12330598.206645016</v>
      </c>
      <c r="S269" s="4"/>
      <c r="T269" s="5">
        <v>-282846.27911999996</v>
      </c>
      <c r="U269" s="6">
        <v>143434.64280000003</v>
      </c>
      <c r="V269" s="7">
        <v>-139411.63631999993</v>
      </c>
      <c r="W269" s="10"/>
      <c r="X269" s="8">
        <v>12191186.570325015</v>
      </c>
      <c r="Y269" s="4"/>
      <c r="Z269" s="9">
        <v>834</v>
      </c>
      <c r="AA269" s="3"/>
    </row>
    <row r="270" spans="1:27" ht="12">
      <c r="A270" s="1">
        <v>837</v>
      </c>
      <c r="B270" s="1" t="s">
        <v>254</v>
      </c>
      <c r="C270" s="2">
        <v>228274</v>
      </c>
      <c r="D270" s="2">
        <v>226316918</v>
      </c>
      <c r="E270" s="2">
        <v>6793451</v>
      </c>
      <c r="F270" s="16">
        <f t="shared" si="17"/>
        <v>63739343</v>
      </c>
      <c r="H270" s="23">
        <f t="shared" si="15"/>
        <v>290056261</v>
      </c>
      <c r="J270" s="19">
        <f t="shared" si="18"/>
        <v>4815290.501155436</v>
      </c>
      <c r="K270" s="22">
        <f t="shared" si="19"/>
        <v>0.016881482673173492</v>
      </c>
      <c r="L270" s="19">
        <f t="shared" si="16"/>
        <v>21.094344958932844</v>
      </c>
      <c r="N270" s="5">
        <v>221501627.49884456</v>
      </c>
      <c r="O270" s="6">
        <v>-2324310.589833934</v>
      </c>
      <c r="P270" s="7">
        <v>63739343</v>
      </c>
      <c r="Q270" s="4"/>
      <c r="R270" s="8">
        <v>285240970.49884456</v>
      </c>
      <c r="S270" s="4"/>
      <c r="T270" s="5">
        <v>-12826726.416348</v>
      </c>
      <c r="U270" s="6">
        <v>3357304.0842</v>
      </c>
      <c r="V270" s="7">
        <v>-9469422.332147999</v>
      </c>
      <c r="W270" s="10"/>
      <c r="X270" s="8">
        <v>275771548.16669655</v>
      </c>
      <c r="Y270" s="4"/>
      <c r="Z270" s="9">
        <v>837</v>
      </c>
      <c r="AA270" s="3"/>
    </row>
    <row r="271" spans="1:27" ht="12">
      <c r="A271" s="1">
        <v>844</v>
      </c>
      <c r="B271" s="1" t="s">
        <v>255</v>
      </c>
      <c r="C271" s="2">
        <v>1611</v>
      </c>
      <c r="D271" s="2">
        <v>6687723</v>
      </c>
      <c r="E271" s="2">
        <v>1669298</v>
      </c>
      <c r="F271" s="16">
        <f t="shared" si="17"/>
        <v>-334731</v>
      </c>
      <c r="H271" s="23">
        <f t="shared" si="15"/>
        <v>6352992</v>
      </c>
      <c r="J271" s="19">
        <f t="shared" si="18"/>
        <v>-3086.3637429913506</v>
      </c>
      <c r="K271" s="22">
        <f t="shared" si="19"/>
        <v>-0.00048557672929221737</v>
      </c>
      <c r="L271" s="19">
        <f t="shared" si="16"/>
        <v>-1.9158061719375237</v>
      </c>
      <c r="N271" s="5">
        <v>6690809.363742991</v>
      </c>
      <c r="O271" s="6">
        <v>1683556.0446298744</v>
      </c>
      <c r="P271" s="7">
        <v>-334731</v>
      </c>
      <c r="Q271" s="4"/>
      <c r="R271" s="8">
        <v>6356078.363742991</v>
      </c>
      <c r="S271" s="4"/>
      <c r="T271" s="5">
        <v>-53903.028</v>
      </c>
      <c r="U271" s="6">
        <v>10517.664</v>
      </c>
      <c r="V271" s="7">
        <v>-43385.364</v>
      </c>
      <c r="W271" s="10"/>
      <c r="X271" s="8">
        <v>6312692.999742991</v>
      </c>
      <c r="Y271" s="4"/>
      <c r="Z271" s="9">
        <v>844</v>
      </c>
      <c r="AA271" s="3"/>
    </row>
    <row r="272" spans="1:27" ht="12">
      <c r="A272" s="1">
        <v>845</v>
      </c>
      <c r="B272" s="1" t="s">
        <v>256</v>
      </c>
      <c r="C272" s="2">
        <v>3099</v>
      </c>
      <c r="D272" s="2">
        <v>10378115</v>
      </c>
      <c r="E272" s="2">
        <v>2296868</v>
      </c>
      <c r="F272" s="16">
        <f t="shared" si="17"/>
        <v>-26398</v>
      </c>
      <c r="H272" s="23">
        <f aca="true" t="shared" si="20" ref="H272:H310">D272+F272</f>
        <v>10351717</v>
      </c>
      <c r="J272" s="19">
        <f t="shared" si="18"/>
        <v>-615951.4379818179</v>
      </c>
      <c r="K272" s="22">
        <f t="shared" si="19"/>
        <v>-0.05616065451511409</v>
      </c>
      <c r="L272" s="19">
        <f aca="true" t="shared" si="21" ref="L272:L310">J272/C272</f>
        <v>-198.75812777728876</v>
      </c>
      <c r="N272" s="5">
        <v>10994066.437981818</v>
      </c>
      <c r="O272" s="6">
        <v>2387258.491236926</v>
      </c>
      <c r="P272" s="7">
        <v>-26398</v>
      </c>
      <c r="Q272" s="4"/>
      <c r="R272" s="8">
        <v>10967668.437981818</v>
      </c>
      <c r="S272" s="4"/>
      <c r="T272" s="5">
        <v>-19720.62</v>
      </c>
      <c r="U272" s="6">
        <v>53903.028</v>
      </c>
      <c r="V272" s="7">
        <v>34182.407999999996</v>
      </c>
      <c r="W272" s="10"/>
      <c r="X272" s="8">
        <v>11001850.845981818</v>
      </c>
      <c r="Y272" s="4"/>
      <c r="Z272" s="9">
        <v>845</v>
      </c>
      <c r="AA272" s="3"/>
    </row>
    <row r="273" spans="1:27" ht="12">
      <c r="A273" s="1">
        <v>846</v>
      </c>
      <c r="B273" s="1" t="s">
        <v>257</v>
      </c>
      <c r="C273" s="2">
        <v>5363</v>
      </c>
      <c r="D273" s="2">
        <v>18302938</v>
      </c>
      <c r="E273" s="2">
        <v>5008475</v>
      </c>
      <c r="F273" s="16">
        <f aca="true" t="shared" si="22" ref="F273:F310">P273</f>
        <v>-347477</v>
      </c>
      <c r="H273" s="23">
        <f t="shared" si="20"/>
        <v>17955461</v>
      </c>
      <c r="J273" s="19">
        <f aca="true" t="shared" si="23" ref="J273:J310">H273-R273</f>
        <v>-808901.3373256586</v>
      </c>
      <c r="K273" s="22">
        <f aca="true" t="shared" si="24" ref="K273:K310">J273/R273</f>
        <v>-0.04310838400922422</v>
      </c>
      <c r="L273" s="19">
        <f t="shared" si="21"/>
        <v>-150.83000882447485</v>
      </c>
      <c r="N273" s="5">
        <v>19111839.33732566</v>
      </c>
      <c r="O273" s="6">
        <v>5089921.819989094</v>
      </c>
      <c r="P273" s="7">
        <v>-347477</v>
      </c>
      <c r="Q273" s="4"/>
      <c r="R273" s="8">
        <v>18764362.33732566</v>
      </c>
      <c r="S273" s="4"/>
      <c r="T273" s="5">
        <v>-156515.9874</v>
      </c>
      <c r="U273" s="6">
        <v>184190.5908</v>
      </c>
      <c r="V273" s="7">
        <v>27674.603399999993</v>
      </c>
      <c r="W273" s="10"/>
      <c r="X273" s="8">
        <v>18792036.940725658</v>
      </c>
      <c r="Y273" s="4"/>
      <c r="Z273" s="9">
        <v>846</v>
      </c>
      <c r="AA273" s="3"/>
    </row>
    <row r="274" spans="1:27" ht="12">
      <c r="A274" s="1">
        <v>848</v>
      </c>
      <c r="B274" s="1" t="s">
        <v>258</v>
      </c>
      <c r="C274" s="2">
        <v>4653</v>
      </c>
      <c r="D274" s="2">
        <v>16358957</v>
      </c>
      <c r="E274" s="2">
        <v>4491948</v>
      </c>
      <c r="F274" s="16">
        <f t="shared" si="22"/>
        <v>565992</v>
      </c>
      <c r="H274" s="23">
        <f t="shared" si="20"/>
        <v>16924949</v>
      </c>
      <c r="J274" s="19">
        <f t="shared" si="23"/>
        <v>-512852.65450267494</v>
      </c>
      <c r="K274" s="22">
        <f t="shared" si="24"/>
        <v>-0.029410396141892663</v>
      </c>
      <c r="L274" s="19">
        <f t="shared" si="21"/>
        <v>-110.21978390343325</v>
      </c>
      <c r="N274" s="5">
        <v>16871809.654502675</v>
      </c>
      <c r="O274" s="6">
        <v>4609085.6348027615</v>
      </c>
      <c r="P274" s="7">
        <v>565992</v>
      </c>
      <c r="Q274" s="4"/>
      <c r="R274" s="8">
        <v>17437801.654502675</v>
      </c>
      <c r="S274" s="4"/>
      <c r="T274" s="5">
        <v>-97419.8628</v>
      </c>
      <c r="U274" s="6">
        <v>44700.072</v>
      </c>
      <c r="V274" s="7">
        <v>-52719.7908</v>
      </c>
      <c r="W274" s="10"/>
      <c r="X274" s="8">
        <v>17385081.863702673</v>
      </c>
      <c r="Y274" s="4"/>
      <c r="Z274" s="9">
        <v>848</v>
      </c>
      <c r="AA274" s="3"/>
    </row>
    <row r="275" spans="1:27" ht="12">
      <c r="A275" s="1">
        <v>849</v>
      </c>
      <c r="B275" s="1" t="s">
        <v>259</v>
      </c>
      <c r="C275" s="2">
        <v>3232</v>
      </c>
      <c r="D275" s="2">
        <v>9979002</v>
      </c>
      <c r="E275" s="2">
        <v>3054886</v>
      </c>
      <c r="F275" s="16">
        <f t="shared" si="22"/>
        <v>-78647</v>
      </c>
      <c r="H275" s="23">
        <f t="shared" si="20"/>
        <v>9900355</v>
      </c>
      <c r="J275" s="19">
        <f t="shared" si="23"/>
        <v>-365774.81889889203</v>
      </c>
      <c r="K275" s="22">
        <f t="shared" si="24"/>
        <v>-0.03562928049336938</v>
      </c>
      <c r="L275" s="19">
        <f t="shared" si="21"/>
        <v>-113.17290188703342</v>
      </c>
      <c r="N275" s="5">
        <v>10344776.818898892</v>
      </c>
      <c r="O275" s="6">
        <v>3059984.1699200016</v>
      </c>
      <c r="P275" s="7">
        <v>-78647</v>
      </c>
      <c r="Q275" s="4"/>
      <c r="R275" s="8">
        <v>10266129.818898892</v>
      </c>
      <c r="S275" s="4"/>
      <c r="T275" s="5">
        <v>-17091.204</v>
      </c>
      <c r="U275" s="6">
        <v>202530.76739999998</v>
      </c>
      <c r="V275" s="7">
        <v>185439.56339999998</v>
      </c>
      <c r="W275" s="10"/>
      <c r="X275" s="8">
        <v>10451569.382298892</v>
      </c>
      <c r="Y275" s="4"/>
      <c r="Z275" s="9">
        <v>849</v>
      </c>
      <c r="AA275" s="3"/>
    </row>
    <row r="276" spans="1:27" ht="12">
      <c r="A276" s="1">
        <v>850</v>
      </c>
      <c r="B276" s="1" t="s">
        <v>260</v>
      </c>
      <c r="C276" s="2">
        <v>2432</v>
      </c>
      <c r="D276" s="2">
        <v>6270279</v>
      </c>
      <c r="E276" s="2">
        <v>1731704</v>
      </c>
      <c r="F276" s="16">
        <f t="shared" si="22"/>
        <v>-499747</v>
      </c>
      <c r="H276" s="23">
        <f t="shared" si="20"/>
        <v>5770532</v>
      </c>
      <c r="J276" s="19">
        <f t="shared" si="23"/>
        <v>-393551.4665166773</v>
      </c>
      <c r="K276" s="22">
        <f t="shared" si="24"/>
        <v>-0.06384590160961483</v>
      </c>
      <c r="L276" s="19">
        <f t="shared" si="21"/>
        <v>-161.82214906113376</v>
      </c>
      <c r="N276" s="5">
        <v>6663830.466516677</v>
      </c>
      <c r="O276" s="6">
        <v>1780299.9309307325</v>
      </c>
      <c r="P276" s="7">
        <v>-499747</v>
      </c>
      <c r="Q276" s="4"/>
      <c r="R276" s="8">
        <v>6164083.466516677</v>
      </c>
      <c r="S276" s="4"/>
      <c r="T276" s="5">
        <v>-134810.15832000002</v>
      </c>
      <c r="U276" s="6">
        <v>307838.8782</v>
      </c>
      <c r="V276" s="7">
        <v>173028.71987999996</v>
      </c>
      <c r="W276" s="10"/>
      <c r="X276" s="8">
        <v>6337112.186396677</v>
      </c>
      <c r="Y276" s="4"/>
      <c r="Z276" s="9">
        <v>850</v>
      </c>
      <c r="AA276" s="3"/>
    </row>
    <row r="277" spans="1:27" ht="12">
      <c r="A277" s="1">
        <v>851</v>
      </c>
      <c r="B277" s="1" t="s">
        <v>261</v>
      </c>
      <c r="C277" s="2">
        <v>22117</v>
      </c>
      <c r="D277" s="2">
        <v>38255811</v>
      </c>
      <c r="E277" s="2">
        <v>8054929</v>
      </c>
      <c r="F277" s="16">
        <f t="shared" si="22"/>
        <v>-686070</v>
      </c>
      <c r="H277" s="23">
        <f t="shared" si="20"/>
        <v>37569741</v>
      </c>
      <c r="J277" s="19">
        <f t="shared" si="23"/>
        <v>-1183885.339293547</v>
      </c>
      <c r="K277" s="22">
        <f t="shared" si="24"/>
        <v>-0.030549020856228043</v>
      </c>
      <c r="L277" s="19">
        <f t="shared" si="21"/>
        <v>-53.52829675333666</v>
      </c>
      <c r="N277" s="5">
        <v>39439696.33929355</v>
      </c>
      <c r="O277" s="6">
        <v>8328227.832136591</v>
      </c>
      <c r="P277" s="7">
        <v>-686070</v>
      </c>
      <c r="Q277" s="4"/>
      <c r="R277" s="8">
        <v>38753626.33929355</v>
      </c>
      <c r="S277" s="4"/>
      <c r="T277" s="5">
        <v>-153847.13016</v>
      </c>
      <c r="U277" s="6">
        <v>369695.8896</v>
      </c>
      <c r="V277" s="7">
        <v>215848.75944</v>
      </c>
      <c r="W277" s="10"/>
      <c r="X277" s="8">
        <v>38969475.098733544</v>
      </c>
      <c r="Y277" s="4"/>
      <c r="Z277" s="9">
        <v>851</v>
      </c>
      <c r="AA277" s="3"/>
    </row>
    <row r="278" spans="1:27" ht="12">
      <c r="A278" s="1">
        <v>853</v>
      </c>
      <c r="B278" s="1" t="s">
        <v>262</v>
      </c>
      <c r="C278" s="2">
        <v>187604</v>
      </c>
      <c r="D278" s="2">
        <v>219071596</v>
      </c>
      <c r="E278" s="2">
        <v>1445214</v>
      </c>
      <c r="F278" s="16">
        <f t="shared" si="22"/>
        <v>37065099</v>
      </c>
      <c r="H278" s="23">
        <f t="shared" si="20"/>
        <v>256136695</v>
      </c>
      <c r="J278" s="19">
        <f t="shared" si="23"/>
        <v>389174.1059601605</v>
      </c>
      <c r="K278" s="22">
        <f t="shared" si="24"/>
        <v>0.0015217121346853696</v>
      </c>
      <c r="L278" s="19">
        <f t="shared" si="21"/>
        <v>2.0744446065124436</v>
      </c>
      <c r="N278" s="5">
        <v>218682421.89403984</v>
      </c>
      <c r="O278" s="6">
        <v>-4259851.615106975</v>
      </c>
      <c r="P278" s="7">
        <v>37065099</v>
      </c>
      <c r="Q278" s="4"/>
      <c r="R278" s="8">
        <v>255747520.89403984</v>
      </c>
      <c r="S278" s="4"/>
      <c r="T278" s="5">
        <v>-7956904.681176001</v>
      </c>
      <c r="U278" s="6">
        <v>5726736.577200001</v>
      </c>
      <c r="V278" s="7">
        <v>-2230168.103976</v>
      </c>
      <c r="W278" s="10"/>
      <c r="X278" s="8">
        <v>253517352.79006383</v>
      </c>
      <c r="Y278" s="4"/>
      <c r="Z278" s="9">
        <v>853</v>
      </c>
      <c r="AA278" s="3"/>
    </row>
    <row r="279" spans="1:27" ht="12">
      <c r="A279" s="1">
        <v>854</v>
      </c>
      <c r="B279" s="1" t="s">
        <v>263</v>
      </c>
      <c r="C279" s="2">
        <v>3565</v>
      </c>
      <c r="D279" s="2">
        <v>15032929</v>
      </c>
      <c r="E279" s="2">
        <v>2476803</v>
      </c>
      <c r="F279" s="16">
        <f t="shared" si="22"/>
        <v>-170413</v>
      </c>
      <c r="H279" s="23">
        <f t="shared" si="20"/>
        <v>14862516</v>
      </c>
      <c r="J279" s="19">
        <f t="shared" si="23"/>
        <v>28565.219830064103</v>
      </c>
      <c r="K279" s="22">
        <f t="shared" si="24"/>
        <v>0.0019256650000652668</v>
      </c>
      <c r="L279" s="19">
        <f t="shared" si="21"/>
        <v>8.012684384309706</v>
      </c>
      <c r="N279" s="5">
        <v>15004363.780169936</v>
      </c>
      <c r="O279" s="6">
        <v>2474355.7439644467</v>
      </c>
      <c r="P279" s="7">
        <v>-170413</v>
      </c>
      <c r="Q279" s="4"/>
      <c r="R279" s="8">
        <v>14833950.780169936</v>
      </c>
      <c r="S279" s="4"/>
      <c r="T279" s="5">
        <v>-40361.5356</v>
      </c>
      <c r="U279" s="6">
        <v>6573.54</v>
      </c>
      <c r="V279" s="7">
        <v>-33787.9956</v>
      </c>
      <c r="W279" s="10"/>
      <c r="X279" s="8">
        <v>14800162.784569936</v>
      </c>
      <c r="Y279" s="4"/>
      <c r="Z279" s="9">
        <v>854</v>
      </c>
      <c r="AA279" s="3"/>
    </row>
    <row r="280" spans="1:27" ht="12">
      <c r="A280" s="1">
        <v>857</v>
      </c>
      <c r="B280" s="1" t="s">
        <v>264</v>
      </c>
      <c r="C280" s="2">
        <v>2643</v>
      </c>
      <c r="D280" s="2">
        <v>9650087</v>
      </c>
      <c r="E280" s="2">
        <v>2593860</v>
      </c>
      <c r="F280" s="16">
        <f t="shared" si="22"/>
        <v>5675</v>
      </c>
      <c r="H280" s="23">
        <f t="shared" si="20"/>
        <v>9655762</v>
      </c>
      <c r="J280" s="19">
        <f t="shared" si="23"/>
        <v>-250718.78516603447</v>
      </c>
      <c r="K280" s="22">
        <f t="shared" si="24"/>
        <v>-0.025308562203185295</v>
      </c>
      <c r="L280" s="19">
        <f t="shared" si="21"/>
        <v>-94.86143971473116</v>
      </c>
      <c r="N280" s="5">
        <v>9900805.785166034</v>
      </c>
      <c r="O280" s="6">
        <v>2527545.4323054557</v>
      </c>
      <c r="P280" s="7">
        <v>5675</v>
      </c>
      <c r="Q280" s="4"/>
      <c r="R280" s="8">
        <v>9906480.785166034</v>
      </c>
      <c r="S280" s="4"/>
      <c r="T280" s="5">
        <v>-91065.879036</v>
      </c>
      <c r="U280" s="6">
        <v>320788.75200000004</v>
      </c>
      <c r="V280" s="7">
        <v>229722.87296400004</v>
      </c>
      <c r="W280" s="10"/>
      <c r="X280" s="8">
        <v>10136203.658130035</v>
      </c>
      <c r="Y280" s="4"/>
      <c r="Z280" s="9">
        <v>857</v>
      </c>
      <c r="AA280" s="3"/>
    </row>
    <row r="281" spans="1:27" ht="12">
      <c r="A281" s="1">
        <v>858</v>
      </c>
      <c r="B281" s="1" t="s">
        <v>265</v>
      </c>
      <c r="C281" s="2">
        <v>38588</v>
      </c>
      <c r="D281" s="2">
        <v>25986216</v>
      </c>
      <c r="E281" s="2">
        <v>-9470376</v>
      </c>
      <c r="F281" s="16">
        <f t="shared" si="22"/>
        <v>-3684308</v>
      </c>
      <c r="H281" s="23">
        <f t="shared" si="20"/>
        <v>22301908</v>
      </c>
      <c r="J281" s="19">
        <f t="shared" si="23"/>
        <v>-939012.1971946508</v>
      </c>
      <c r="K281" s="22">
        <f t="shared" si="24"/>
        <v>-0.04040340009032845</v>
      </c>
      <c r="L281" s="19">
        <f t="shared" si="21"/>
        <v>-24.334305929165822</v>
      </c>
      <c r="N281" s="5">
        <v>26925228.19719465</v>
      </c>
      <c r="O281" s="6">
        <v>-9581928.162515095</v>
      </c>
      <c r="P281" s="7">
        <v>-3684308</v>
      </c>
      <c r="Q281" s="4"/>
      <c r="R281" s="8">
        <v>23240920.19719465</v>
      </c>
      <c r="S281" s="4"/>
      <c r="T281" s="5">
        <v>-1545159.2211960002</v>
      </c>
      <c r="U281" s="6">
        <v>1065242.157</v>
      </c>
      <c r="V281" s="7">
        <v>-479917.06419600034</v>
      </c>
      <c r="W281" s="10"/>
      <c r="X281" s="8">
        <v>22761003.13299865</v>
      </c>
      <c r="Y281" s="4"/>
      <c r="Z281" s="9">
        <v>858</v>
      </c>
      <c r="AA281" s="3"/>
    </row>
    <row r="282" spans="1:27" ht="12">
      <c r="A282" s="1">
        <v>859</v>
      </c>
      <c r="B282" s="1" t="s">
        <v>266</v>
      </c>
      <c r="C282" s="2">
        <v>6750</v>
      </c>
      <c r="D282" s="2">
        <v>19372464</v>
      </c>
      <c r="E282" s="2">
        <v>6775749</v>
      </c>
      <c r="F282" s="16">
        <f t="shared" si="22"/>
        <v>-1190942</v>
      </c>
      <c r="H282" s="23">
        <f t="shared" si="20"/>
        <v>18181522</v>
      </c>
      <c r="J282" s="19">
        <f t="shared" si="23"/>
        <v>-933693.2862291336</v>
      </c>
      <c r="K282" s="22">
        <f t="shared" si="24"/>
        <v>-0.04884555430049377</v>
      </c>
      <c r="L282" s="19">
        <f t="shared" si="21"/>
        <v>-138.32493129320497</v>
      </c>
      <c r="N282" s="5">
        <v>20306157.286229134</v>
      </c>
      <c r="O282" s="6">
        <v>6700590.541955125</v>
      </c>
      <c r="P282" s="7">
        <v>-1190942</v>
      </c>
      <c r="Q282" s="4"/>
      <c r="R282" s="8">
        <v>19115215.286229134</v>
      </c>
      <c r="S282" s="4"/>
      <c r="T282" s="5">
        <v>-161774.81940000004</v>
      </c>
      <c r="U282" s="6">
        <v>127592.41139999998</v>
      </c>
      <c r="V282" s="7">
        <v>-34182.408000000054</v>
      </c>
      <c r="W282" s="10"/>
      <c r="X282" s="8">
        <v>19081032.878229134</v>
      </c>
      <c r="Y282" s="4"/>
      <c r="Z282" s="9">
        <v>859</v>
      </c>
      <c r="AA282" s="3"/>
    </row>
    <row r="283" spans="1:27" ht="12">
      <c r="A283" s="1">
        <v>886</v>
      </c>
      <c r="B283" s="1" t="s">
        <v>267</v>
      </c>
      <c r="C283" s="2">
        <v>13312</v>
      </c>
      <c r="D283" s="2">
        <v>21954401</v>
      </c>
      <c r="E283" s="2">
        <v>4360185</v>
      </c>
      <c r="F283" s="16">
        <f t="shared" si="22"/>
        <v>-571892</v>
      </c>
      <c r="H283" s="23">
        <f t="shared" si="20"/>
        <v>21382509</v>
      </c>
      <c r="J283" s="19">
        <f t="shared" si="23"/>
        <v>378957.7975218743</v>
      </c>
      <c r="K283" s="22">
        <f t="shared" si="24"/>
        <v>0.018042558321145357</v>
      </c>
      <c r="L283" s="19">
        <f t="shared" si="21"/>
        <v>28.467382626342722</v>
      </c>
      <c r="N283" s="5">
        <v>21575443.202478126</v>
      </c>
      <c r="O283" s="6">
        <v>3998997.773951226</v>
      </c>
      <c r="P283" s="7">
        <v>-571892</v>
      </c>
      <c r="Q283" s="4"/>
      <c r="R283" s="8">
        <v>21003551.202478126</v>
      </c>
      <c r="S283" s="4"/>
      <c r="T283" s="5">
        <v>-488081.400876</v>
      </c>
      <c r="U283" s="6">
        <v>548298.9714</v>
      </c>
      <c r="V283" s="7">
        <v>60217.57052400004</v>
      </c>
      <c r="W283" s="10"/>
      <c r="X283" s="8">
        <v>21063768.773002125</v>
      </c>
      <c r="Y283" s="4"/>
      <c r="Z283" s="9">
        <v>886</v>
      </c>
      <c r="AA283" s="3"/>
    </row>
    <row r="284" spans="1:27" ht="12">
      <c r="A284" s="1">
        <v>887</v>
      </c>
      <c r="B284" s="1" t="s">
        <v>268</v>
      </c>
      <c r="C284" s="2">
        <v>4858</v>
      </c>
      <c r="D284" s="2">
        <v>13626931</v>
      </c>
      <c r="E284" s="2">
        <v>4010370</v>
      </c>
      <c r="F284" s="16">
        <f t="shared" si="22"/>
        <v>-458157</v>
      </c>
      <c r="H284" s="23">
        <f t="shared" si="20"/>
        <v>13168774</v>
      </c>
      <c r="J284" s="19">
        <f t="shared" si="23"/>
        <v>-268841.3476278316</v>
      </c>
      <c r="K284" s="22">
        <f t="shared" si="24"/>
        <v>-0.020006626225931575</v>
      </c>
      <c r="L284" s="19">
        <f t="shared" si="21"/>
        <v>-55.33992334866851</v>
      </c>
      <c r="N284" s="5">
        <v>13895772.347627832</v>
      </c>
      <c r="O284" s="6">
        <v>3998163.941123639</v>
      </c>
      <c r="P284" s="7">
        <v>-458157</v>
      </c>
      <c r="Q284" s="4"/>
      <c r="R284" s="8">
        <v>13437615.347627832</v>
      </c>
      <c r="S284" s="4"/>
      <c r="T284" s="5">
        <v>-333686.03747999994</v>
      </c>
      <c r="U284" s="6">
        <v>306392.6994</v>
      </c>
      <c r="V284" s="7">
        <v>-27293.338079999958</v>
      </c>
      <c r="W284" s="10"/>
      <c r="X284" s="8">
        <v>13410322.009547831</v>
      </c>
      <c r="Y284" s="4"/>
      <c r="Z284" s="9">
        <v>887</v>
      </c>
      <c r="AA284" s="3"/>
    </row>
    <row r="285" spans="1:27" ht="12">
      <c r="A285" s="1">
        <v>889</v>
      </c>
      <c r="B285" s="1" t="s">
        <v>269</v>
      </c>
      <c r="C285" s="2">
        <v>2824</v>
      </c>
      <c r="D285" s="2">
        <v>11285185</v>
      </c>
      <c r="E285" s="2">
        <v>2453259</v>
      </c>
      <c r="F285" s="16">
        <f t="shared" si="22"/>
        <v>193004</v>
      </c>
      <c r="H285" s="23">
        <f t="shared" si="20"/>
        <v>11478189</v>
      </c>
      <c r="J285" s="19">
        <f t="shared" si="23"/>
        <v>-368930.75984189473</v>
      </c>
      <c r="K285" s="22">
        <f t="shared" si="24"/>
        <v>-0.0311409665235644</v>
      </c>
      <c r="L285" s="19">
        <f t="shared" si="21"/>
        <v>-130.64120391001939</v>
      </c>
      <c r="N285" s="5">
        <v>11654115.759841895</v>
      </c>
      <c r="O285" s="6">
        <v>2636962.395535611</v>
      </c>
      <c r="P285" s="7">
        <v>193004</v>
      </c>
      <c r="Q285" s="4"/>
      <c r="R285" s="8">
        <v>11847119.759841895</v>
      </c>
      <c r="S285" s="4"/>
      <c r="T285" s="5">
        <v>-23664.744</v>
      </c>
      <c r="U285" s="6">
        <v>119769.8988</v>
      </c>
      <c r="V285" s="7">
        <v>96105.15479999999</v>
      </c>
      <c r="W285" s="10"/>
      <c r="X285" s="8">
        <v>11943224.914641894</v>
      </c>
      <c r="Y285" s="4"/>
      <c r="Z285" s="9">
        <v>889</v>
      </c>
      <c r="AA285" s="3"/>
    </row>
    <row r="286" spans="1:27" ht="12">
      <c r="A286" s="1">
        <v>890</v>
      </c>
      <c r="B286" s="1" t="s">
        <v>270</v>
      </c>
      <c r="C286" s="2">
        <v>1241</v>
      </c>
      <c r="D286" s="2">
        <v>6858231</v>
      </c>
      <c r="E286" s="2">
        <v>765613</v>
      </c>
      <c r="F286" s="16">
        <f t="shared" si="22"/>
        <v>-11604</v>
      </c>
      <c r="H286" s="23">
        <f t="shared" si="20"/>
        <v>6846627</v>
      </c>
      <c r="J286" s="19">
        <f t="shared" si="23"/>
        <v>3805.5104931751266</v>
      </c>
      <c r="K286" s="22">
        <f t="shared" si="24"/>
        <v>0.0005561317797067649</v>
      </c>
      <c r="L286" s="19">
        <f t="shared" si="21"/>
        <v>3.066487101672141</v>
      </c>
      <c r="N286" s="5">
        <v>6854425.489506825</v>
      </c>
      <c r="O286" s="6">
        <v>798854.1019681933</v>
      </c>
      <c r="P286" s="7">
        <v>-11604</v>
      </c>
      <c r="Q286" s="4"/>
      <c r="R286" s="8">
        <v>6842821.489506825</v>
      </c>
      <c r="S286" s="4"/>
      <c r="T286" s="5">
        <v>-6573.54</v>
      </c>
      <c r="U286" s="6">
        <v>13147.08</v>
      </c>
      <c r="V286" s="7">
        <v>6573.54</v>
      </c>
      <c r="W286" s="10"/>
      <c r="X286" s="8">
        <v>6849395.029506825</v>
      </c>
      <c r="Y286" s="4"/>
      <c r="Z286" s="9">
        <v>890</v>
      </c>
      <c r="AA286" s="3"/>
    </row>
    <row r="287" spans="1:27" ht="12">
      <c r="A287" s="1">
        <v>892</v>
      </c>
      <c r="B287" s="1" t="s">
        <v>271</v>
      </c>
      <c r="C287" s="2">
        <v>3717</v>
      </c>
      <c r="D287" s="2">
        <v>9690227</v>
      </c>
      <c r="E287" s="2">
        <v>3201075</v>
      </c>
      <c r="F287" s="16">
        <f t="shared" si="22"/>
        <v>-649987</v>
      </c>
      <c r="H287" s="23">
        <f t="shared" si="20"/>
        <v>9040240</v>
      </c>
      <c r="J287" s="19">
        <f t="shared" si="23"/>
        <v>-79439.45142299682</v>
      </c>
      <c r="K287" s="22">
        <f t="shared" si="24"/>
        <v>-0.00871077232989822</v>
      </c>
      <c r="L287" s="19">
        <f t="shared" si="21"/>
        <v>-21.371926667472913</v>
      </c>
      <c r="N287" s="5">
        <v>9769666.451422997</v>
      </c>
      <c r="O287" s="6">
        <v>3169297.8788761003</v>
      </c>
      <c r="P287" s="7">
        <v>-649987</v>
      </c>
      <c r="Q287" s="4"/>
      <c r="R287" s="8">
        <v>9119679.451422997</v>
      </c>
      <c r="S287" s="4"/>
      <c r="T287" s="5">
        <v>-63000.807360000006</v>
      </c>
      <c r="U287" s="6">
        <v>210353.27999999997</v>
      </c>
      <c r="V287" s="7">
        <v>147352.47263999996</v>
      </c>
      <c r="W287" s="10"/>
      <c r="X287" s="8">
        <v>9267031.924062997</v>
      </c>
      <c r="Y287" s="4"/>
      <c r="Z287" s="9">
        <v>892</v>
      </c>
      <c r="AA287" s="3"/>
    </row>
    <row r="288" spans="1:27" ht="12">
      <c r="A288" s="1">
        <v>893</v>
      </c>
      <c r="B288" s="1" t="s">
        <v>272</v>
      </c>
      <c r="C288" s="2">
        <v>7516</v>
      </c>
      <c r="D288" s="2">
        <v>17589842</v>
      </c>
      <c r="E288" s="2">
        <v>2936130</v>
      </c>
      <c r="F288" s="16">
        <f t="shared" si="22"/>
        <v>-421785</v>
      </c>
      <c r="H288" s="23">
        <f t="shared" si="20"/>
        <v>17168057</v>
      </c>
      <c r="J288" s="19">
        <f t="shared" si="23"/>
        <v>1157894.3679599427</v>
      </c>
      <c r="K288" s="22">
        <f t="shared" si="24"/>
        <v>0.07232246133732126</v>
      </c>
      <c r="L288" s="19">
        <f t="shared" si="21"/>
        <v>154.05726023948145</v>
      </c>
      <c r="N288" s="5">
        <v>16431947.632040057</v>
      </c>
      <c r="O288" s="6">
        <v>1855183.1115980512</v>
      </c>
      <c r="P288" s="7">
        <v>-421785</v>
      </c>
      <c r="Q288" s="4"/>
      <c r="R288" s="8">
        <v>16010162.632040057</v>
      </c>
      <c r="S288" s="4"/>
      <c r="T288" s="5">
        <v>-185426.41631999996</v>
      </c>
      <c r="U288" s="6">
        <v>93344.268</v>
      </c>
      <c r="V288" s="7">
        <v>-92082.14831999996</v>
      </c>
      <c r="W288" s="10"/>
      <c r="X288" s="8">
        <v>15918080.483720057</v>
      </c>
      <c r="Y288" s="4"/>
      <c r="Z288" s="9">
        <v>893</v>
      </c>
      <c r="AA288" s="3"/>
    </row>
    <row r="289" spans="1:27" ht="12">
      <c r="A289" s="1">
        <v>895</v>
      </c>
      <c r="B289" s="1" t="s">
        <v>273</v>
      </c>
      <c r="C289" s="2">
        <v>15404</v>
      </c>
      <c r="D289" s="2">
        <v>25862257</v>
      </c>
      <c r="E289" s="2">
        <v>2746831</v>
      </c>
      <c r="F289" s="16">
        <f t="shared" si="22"/>
        <v>-1535689</v>
      </c>
      <c r="H289" s="23">
        <f t="shared" si="20"/>
        <v>24326568</v>
      </c>
      <c r="J289" s="19">
        <f t="shared" si="23"/>
        <v>-372155.49919213355</v>
      </c>
      <c r="K289" s="22">
        <f t="shared" si="24"/>
        <v>-0.015067802965781057</v>
      </c>
      <c r="L289" s="19">
        <f t="shared" si="21"/>
        <v>-24.15966626799101</v>
      </c>
      <c r="N289" s="5">
        <v>26234412.499192134</v>
      </c>
      <c r="O289" s="6">
        <v>2411868.905746506</v>
      </c>
      <c r="P289" s="7">
        <v>-1535689</v>
      </c>
      <c r="Q289" s="4"/>
      <c r="R289" s="8">
        <v>24698723.499192134</v>
      </c>
      <c r="S289" s="4"/>
      <c r="T289" s="5">
        <v>-61791.27600000001</v>
      </c>
      <c r="U289" s="6">
        <v>339260.39940000005</v>
      </c>
      <c r="V289" s="7">
        <v>277469.12340000004</v>
      </c>
      <c r="W289" s="10"/>
      <c r="X289" s="8">
        <v>24976192.622592133</v>
      </c>
      <c r="Y289" s="4"/>
      <c r="Z289" s="9">
        <v>895</v>
      </c>
      <c r="AA289" s="3"/>
    </row>
    <row r="290" spans="1:27" ht="12">
      <c r="A290" s="1">
        <v>905</v>
      </c>
      <c r="B290" s="1" t="s">
        <v>274</v>
      </c>
      <c r="C290" s="2">
        <v>67620</v>
      </c>
      <c r="D290" s="2">
        <v>79850183</v>
      </c>
      <c r="E290" s="2">
        <v>-3021338</v>
      </c>
      <c r="F290" s="16">
        <f t="shared" si="22"/>
        <v>22086207</v>
      </c>
      <c r="H290" s="23">
        <f t="shared" si="20"/>
        <v>101936390</v>
      </c>
      <c r="J290" s="19">
        <f t="shared" si="23"/>
        <v>-113535.26913027465</v>
      </c>
      <c r="K290" s="22">
        <f t="shared" si="24"/>
        <v>-0.0011125463230948456</v>
      </c>
      <c r="L290" s="19">
        <f t="shared" si="21"/>
        <v>-1.6790190643341416</v>
      </c>
      <c r="N290" s="5">
        <v>79963718.26913027</v>
      </c>
      <c r="O290" s="6">
        <v>-4897914.807731708</v>
      </c>
      <c r="P290" s="7">
        <v>22086207</v>
      </c>
      <c r="Q290" s="4"/>
      <c r="R290" s="8">
        <v>102049925.26913027</v>
      </c>
      <c r="S290" s="4"/>
      <c r="T290" s="5">
        <v>-5172647.631767999</v>
      </c>
      <c r="U290" s="6">
        <v>1020213.408</v>
      </c>
      <c r="V290" s="7">
        <v>-4152434.2237679996</v>
      </c>
      <c r="W290" s="10"/>
      <c r="X290" s="8">
        <v>97897491.04536228</v>
      </c>
      <c r="Y290" s="4"/>
      <c r="Z290" s="9">
        <v>905</v>
      </c>
      <c r="AA290" s="3"/>
    </row>
    <row r="291" spans="1:27" ht="12">
      <c r="A291" s="1">
        <v>908</v>
      </c>
      <c r="B291" s="1" t="s">
        <v>275</v>
      </c>
      <c r="C291" s="2">
        <v>21346</v>
      </c>
      <c r="D291" s="2">
        <v>35180717</v>
      </c>
      <c r="E291" s="2">
        <v>3294981</v>
      </c>
      <c r="F291" s="16">
        <f t="shared" si="22"/>
        <v>282649</v>
      </c>
      <c r="H291" s="23">
        <f t="shared" si="20"/>
        <v>35463366</v>
      </c>
      <c r="J291" s="19">
        <f t="shared" si="23"/>
        <v>-117736.0073697567</v>
      </c>
      <c r="K291" s="22">
        <f t="shared" si="24"/>
        <v>-0.003308947748312308</v>
      </c>
      <c r="L291" s="19">
        <f t="shared" si="21"/>
        <v>-5.515600457685594</v>
      </c>
      <c r="N291" s="5">
        <v>35298453.00736976</v>
      </c>
      <c r="O291" s="6">
        <v>3404266.556735212</v>
      </c>
      <c r="P291" s="7">
        <v>282649</v>
      </c>
      <c r="Q291" s="4"/>
      <c r="R291" s="8">
        <v>35581102.00736976</v>
      </c>
      <c r="S291" s="4"/>
      <c r="T291" s="5">
        <v>-363884.88023999997</v>
      </c>
      <c r="U291" s="6">
        <v>430369.6638</v>
      </c>
      <c r="V291" s="7">
        <v>66484.78356000001</v>
      </c>
      <c r="W291" s="10"/>
      <c r="X291" s="8">
        <v>35647586.79092976</v>
      </c>
      <c r="Y291" s="4"/>
      <c r="Z291" s="9">
        <v>908</v>
      </c>
      <c r="AA291" s="3"/>
    </row>
    <row r="292" spans="1:27" ht="12">
      <c r="A292" s="1">
        <v>911</v>
      </c>
      <c r="B292" s="1" t="s">
        <v>276</v>
      </c>
      <c r="C292" s="2">
        <v>2245</v>
      </c>
      <c r="D292" s="2">
        <v>10105228</v>
      </c>
      <c r="E292" s="2">
        <v>2062717</v>
      </c>
      <c r="F292" s="16">
        <f t="shared" si="22"/>
        <v>-509658</v>
      </c>
      <c r="H292" s="23">
        <f t="shared" si="20"/>
        <v>9595570</v>
      </c>
      <c r="J292" s="19">
        <f t="shared" si="23"/>
        <v>-565416.9597888943</v>
      </c>
      <c r="K292" s="22">
        <f t="shared" si="24"/>
        <v>-0.055645870034719686</v>
      </c>
      <c r="L292" s="19">
        <f t="shared" si="21"/>
        <v>-251.8561068101979</v>
      </c>
      <c r="N292" s="5">
        <v>10670644.959788894</v>
      </c>
      <c r="O292" s="6">
        <v>2083191.665172001</v>
      </c>
      <c r="P292" s="7">
        <v>-509658</v>
      </c>
      <c r="Q292" s="4"/>
      <c r="R292" s="8">
        <v>10160986.959788894</v>
      </c>
      <c r="S292" s="4"/>
      <c r="T292" s="5">
        <v>-33393.5832</v>
      </c>
      <c r="U292" s="6">
        <v>27608.868000000002</v>
      </c>
      <c r="V292" s="7">
        <v>-5784.715199999999</v>
      </c>
      <c r="W292" s="10"/>
      <c r="X292" s="8">
        <v>10155202.244588895</v>
      </c>
      <c r="Y292" s="4"/>
      <c r="Z292" s="9">
        <v>911</v>
      </c>
      <c r="AA292" s="3"/>
    </row>
    <row r="293" spans="1:27" ht="12">
      <c r="A293" s="1">
        <v>915</v>
      </c>
      <c r="B293" s="1" t="s">
        <v>277</v>
      </c>
      <c r="C293" s="2">
        <v>21468</v>
      </c>
      <c r="D293" s="2">
        <v>49417924</v>
      </c>
      <c r="E293" s="2">
        <v>7613655</v>
      </c>
      <c r="F293" s="16">
        <f t="shared" si="22"/>
        <v>-2048421</v>
      </c>
      <c r="H293" s="23">
        <f t="shared" si="20"/>
        <v>47369503</v>
      </c>
      <c r="J293" s="19">
        <f t="shared" si="23"/>
        <v>-339932.7057732716</v>
      </c>
      <c r="K293" s="22">
        <f t="shared" si="24"/>
        <v>-0.007125062385345646</v>
      </c>
      <c r="L293" s="19">
        <f t="shared" si="21"/>
        <v>-15.834390989997747</v>
      </c>
      <c r="N293" s="5">
        <v>49757856.70577327</v>
      </c>
      <c r="O293" s="6">
        <v>6737919.208863623</v>
      </c>
      <c r="P293" s="7">
        <v>-2048421</v>
      </c>
      <c r="Q293" s="4"/>
      <c r="R293" s="8">
        <v>47709435.70577327</v>
      </c>
      <c r="S293" s="4"/>
      <c r="T293" s="5">
        <v>-239250.56184000004</v>
      </c>
      <c r="U293" s="6">
        <v>356746.01579999994</v>
      </c>
      <c r="V293" s="7">
        <v>117495.4539599999</v>
      </c>
      <c r="W293" s="10"/>
      <c r="X293" s="8">
        <v>47826931.15973327</v>
      </c>
      <c r="Y293" s="4"/>
      <c r="Z293" s="9">
        <v>915</v>
      </c>
      <c r="AA293" s="3"/>
    </row>
    <row r="294" spans="1:27" ht="12">
      <c r="A294" s="1">
        <v>918</v>
      </c>
      <c r="B294" s="1" t="s">
        <v>278</v>
      </c>
      <c r="C294" s="2">
        <v>2277</v>
      </c>
      <c r="D294" s="2">
        <v>5624281</v>
      </c>
      <c r="E294" s="2">
        <v>1561291</v>
      </c>
      <c r="F294" s="16">
        <f t="shared" si="22"/>
        <v>-492832</v>
      </c>
      <c r="H294" s="23">
        <f t="shared" si="20"/>
        <v>5131449</v>
      </c>
      <c r="J294" s="19">
        <f t="shared" si="23"/>
        <v>-108313.57954696473</v>
      </c>
      <c r="K294" s="22">
        <f t="shared" si="24"/>
        <v>-0.020671467056495838</v>
      </c>
      <c r="L294" s="19">
        <f t="shared" si="21"/>
        <v>-47.568546133932685</v>
      </c>
      <c r="N294" s="5">
        <v>5732594.579546965</v>
      </c>
      <c r="O294" s="6">
        <v>1667746.5432483729</v>
      </c>
      <c r="P294" s="7">
        <v>-492832</v>
      </c>
      <c r="Q294" s="4"/>
      <c r="R294" s="8">
        <v>5239762.579546965</v>
      </c>
      <c r="S294" s="4"/>
      <c r="T294" s="5">
        <v>-84824.96016</v>
      </c>
      <c r="U294" s="6">
        <v>10517.664</v>
      </c>
      <c r="V294" s="7">
        <v>-74307.29616</v>
      </c>
      <c r="W294" s="10"/>
      <c r="X294" s="8">
        <v>5165455.283386964</v>
      </c>
      <c r="Y294" s="4"/>
      <c r="Z294" s="9">
        <v>918</v>
      </c>
      <c r="AA294" s="3"/>
    </row>
    <row r="295" spans="1:27" ht="12">
      <c r="A295" s="1">
        <v>921</v>
      </c>
      <c r="B295" s="1" t="s">
        <v>279</v>
      </c>
      <c r="C295" s="2">
        <v>2148</v>
      </c>
      <c r="D295" s="2">
        <v>9665583</v>
      </c>
      <c r="E295" s="2">
        <v>2367592</v>
      </c>
      <c r="F295" s="16">
        <f t="shared" si="22"/>
        <v>-23562</v>
      </c>
      <c r="H295" s="23">
        <f t="shared" si="20"/>
        <v>9642021</v>
      </c>
      <c r="J295" s="19">
        <f t="shared" si="23"/>
        <v>-564321.9348792769</v>
      </c>
      <c r="K295" s="22">
        <f t="shared" si="24"/>
        <v>-0.05529129664561402</v>
      </c>
      <c r="L295" s="19">
        <f t="shared" si="21"/>
        <v>-262.7197089754548</v>
      </c>
      <c r="N295" s="5">
        <v>10229904.934879277</v>
      </c>
      <c r="O295" s="6">
        <v>2479582.1508342866</v>
      </c>
      <c r="P295" s="7">
        <v>-23562</v>
      </c>
      <c r="Q295" s="4"/>
      <c r="R295" s="8">
        <v>10206342.934879277</v>
      </c>
      <c r="S295" s="4"/>
      <c r="T295" s="5">
        <v>-33787.9956</v>
      </c>
      <c r="U295" s="6">
        <v>203779.74</v>
      </c>
      <c r="V295" s="7">
        <v>169991.7444</v>
      </c>
      <c r="W295" s="10"/>
      <c r="X295" s="8">
        <v>10376334.679279277</v>
      </c>
      <c r="Y295" s="4"/>
      <c r="Z295" s="9">
        <v>921</v>
      </c>
      <c r="AA295" s="3"/>
    </row>
    <row r="296" spans="1:27" ht="12">
      <c r="A296" s="1">
        <v>922</v>
      </c>
      <c r="B296" s="1" t="s">
        <v>280</v>
      </c>
      <c r="C296" s="2">
        <v>4462</v>
      </c>
      <c r="D296" s="2">
        <v>8279799</v>
      </c>
      <c r="E296" s="2">
        <v>1958565</v>
      </c>
      <c r="F296" s="16">
        <f t="shared" si="22"/>
        <v>-912265</v>
      </c>
      <c r="H296" s="23">
        <f t="shared" si="20"/>
        <v>7367534</v>
      </c>
      <c r="J296" s="19">
        <f t="shared" si="23"/>
        <v>-398956.2238589935</v>
      </c>
      <c r="K296" s="22">
        <f t="shared" si="24"/>
        <v>-0.05136892114193136</v>
      </c>
      <c r="L296" s="19">
        <f t="shared" si="21"/>
        <v>-89.41197307462875</v>
      </c>
      <c r="N296" s="5">
        <v>8678755.223858994</v>
      </c>
      <c r="O296" s="6">
        <v>2116587.451966514</v>
      </c>
      <c r="P296" s="7">
        <v>-912265</v>
      </c>
      <c r="Q296" s="4"/>
      <c r="R296" s="8">
        <v>7766490.2238589935</v>
      </c>
      <c r="S296" s="4"/>
      <c r="T296" s="5">
        <v>-94448.62272000001</v>
      </c>
      <c r="U296" s="6">
        <v>147378.7668</v>
      </c>
      <c r="V296" s="7">
        <v>52930.14408</v>
      </c>
      <c r="W296" s="10"/>
      <c r="X296" s="8">
        <v>7819420.3679389935</v>
      </c>
      <c r="Y296" s="4"/>
      <c r="Z296" s="9">
        <v>922</v>
      </c>
      <c r="AA296" s="3"/>
    </row>
    <row r="297" spans="1:27" ht="12">
      <c r="A297" s="1">
        <v>924</v>
      </c>
      <c r="B297" s="1" t="s">
        <v>281</v>
      </c>
      <c r="C297" s="2">
        <v>3259</v>
      </c>
      <c r="D297" s="2">
        <v>9434320</v>
      </c>
      <c r="E297" s="2">
        <v>2358813</v>
      </c>
      <c r="F297" s="16">
        <f t="shared" si="22"/>
        <v>196548</v>
      </c>
      <c r="H297" s="23">
        <f t="shared" si="20"/>
        <v>9630868</v>
      </c>
      <c r="J297" s="19">
        <f t="shared" si="23"/>
        <v>-297030.01084493846</v>
      </c>
      <c r="K297" s="22">
        <f t="shared" si="24"/>
        <v>-0.029918721014304515</v>
      </c>
      <c r="L297" s="19">
        <f t="shared" si="21"/>
        <v>-91.14145776156442</v>
      </c>
      <c r="N297" s="5">
        <v>9731350.010844938</v>
      </c>
      <c r="O297" s="6">
        <v>2439685.2977854554</v>
      </c>
      <c r="P297" s="7">
        <v>196548</v>
      </c>
      <c r="Q297" s="4"/>
      <c r="R297" s="8">
        <v>9927898.010844938</v>
      </c>
      <c r="S297" s="4"/>
      <c r="T297" s="5">
        <v>-10517.664</v>
      </c>
      <c r="U297" s="6">
        <v>57847.15200000001</v>
      </c>
      <c r="V297" s="7">
        <v>47329.48800000001</v>
      </c>
      <c r="W297" s="10"/>
      <c r="X297" s="8">
        <v>9975227.498844938</v>
      </c>
      <c r="Y297" s="4"/>
      <c r="Z297" s="9">
        <v>924</v>
      </c>
      <c r="AA297" s="3"/>
    </row>
    <row r="298" spans="1:27" ht="12">
      <c r="A298" s="1">
        <v>925</v>
      </c>
      <c r="B298" s="1" t="s">
        <v>282</v>
      </c>
      <c r="C298" s="2">
        <v>3721</v>
      </c>
      <c r="D298" s="2">
        <v>11450273</v>
      </c>
      <c r="E298" s="2">
        <v>2254578</v>
      </c>
      <c r="F298" s="16">
        <f t="shared" si="22"/>
        <v>21504</v>
      </c>
      <c r="H298" s="23">
        <f t="shared" si="20"/>
        <v>11471777</v>
      </c>
      <c r="J298" s="19">
        <f t="shared" si="23"/>
        <v>-322661.94376629405</v>
      </c>
      <c r="K298" s="22">
        <f t="shared" si="24"/>
        <v>-0.02735712527782683</v>
      </c>
      <c r="L298" s="19">
        <f t="shared" si="21"/>
        <v>-86.71377150397582</v>
      </c>
      <c r="N298" s="5">
        <v>11772934.943766294</v>
      </c>
      <c r="O298" s="6">
        <v>2537105.2913966277</v>
      </c>
      <c r="P298" s="7">
        <v>21504</v>
      </c>
      <c r="Q298" s="4"/>
      <c r="R298" s="8">
        <v>11794438.943766294</v>
      </c>
      <c r="S298" s="4"/>
      <c r="T298" s="5">
        <v>-81577.63139999998</v>
      </c>
      <c r="U298" s="6">
        <v>156450.252</v>
      </c>
      <c r="V298" s="7">
        <v>74872.62060000002</v>
      </c>
      <c r="W298" s="10"/>
      <c r="X298" s="8">
        <v>11869311.564366294</v>
      </c>
      <c r="Y298" s="4"/>
      <c r="Z298" s="9">
        <v>925</v>
      </c>
      <c r="AA298" s="3"/>
    </row>
    <row r="299" spans="1:27" ht="12">
      <c r="A299" s="1">
        <v>927</v>
      </c>
      <c r="B299" s="1" t="s">
        <v>283</v>
      </c>
      <c r="C299" s="2">
        <v>28967</v>
      </c>
      <c r="D299" s="2">
        <v>24907217</v>
      </c>
      <c r="E299" s="2">
        <v>-1769777</v>
      </c>
      <c r="F299" s="16">
        <f t="shared" si="22"/>
        <v>-2730786</v>
      </c>
      <c r="H299" s="23">
        <f t="shared" si="20"/>
        <v>22176431</v>
      </c>
      <c r="J299" s="19">
        <f t="shared" si="23"/>
        <v>-1720965.2284006588</v>
      </c>
      <c r="K299" s="22">
        <f t="shared" si="24"/>
        <v>-0.07201475892822969</v>
      </c>
      <c r="L299" s="19">
        <f t="shared" si="21"/>
        <v>-59.41123445302098</v>
      </c>
      <c r="N299" s="5">
        <v>26628182.22840066</v>
      </c>
      <c r="O299" s="6">
        <v>-1528053.3190017145</v>
      </c>
      <c r="P299" s="7">
        <v>-2730786</v>
      </c>
      <c r="Q299" s="4"/>
      <c r="R299" s="8">
        <v>23897396.22840066</v>
      </c>
      <c r="S299" s="4"/>
      <c r="T299" s="5">
        <v>-916092.4785239999</v>
      </c>
      <c r="U299" s="6">
        <v>569662.9763999999</v>
      </c>
      <c r="V299" s="7">
        <v>-346429.502124</v>
      </c>
      <c r="W299" s="10"/>
      <c r="X299" s="8">
        <v>23550966.72627666</v>
      </c>
      <c r="Y299" s="4"/>
      <c r="Z299" s="9">
        <v>927</v>
      </c>
      <c r="AA299" s="3"/>
    </row>
    <row r="300" spans="1:27" ht="12">
      <c r="A300" s="1">
        <v>931</v>
      </c>
      <c r="B300" s="1" t="s">
        <v>284</v>
      </c>
      <c r="C300" s="2">
        <v>6607</v>
      </c>
      <c r="D300" s="2">
        <v>24210694</v>
      </c>
      <c r="E300" s="2">
        <v>5306679</v>
      </c>
      <c r="F300" s="16">
        <f t="shared" si="22"/>
        <v>-676448</v>
      </c>
      <c r="H300" s="23">
        <f t="shared" si="20"/>
        <v>23534246</v>
      </c>
      <c r="J300" s="19">
        <f t="shared" si="23"/>
        <v>-366344.4928724766</v>
      </c>
      <c r="K300" s="22">
        <f t="shared" si="24"/>
        <v>-0.015327842756927957</v>
      </c>
      <c r="L300" s="19">
        <f t="shared" si="21"/>
        <v>-55.44793293060036</v>
      </c>
      <c r="N300" s="5">
        <v>24577038.492872477</v>
      </c>
      <c r="O300" s="6">
        <v>5585844.792480001</v>
      </c>
      <c r="P300" s="7">
        <v>-676448</v>
      </c>
      <c r="Q300" s="4"/>
      <c r="R300" s="8">
        <v>23900590.492872477</v>
      </c>
      <c r="S300" s="4"/>
      <c r="T300" s="5">
        <v>-4613533.872359999</v>
      </c>
      <c r="U300" s="6">
        <v>0</v>
      </c>
      <c r="V300" s="7">
        <v>-4613533.872359999</v>
      </c>
      <c r="W300" s="10"/>
      <c r="X300" s="8">
        <v>19287056.620512478</v>
      </c>
      <c r="Y300" s="4"/>
      <c r="Z300" s="9">
        <v>931</v>
      </c>
      <c r="AA300" s="3"/>
    </row>
    <row r="301" spans="1:27" ht="12">
      <c r="A301" s="1">
        <v>934</v>
      </c>
      <c r="B301" s="1" t="s">
        <v>285</v>
      </c>
      <c r="C301" s="2">
        <v>3025</v>
      </c>
      <c r="D301" s="2">
        <v>8554342</v>
      </c>
      <c r="E301" s="2">
        <v>2105195</v>
      </c>
      <c r="F301" s="16">
        <f t="shared" si="22"/>
        <v>-766528</v>
      </c>
      <c r="H301" s="23">
        <f t="shared" si="20"/>
        <v>7787814</v>
      </c>
      <c r="J301" s="19">
        <f t="shared" si="23"/>
        <v>-343525.11654965393</v>
      </c>
      <c r="K301" s="22">
        <f t="shared" si="24"/>
        <v>-0.04224705323757557</v>
      </c>
      <c r="L301" s="19">
        <f t="shared" si="21"/>
        <v>-113.5620219998856</v>
      </c>
      <c r="N301" s="5">
        <v>8897867.116549654</v>
      </c>
      <c r="O301" s="6">
        <v>2169834.3724036375</v>
      </c>
      <c r="P301" s="7">
        <v>-766528</v>
      </c>
      <c r="Q301" s="4"/>
      <c r="R301" s="8">
        <v>8131339.116549654</v>
      </c>
      <c r="S301" s="4"/>
      <c r="T301" s="5">
        <v>-2703565.5312</v>
      </c>
      <c r="U301" s="6">
        <v>0</v>
      </c>
      <c r="V301" s="7">
        <v>-2703565.5312</v>
      </c>
      <c r="W301" s="10"/>
      <c r="X301" s="8">
        <v>5427773.585349654</v>
      </c>
      <c r="Y301" s="4"/>
      <c r="Z301" s="9">
        <v>934</v>
      </c>
      <c r="AA301" s="3"/>
    </row>
    <row r="302" spans="1:27" ht="12">
      <c r="A302" s="1">
        <v>935</v>
      </c>
      <c r="B302" s="1" t="s">
        <v>286</v>
      </c>
      <c r="C302" s="2">
        <v>3267</v>
      </c>
      <c r="D302" s="2">
        <v>9402111</v>
      </c>
      <c r="E302" s="2">
        <v>2193234</v>
      </c>
      <c r="F302" s="16">
        <f t="shared" si="22"/>
        <v>-209717</v>
      </c>
      <c r="H302" s="23">
        <f t="shared" si="20"/>
        <v>9192394</v>
      </c>
      <c r="J302" s="19">
        <f t="shared" si="23"/>
        <v>-79509.84807042964</v>
      </c>
      <c r="K302" s="22">
        <f t="shared" si="24"/>
        <v>-0.008575352955906288</v>
      </c>
      <c r="L302" s="19">
        <f t="shared" si="21"/>
        <v>-24.337266014823886</v>
      </c>
      <c r="N302" s="5">
        <v>9481620.84807043</v>
      </c>
      <c r="O302" s="6">
        <v>2157063.3081480013</v>
      </c>
      <c r="P302" s="7">
        <v>-209717</v>
      </c>
      <c r="Q302" s="4"/>
      <c r="R302" s="8">
        <v>9271903.84807043</v>
      </c>
      <c r="S302" s="4"/>
      <c r="T302" s="5">
        <v>-169557.89075999998</v>
      </c>
      <c r="U302" s="6">
        <v>1475102.376</v>
      </c>
      <c r="V302" s="7">
        <v>1305544.4852399998</v>
      </c>
      <c r="W302" s="10"/>
      <c r="X302" s="8">
        <v>10577448.333310429</v>
      </c>
      <c r="Y302" s="4"/>
      <c r="Z302" s="9">
        <v>935</v>
      </c>
      <c r="AA302" s="3"/>
    </row>
    <row r="303" spans="1:27" ht="12">
      <c r="A303" s="1">
        <v>936</v>
      </c>
      <c r="B303" s="1" t="s">
        <v>287</v>
      </c>
      <c r="C303" s="2">
        <v>6917</v>
      </c>
      <c r="D303" s="2">
        <v>22770269</v>
      </c>
      <c r="E303" s="2">
        <v>5149537</v>
      </c>
      <c r="F303" s="16">
        <f t="shared" si="22"/>
        <v>244593</v>
      </c>
      <c r="H303" s="23">
        <f t="shared" si="20"/>
        <v>23014862</v>
      </c>
      <c r="J303" s="19">
        <f t="shared" si="23"/>
        <v>-441080.5947766751</v>
      </c>
      <c r="K303" s="22">
        <f t="shared" si="24"/>
        <v>-0.01880464163801705</v>
      </c>
      <c r="L303" s="19">
        <f t="shared" si="21"/>
        <v>-63.767615263362025</v>
      </c>
      <c r="N303" s="5">
        <v>23211349.594776675</v>
      </c>
      <c r="O303" s="6">
        <v>5356479.390980745</v>
      </c>
      <c r="P303" s="7">
        <v>244593</v>
      </c>
      <c r="Q303" s="4"/>
      <c r="R303" s="8">
        <v>23455942.594776675</v>
      </c>
      <c r="S303" s="4"/>
      <c r="T303" s="5">
        <v>-59227.5954</v>
      </c>
      <c r="U303" s="6">
        <v>142251.4056</v>
      </c>
      <c r="V303" s="7">
        <v>83023.8102</v>
      </c>
      <c r="W303" s="10"/>
      <c r="X303" s="8">
        <v>23538966.404976673</v>
      </c>
      <c r="Y303" s="4"/>
      <c r="Z303" s="9">
        <v>936</v>
      </c>
      <c r="AA303" s="3"/>
    </row>
    <row r="304" spans="1:27" ht="12">
      <c r="A304" s="1">
        <v>946</v>
      </c>
      <c r="B304" s="1" t="s">
        <v>288</v>
      </c>
      <c r="C304" s="2">
        <v>6684</v>
      </c>
      <c r="D304" s="2">
        <v>17647291</v>
      </c>
      <c r="E304" s="2">
        <v>3509042</v>
      </c>
      <c r="F304" s="16">
        <f t="shared" si="22"/>
        <v>516344</v>
      </c>
      <c r="H304" s="23">
        <f t="shared" si="20"/>
        <v>18163635</v>
      </c>
      <c r="J304" s="19">
        <f t="shared" si="23"/>
        <v>306065.43188363314</v>
      </c>
      <c r="K304" s="22">
        <f t="shared" si="24"/>
        <v>0.017139254629033887</v>
      </c>
      <c r="L304" s="19">
        <f t="shared" si="21"/>
        <v>45.790758809639904</v>
      </c>
      <c r="N304" s="5">
        <v>17341225.568116367</v>
      </c>
      <c r="O304" s="6">
        <v>2922962.0961942845</v>
      </c>
      <c r="P304" s="7">
        <v>516344</v>
      </c>
      <c r="Q304" s="4"/>
      <c r="R304" s="8">
        <v>17857569.568116367</v>
      </c>
      <c r="S304" s="4"/>
      <c r="T304" s="5">
        <v>-228430.515</v>
      </c>
      <c r="U304" s="6">
        <v>199901.3514</v>
      </c>
      <c r="V304" s="7">
        <v>-28529.1636</v>
      </c>
      <c r="W304" s="10"/>
      <c r="X304" s="8">
        <v>17829040.404516365</v>
      </c>
      <c r="Y304" s="4"/>
      <c r="Z304" s="9">
        <v>946</v>
      </c>
      <c r="AA304" s="3"/>
    </row>
    <row r="305" spans="1:27" ht="12">
      <c r="A305" s="1">
        <v>976</v>
      </c>
      <c r="B305" s="1" t="s">
        <v>289</v>
      </c>
      <c r="C305" s="2">
        <v>4200</v>
      </c>
      <c r="D305" s="2">
        <v>19001068</v>
      </c>
      <c r="E305" s="2">
        <v>3422934</v>
      </c>
      <c r="F305" s="16">
        <f t="shared" si="22"/>
        <v>-710809</v>
      </c>
      <c r="H305" s="23">
        <f t="shared" si="20"/>
        <v>18290259</v>
      </c>
      <c r="J305" s="19">
        <f t="shared" si="23"/>
        <v>-348132.32421853393</v>
      </c>
      <c r="K305" s="22">
        <f t="shared" si="24"/>
        <v>-0.018678238811638985</v>
      </c>
      <c r="L305" s="19">
        <f t="shared" si="21"/>
        <v>-82.88864862346045</v>
      </c>
      <c r="N305" s="5">
        <v>19349200.324218534</v>
      </c>
      <c r="O305" s="6">
        <v>3552073.7349319514</v>
      </c>
      <c r="P305" s="7">
        <v>-710809</v>
      </c>
      <c r="Q305" s="4"/>
      <c r="R305" s="8">
        <v>18638391.324218534</v>
      </c>
      <c r="S305" s="4"/>
      <c r="T305" s="5">
        <v>-93410.00339999999</v>
      </c>
      <c r="U305" s="6">
        <v>107806.05600000001</v>
      </c>
      <c r="V305" s="7">
        <v>14396.052600000025</v>
      </c>
      <c r="W305" s="10"/>
      <c r="X305" s="8">
        <v>18652787.376818534</v>
      </c>
      <c r="Y305" s="4"/>
      <c r="Z305" s="9">
        <v>976</v>
      </c>
      <c r="AA305" s="3"/>
    </row>
    <row r="306" spans="1:27" ht="12">
      <c r="A306" s="1">
        <v>977</v>
      </c>
      <c r="B306" s="1" t="s">
        <v>290</v>
      </c>
      <c r="C306" s="2">
        <v>15199</v>
      </c>
      <c r="D306" s="2">
        <v>34855889</v>
      </c>
      <c r="E306" s="2">
        <v>8308276</v>
      </c>
      <c r="F306" s="16">
        <f t="shared" si="22"/>
        <v>-36342</v>
      </c>
      <c r="H306" s="23">
        <f t="shared" si="20"/>
        <v>34819547</v>
      </c>
      <c r="J306" s="19">
        <f t="shared" si="23"/>
        <v>-344915.3498495519</v>
      </c>
      <c r="K306" s="22">
        <f t="shared" si="24"/>
        <v>-0.009808634251762635</v>
      </c>
      <c r="L306" s="19">
        <f t="shared" si="21"/>
        <v>-22.69329231196473</v>
      </c>
      <c r="N306" s="5">
        <v>35200804.34984955</v>
      </c>
      <c r="O306" s="6">
        <v>8550372.745495815</v>
      </c>
      <c r="P306" s="7">
        <v>-36342</v>
      </c>
      <c r="Q306" s="4"/>
      <c r="R306" s="8">
        <v>35164462.34984955</v>
      </c>
      <c r="S306" s="4"/>
      <c r="T306" s="5">
        <v>-164456.82372</v>
      </c>
      <c r="U306" s="6">
        <v>430040.9868</v>
      </c>
      <c r="V306" s="7">
        <v>265584.16308</v>
      </c>
      <c r="W306" s="10"/>
      <c r="X306" s="8">
        <v>35430046.51292955</v>
      </c>
      <c r="Y306" s="4"/>
      <c r="Z306" s="9">
        <v>977</v>
      </c>
      <c r="AA306" s="3"/>
    </row>
    <row r="307" spans="1:27" ht="12">
      <c r="A307" s="1">
        <v>980</v>
      </c>
      <c r="B307" s="1" t="s">
        <v>291</v>
      </c>
      <c r="C307" s="2">
        <v>32799</v>
      </c>
      <c r="D307" s="2">
        <v>44260424</v>
      </c>
      <c r="E307" s="2">
        <v>7043064</v>
      </c>
      <c r="F307" s="16">
        <f t="shared" si="22"/>
        <v>-4031057</v>
      </c>
      <c r="H307" s="23">
        <f t="shared" si="20"/>
        <v>40229367</v>
      </c>
      <c r="J307" s="19">
        <f t="shared" si="23"/>
        <v>-902820.660097763</v>
      </c>
      <c r="K307" s="22">
        <f t="shared" si="24"/>
        <v>-0.021949249759297074</v>
      </c>
      <c r="L307" s="19">
        <f t="shared" si="21"/>
        <v>-27.525859327960088</v>
      </c>
      <c r="N307" s="5">
        <v>45163244.66009776</v>
      </c>
      <c r="O307" s="6">
        <v>6574071.803051727</v>
      </c>
      <c r="P307" s="7">
        <v>-4031057</v>
      </c>
      <c r="Q307" s="4"/>
      <c r="R307" s="8">
        <v>41132187.66009776</v>
      </c>
      <c r="S307" s="4"/>
      <c r="T307" s="5">
        <v>-1318993.9480800002</v>
      </c>
      <c r="U307" s="6">
        <v>728939.8505999999</v>
      </c>
      <c r="V307" s="7">
        <v>-590054.0974800003</v>
      </c>
      <c r="W307" s="10"/>
      <c r="X307" s="8">
        <v>40542133.562617764</v>
      </c>
      <c r="Y307" s="4"/>
      <c r="Z307" s="9">
        <v>980</v>
      </c>
      <c r="AA307" s="3"/>
    </row>
    <row r="308" spans="1:27" ht="12">
      <c r="A308" s="1">
        <v>981</v>
      </c>
      <c r="B308" s="1" t="s">
        <v>292</v>
      </c>
      <c r="C308" s="2">
        <v>2382</v>
      </c>
      <c r="D308" s="2">
        <v>5372370</v>
      </c>
      <c r="E308" s="2">
        <v>1786361</v>
      </c>
      <c r="F308" s="16">
        <f t="shared" si="22"/>
        <v>-528914</v>
      </c>
      <c r="H308" s="23">
        <f t="shared" si="20"/>
        <v>4843456</v>
      </c>
      <c r="J308" s="19">
        <f t="shared" si="23"/>
        <v>-537009.5237991959</v>
      </c>
      <c r="K308" s="22">
        <f t="shared" si="24"/>
        <v>-0.09980726043571199</v>
      </c>
      <c r="L308" s="19">
        <f t="shared" si="21"/>
        <v>-225.4448042817783</v>
      </c>
      <c r="N308" s="5">
        <v>5909379.523799196</v>
      </c>
      <c r="O308" s="6">
        <v>1973101.6782857152</v>
      </c>
      <c r="P308" s="7">
        <v>-528914</v>
      </c>
      <c r="Q308" s="4"/>
      <c r="R308" s="8">
        <v>5380465.523799196</v>
      </c>
      <c r="S308" s="4"/>
      <c r="T308" s="5">
        <v>-61791.27600000001</v>
      </c>
      <c r="U308" s="6">
        <v>0</v>
      </c>
      <c r="V308" s="7">
        <v>-61791.27600000001</v>
      </c>
      <c r="W308" s="10"/>
      <c r="X308" s="8">
        <v>5318674.247799196</v>
      </c>
      <c r="Y308" s="4"/>
      <c r="Z308" s="9">
        <v>981</v>
      </c>
      <c r="AA308" s="3"/>
    </row>
    <row r="309" spans="1:27" ht="12">
      <c r="A309" s="1">
        <v>989</v>
      </c>
      <c r="B309" s="1" t="s">
        <v>293</v>
      </c>
      <c r="C309" s="2">
        <v>5985</v>
      </c>
      <c r="D309" s="2">
        <v>18354331</v>
      </c>
      <c r="E309" s="2">
        <v>4318415</v>
      </c>
      <c r="F309" s="16">
        <f t="shared" si="22"/>
        <v>-404126</v>
      </c>
      <c r="H309" s="23">
        <f t="shared" si="20"/>
        <v>17950205</v>
      </c>
      <c r="J309" s="19">
        <f t="shared" si="23"/>
        <v>-274543.69755370915</v>
      </c>
      <c r="K309" s="22">
        <f t="shared" si="24"/>
        <v>-0.015064333786427513</v>
      </c>
      <c r="L309" s="19">
        <f t="shared" si="21"/>
        <v>-45.87196283269994</v>
      </c>
      <c r="N309" s="5">
        <v>18628874.69755371</v>
      </c>
      <c r="O309" s="6">
        <v>4417719.668355767</v>
      </c>
      <c r="P309" s="7">
        <v>-404126</v>
      </c>
      <c r="Q309" s="4"/>
      <c r="R309" s="8">
        <v>18224748.69755371</v>
      </c>
      <c r="S309" s="4"/>
      <c r="T309" s="5">
        <v>-90149.52756000002</v>
      </c>
      <c r="U309" s="6">
        <v>82892.3394</v>
      </c>
      <c r="V309" s="7">
        <v>-7257.18816000002</v>
      </c>
      <c r="W309" s="10"/>
      <c r="X309" s="8">
        <v>18217491.50939371</v>
      </c>
      <c r="Y309" s="4"/>
      <c r="Z309" s="9">
        <v>989</v>
      </c>
      <c r="AA309" s="3"/>
    </row>
    <row r="310" spans="1:27" ht="12">
      <c r="A310" s="1">
        <v>992</v>
      </c>
      <c r="B310" s="1" t="s">
        <v>294</v>
      </c>
      <c r="C310" s="2">
        <v>19374</v>
      </c>
      <c r="D310" s="2">
        <v>43959565</v>
      </c>
      <c r="E310" s="2">
        <v>6155410</v>
      </c>
      <c r="F310" s="16">
        <f t="shared" si="22"/>
        <v>-1641743</v>
      </c>
      <c r="H310" s="23">
        <f t="shared" si="20"/>
        <v>42317822</v>
      </c>
      <c r="J310" s="19">
        <f t="shared" si="23"/>
        <v>-2271511.894093737</v>
      </c>
      <c r="K310" s="22">
        <f t="shared" si="24"/>
        <v>-0.05094294298024083</v>
      </c>
      <c r="L310" s="19">
        <f t="shared" si="21"/>
        <v>-117.24537494031883</v>
      </c>
      <c r="N310" s="11">
        <v>46231076.89409374</v>
      </c>
      <c r="O310" s="12">
        <v>7212200.8813507</v>
      </c>
      <c r="P310" s="13">
        <v>-1641743</v>
      </c>
      <c r="Q310" s="4"/>
      <c r="R310" s="14">
        <v>44589333.89409374</v>
      </c>
      <c r="S310" s="4"/>
      <c r="T310" s="11">
        <v>-336985.95456</v>
      </c>
      <c r="U310" s="12">
        <v>206474.89139999996</v>
      </c>
      <c r="V310" s="7">
        <v>-130511.06316000002</v>
      </c>
      <c r="W310" s="10"/>
      <c r="X310" s="14">
        <v>44458822.830933735</v>
      </c>
      <c r="Y310" s="4"/>
      <c r="Z310" s="15">
        <v>992</v>
      </c>
      <c r="AA310" s="3"/>
    </row>
  </sheetData>
  <sheetProtection/>
  <mergeCells count="1">
    <mergeCell ref="N1:Z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KL-FCG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Lehtonen Sanna</dc:creator>
  <cp:keywords/>
  <dc:description/>
  <cp:lastModifiedBy>Valkeinen Tuija</cp:lastModifiedBy>
  <dcterms:created xsi:type="dcterms:W3CDTF">2017-05-10T21:37:52Z</dcterms:created>
  <dcterms:modified xsi:type="dcterms:W3CDTF">2017-05-11T05:41:06Z</dcterms:modified>
  <cp:category/>
  <cp:version/>
  <cp:contentType/>
  <cp:contentStatus/>
</cp:coreProperties>
</file>