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9" documentId="8_{13CB909F-0569-45E7-8507-00F682934409}" xr6:coauthVersionLast="47" xr6:coauthVersionMax="47" xr10:uidLastSave="{046C1D29-06FE-4404-B2BE-06A63E4DA0A1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. Vos-muutos_tiivis_2025-26" sheetId="29" r:id="rId4"/>
    <sheet name="4. Vos-muutos_laaja2025-26" sheetId="35" r:id="rId5"/>
    <sheet name="5. Leikkausvertailu" sheetId="42" r:id="rId6"/>
    <sheet name="6. Ikärakenne" sheetId="40" r:id="rId7"/>
    <sheet name="7. Sote-erät" sheetId="32" r:id="rId8"/>
    <sheet name="8. Kotikuntakorvaukset" sheetId="36" r:id="rId9"/>
    <sheet name="9. Perus- ja yksikköhinnat" sheetId="37" r:id="rId10"/>
  </sheets>
  <definedNames>
    <definedName name="_xlnm._FilterDatabase" localSheetId="1" hidden="1">'1. Vos-laskelma'!$A$10:$AG$10</definedName>
    <definedName name="_xlnm._FilterDatabase" localSheetId="2" hidden="1">'2. Vos-laskelma_€as'!$A$10:$AB$10</definedName>
    <definedName name="_xlnm._FilterDatabase" localSheetId="3" hidden="1">'3. Vos-muutos_tiivis_2025-26'!$A$10:$O$10</definedName>
    <definedName name="_xlnm._FilterDatabase" localSheetId="4" hidden="1">'4. Vos-muutos_laaja2025-26'!$A$10:$BP$10</definedName>
    <definedName name="_xlnm._FilterDatabase" localSheetId="5" hidden="1">'5. Leikkausvertailu'!$A$10:$O$10</definedName>
    <definedName name="_xlnm._FilterDatabase" localSheetId="6" hidden="1">'6. Ikärakenne'!$A$10:$AG$10</definedName>
    <definedName name="_xlnm._FilterDatabase" localSheetId="7" hidden="1">'7. Sote-erät'!$A$10:$BD$10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1" i="21" l="1"/>
  <c r="K284" i="21"/>
  <c r="K11" i="21"/>
  <c r="K60" i="21"/>
  <c r="K92" i="21"/>
  <c r="K124" i="21"/>
  <c r="K140" i="21"/>
  <c r="K156" i="21"/>
  <c r="K172" i="21"/>
  <c r="K204" i="21"/>
  <c r="K220" i="21"/>
  <c r="K244" i="21"/>
  <c r="K252" i="21"/>
  <c r="K276" i="21"/>
  <c r="K299" i="21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10" i="3"/>
  <c r="K28" i="21"/>
  <c r="K44" i="21"/>
  <c r="K188" i="21"/>
  <c r="K12" i="21"/>
  <c r="K27" i="21"/>
  <c r="K75" i="21"/>
  <c r="K76" i="21"/>
  <c r="K91" i="21"/>
  <c r="K149" i="21"/>
  <c r="K150" i="21"/>
  <c r="K197" i="21"/>
  <c r="K198" i="21"/>
  <c r="K246" i="21"/>
  <c r="K254" i="21"/>
  <c r="K277" i="21"/>
  <c r="K278" i="21"/>
  <c r="K286" i="21"/>
  <c r="F89" i="42"/>
  <c r="G89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E194" i="42"/>
  <c r="E195" i="42"/>
  <c r="E196" i="42"/>
  <c r="E197" i="42"/>
  <c r="E198" i="42"/>
  <c r="E199" i="42"/>
  <c r="E200" i="42"/>
  <c r="E201" i="42"/>
  <c r="E202" i="42"/>
  <c r="E203" i="42"/>
  <c r="E204" i="42"/>
  <c r="E205" i="42"/>
  <c r="E206" i="42"/>
  <c r="E207" i="42"/>
  <c r="E208" i="42"/>
  <c r="E209" i="42"/>
  <c r="E210" i="42"/>
  <c r="E211" i="42"/>
  <c r="E212" i="42"/>
  <c r="E213" i="42"/>
  <c r="E214" i="42"/>
  <c r="E215" i="42"/>
  <c r="E216" i="42"/>
  <c r="E217" i="42"/>
  <c r="E218" i="42"/>
  <c r="E219" i="42"/>
  <c r="E220" i="42"/>
  <c r="E221" i="42"/>
  <c r="E222" i="42"/>
  <c r="E223" i="42"/>
  <c r="E224" i="42"/>
  <c r="E225" i="42"/>
  <c r="E226" i="42"/>
  <c r="E227" i="42"/>
  <c r="E228" i="42"/>
  <c r="E229" i="42"/>
  <c r="E230" i="42"/>
  <c r="E231" i="42"/>
  <c r="E232" i="42"/>
  <c r="E233" i="42"/>
  <c r="E234" i="42"/>
  <c r="E235" i="42"/>
  <c r="E236" i="42"/>
  <c r="E237" i="42"/>
  <c r="E238" i="42"/>
  <c r="E239" i="42"/>
  <c r="E240" i="42"/>
  <c r="E241" i="42"/>
  <c r="E242" i="42"/>
  <c r="E243" i="42"/>
  <c r="E244" i="42"/>
  <c r="E245" i="42"/>
  <c r="E246" i="42"/>
  <c r="E247" i="42"/>
  <c r="E248" i="42"/>
  <c r="E249" i="42"/>
  <c r="E250" i="42"/>
  <c r="E251" i="42"/>
  <c r="E252" i="42"/>
  <c r="E253" i="42"/>
  <c r="E254" i="42"/>
  <c r="E255" i="42"/>
  <c r="E256" i="42"/>
  <c r="E257" i="42"/>
  <c r="E258" i="42"/>
  <c r="E259" i="42"/>
  <c r="E260" i="42"/>
  <c r="E261" i="42"/>
  <c r="E262" i="42"/>
  <c r="E263" i="42"/>
  <c r="E264" i="42"/>
  <c r="E265" i="42"/>
  <c r="E266" i="42"/>
  <c r="E267" i="42"/>
  <c r="E268" i="42"/>
  <c r="E269" i="42"/>
  <c r="E270" i="42"/>
  <c r="E271" i="42"/>
  <c r="E272" i="42"/>
  <c r="E273" i="42"/>
  <c r="E274" i="42"/>
  <c r="E275" i="42"/>
  <c r="E276" i="42"/>
  <c r="E277" i="42"/>
  <c r="E278" i="42"/>
  <c r="E279" i="42"/>
  <c r="E280" i="42"/>
  <c r="E281" i="42"/>
  <c r="E282" i="42"/>
  <c r="E283" i="42"/>
  <c r="E284" i="42"/>
  <c r="E285" i="42"/>
  <c r="E286" i="42"/>
  <c r="E287" i="42"/>
  <c r="E288" i="42"/>
  <c r="E289" i="42"/>
  <c r="E290" i="42"/>
  <c r="E291" i="42"/>
  <c r="E292" i="42"/>
  <c r="E293" i="42"/>
  <c r="E294" i="42"/>
  <c r="E295" i="42"/>
  <c r="E296" i="42"/>
  <c r="E297" i="42"/>
  <c r="E298" i="42"/>
  <c r="E299" i="42"/>
  <c r="E300" i="42"/>
  <c r="E301" i="42"/>
  <c r="E302" i="42"/>
  <c r="E10" i="42"/>
  <c r="K11" i="42"/>
  <c r="F11" i="42" s="1"/>
  <c r="K12" i="42"/>
  <c r="F12" i="42" s="1"/>
  <c r="K13" i="42"/>
  <c r="F13" i="42" s="1"/>
  <c r="K14" i="42"/>
  <c r="F14" i="42" s="1"/>
  <c r="K15" i="42"/>
  <c r="F15" i="42" s="1"/>
  <c r="K16" i="42"/>
  <c r="K17" i="42"/>
  <c r="F17" i="42" s="1"/>
  <c r="K18" i="42"/>
  <c r="F18" i="42" s="1"/>
  <c r="K19" i="42"/>
  <c r="F19" i="42" s="1"/>
  <c r="K20" i="42"/>
  <c r="F20" i="42" s="1"/>
  <c r="K21" i="42"/>
  <c r="F21" i="42" s="1"/>
  <c r="K22" i="42"/>
  <c r="F22" i="42" s="1"/>
  <c r="K23" i="42"/>
  <c r="F23" i="42" s="1"/>
  <c r="K24" i="42"/>
  <c r="K25" i="42"/>
  <c r="K26" i="42"/>
  <c r="F26" i="42" s="1"/>
  <c r="K27" i="42"/>
  <c r="F27" i="42" s="1"/>
  <c r="K28" i="42"/>
  <c r="F28" i="42" s="1"/>
  <c r="K29" i="42"/>
  <c r="F29" i="42" s="1"/>
  <c r="K30" i="42"/>
  <c r="F30" i="42" s="1"/>
  <c r="K31" i="42"/>
  <c r="F31" i="42" s="1"/>
  <c r="K32" i="42"/>
  <c r="K33" i="42"/>
  <c r="F33" i="42" s="1"/>
  <c r="K34" i="42"/>
  <c r="F34" i="42" s="1"/>
  <c r="K35" i="42"/>
  <c r="F35" i="42" s="1"/>
  <c r="K36" i="42"/>
  <c r="F36" i="42" s="1"/>
  <c r="K37" i="42"/>
  <c r="F37" i="42" s="1"/>
  <c r="K38" i="42"/>
  <c r="K39" i="42"/>
  <c r="F39" i="42" s="1"/>
  <c r="K40" i="42"/>
  <c r="K41" i="42"/>
  <c r="L41" i="42" s="1"/>
  <c r="M41" i="42" s="1"/>
  <c r="K42" i="42"/>
  <c r="F42" i="42" s="1"/>
  <c r="K43" i="42"/>
  <c r="F43" i="42" s="1"/>
  <c r="K44" i="42"/>
  <c r="F44" i="42" s="1"/>
  <c r="K45" i="42"/>
  <c r="F45" i="42" s="1"/>
  <c r="K46" i="42"/>
  <c r="F46" i="42" s="1"/>
  <c r="K47" i="42"/>
  <c r="F47" i="42" s="1"/>
  <c r="K48" i="42"/>
  <c r="K49" i="42"/>
  <c r="F49" i="42" s="1"/>
  <c r="K50" i="42"/>
  <c r="F50" i="42" s="1"/>
  <c r="K51" i="42"/>
  <c r="F51" i="42" s="1"/>
  <c r="K52" i="42"/>
  <c r="F52" i="42" s="1"/>
  <c r="K53" i="42"/>
  <c r="F53" i="42" s="1"/>
  <c r="K54" i="42"/>
  <c r="F54" i="42" s="1"/>
  <c r="K55" i="42"/>
  <c r="F55" i="42" s="1"/>
  <c r="K56" i="42"/>
  <c r="L56" i="42" s="1"/>
  <c r="K57" i="42"/>
  <c r="F57" i="42" s="1"/>
  <c r="K58" i="42"/>
  <c r="F58" i="42" s="1"/>
  <c r="K59" i="42"/>
  <c r="F59" i="42" s="1"/>
  <c r="K60" i="42"/>
  <c r="F60" i="42" s="1"/>
  <c r="K61" i="42"/>
  <c r="F61" i="42" s="1"/>
  <c r="K62" i="42"/>
  <c r="F62" i="42" s="1"/>
  <c r="K63" i="42"/>
  <c r="F63" i="42" s="1"/>
  <c r="K64" i="42"/>
  <c r="K65" i="42"/>
  <c r="F65" i="42" s="1"/>
  <c r="K66" i="42"/>
  <c r="F66" i="42" s="1"/>
  <c r="K67" i="42"/>
  <c r="F67" i="42" s="1"/>
  <c r="K68" i="42"/>
  <c r="F68" i="42" s="1"/>
  <c r="K69" i="42"/>
  <c r="F69" i="42" s="1"/>
  <c r="K70" i="42"/>
  <c r="F70" i="42" s="1"/>
  <c r="K71" i="42"/>
  <c r="F71" i="42" s="1"/>
  <c r="K72" i="42"/>
  <c r="K73" i="42"/>
  <c r="F73" i="42" s="1"/>
  <c r="K74" i="42"/>
  <c r="F74" i="42" s="1"/>
  <c r="K75" i="42"/>
  <c r="F75" i="42" s="1"/>
  <c r="K76" i="42"/>
  <c r="F76" i="42" s="1"/>
  <c r="K77" i="42"/>
  <c r="F77" i="42" s="1"/>
  <c r="K78" i="42"/>
  <c r="F78" i="42" s="1"/>
  <c r="K79" i="42"/>
  <c r="F79" i="42" s="1"/>
  <c r="K80" i="42"/>
  <c r="L80" i="42" s="1"/>
  <c r="K81" i="42"/>
  <c r="F81" i="42" s="1"/>
  <c r="K82" i="42"/>
  <c r="F82" i="42" s="1"/>
  <c r="K83" i="42"/>
  <c r="F83" i="42" s="1"/>
  <c r="K84" i="42"/>
  <c r="F84" i="42" s="1"/>
  <c r="K85" i="42"/>
  <c r="F85" i="42" s="1"/>
  <c r="K86" i="42"/>
  <c r="F86" i="42" s="1"/>
  <c r="K87" i="42"/>
  <c r="F87" i="42" s="1"/>
  <c r="K88" i="42"/>
  <c r="L88" i="42" s="1"/>
  <c r="M88" i="42" s="1"/>
  <c r="K89" i="42"/>
  <c r="L89" i="42" s="1"/>
  <c r="M89" i="42" s="1"/>
  <c r="K90" i="42"/>
  <c r="F90" i="42" s="1"/>
  <c r="K91" i="42"/>
  <c r="F91" i="42" s="1"/>
  <c r="K92" i="42"/>
  <c r="F92" i="42" s="1"/>
  <c r="K93" i="42"/>
  <c r="F93" i="42" s="1"/>
  <c r="K94" i="42"/>
  <c r="F94" i="42" s="1"/>
  <c r="K95" i="42"/>
  <c r="F95" i="42" s="1"/>
  <c r="K96" i="42"/>
  <c r="K97" i="42"/>
  <c r="F97" i="42" s="1"/>
  <c r="K98" i="42"/>
  <c r="F98" i="42" s="1"/>
  <c r="K99" i="42"/>
  <c r="F99" i="42" s="1"/>
  <c r="K100" i="42"/>
  <c r="F100" i="42" s="1"/>
  <c r="K101" i="42"/>
  <c r="F101" i="42" s="1"/>
  <c r="K102" i="42"/>
  <c r="K103" i="42"/>
  <c r="F103" i="42" s="1"/>
  <c r="K104" i="42"/>
  <c r="K105" i="42"/>
  <c r="L105" i="42" s="1"/>
  <c r="M105" i="42" s="1"/>
  <c r="K106" i="42"/>
  <c r="F106" i="42" s="1"/>
  <c r="K107" i="42"/>
  <c r="F107" i="42" s="1"/>
  <c r="K108" i="42"/>
  <c r="F108" i="42" s="1"/>
  <c r="K109" i="42"/>
  <c r="F109" i="42" s="1"/>
  <c r="K110" i="42"/>
  <c r="F110" i="42" s="1"/>
  <c r="K111" i="42"/>
  <c r="F111" i="42" s="1"/>
  <c r="K112" i="42"/>
  <c r="L112" i="42" s="1"/>
  <c r="K113" i="42"/>
  <c r="F113" i="42" s="1"/>
  <c r="K114" i="42"/>
  <c r="F114" i="42" s="1"/>
  <c r="K115" i="42"/>
  <c r="F115" i="42" s="1"/>
  <c r="K116" i="42"/>
  <c r="F116" i="42" s="1"/>
  <c r="K117" i="42"/>
  <c r="F117" i="42" s="1"/>
  <c r="K118" i="42"/>
  <c r="F118" i="42" s="1"/>
  <c r="K119" i="42"/>
  <c r="F119" i="42" s="1"/>
  <c r="K120" i="42"/>
  <c r="K121" i="42"/>
  <c r="F121" i="42" s="1"/>
  <c r="K122" i="42"/>
  <c r="F122" i="42" s="1"/>
  <c r="K123" i="42"/>
  <c r="F123" i="42" s="1"/>
  <c r="K124" i="42"/>
  <c r="F124" i="42" s="1"/>
  <c r="K125" i="42"/>
  <c r="F125" i="42" s="1"/>
  <c r="K126" i="42"/>
  <c r="F126" i="42" s="1"/>
  <c r="K127" i="42"/>
  <c r="F127" i="42" s="1"/>
  <c r="K128" i="42"/>
  <c r="K129" i="42"/>
  <c r="F129" i="42" s="1"/>
  <c r="K130" i="42"/>
  <c r="F130" i="42" s="1"/>
  <c r="K131" i="42"/>
  <c r="F131" i="42" s="1"/>
  <c r="K132" i="42"/>
  <c r="F132" i="42" s="1"/>
  <c r="K133" i="42"/>
  <c r="F133" i="42" s="1"/>
  <c r="K134" i="42"/>
  <c r="F134" i="42" s="1"/>
  <c r="K135" i="42"/>
  <c r="F135" i="42" s="1"/>
  <c r="K136" i="42"/>
  <c r="K137" i="42"/>
  <c r="F137" i="42" s="1"/>
  <c r="K138" i="42"/>
  <c r="F138" i="42" s="1"/>
  <c r="K139" i="42"/>
  <c r="F139" i="42" s="1"/>
  <c r="K140" i="42"/>
  <c r="L140" i="42" s="1"/>
  <c r="M140" i="42" s="1"/>
  <c r="K141" i="42"/>
  <c r="F141" i="42" s="1"/>
  <c r="K142" i="42"/>
  <c r="F142" i="42" s="1"/>
  <c r="K143" i="42"/>
  <c r="F143" i="42" s="1"/>
  <c r="K144" i="42"/>
  <c r="K145" i="42"/>
  <c r="F145" i="42" s="1"/>
  <c r="K146" i="42"/>
  <c r="F146" i="42" s="1"/>
  <c r="K147" i="42"/>
  <c r="F147" i="42" s="1"/>
  <c r="K148" i="42"/>
  <c r="F148" i="42" s="1"/>
  <c r="K149" i="42"/>
  <c r="F149" i="42" s="1"/>
  <c r="K150" i="42"/>
  <c r="K151" i="42"/>
  <c r="F151" i="42" s="1"/>
  <c r="K152" i="42"/>
  <c r="K153" i="42"/>
  <c r="K154" i="42"/>
  <c r="F154" i="42" s="1"/>
  <c r="K155" i="42"/>
  <c r="F155" i="42" s="1"/>
  <c r="K156" i="42"/>
  <c r="F156" i="42" s="1"/>
  <c r="K157" i="42"/>
  <c r="F157" i="42" s="1"/>
  <c r="K158" i="42"/>
  <c r="F158" i="42" s="1"/>
  <c r="K159" i="42"/>
  <c r="F159" i="42" s="1"/>
  <c r="K160" i="42"/>
  <c r="K161" i="42"/>
  <c r="F161" i="42" s="1"/>
  <c r="K162" i="42"/>
  <c r="F162" i="42" s="1"/>
  <c r="K163" i="42"/>
  <c r="F163" i="42" s="1"/>
  <c r="K164" i="42"/>
  <c r="F164" i="42" s="1"/>
  <c r="K165" i="42"/>
  <c r="F165" i="42" s="1"/>
  <c r="K166" i="42"/>
  <c r="F166" i="42" s="1"/>
  <c r="K167" i="42"/>
  <c r="F167" i="42" s="1"/>
  <c r="K168" i="42"/>
  <c r="K169" i="42"/>
  <c r="F169" i="42" s="1"/>
  <c r="K170" i="42"/>
  <c r="F170" i="42" s="1"/>
  <c r="K171" i="42"/>
  <c r="F171" i="42" s="1"/>
  <c r="K172" i="42"/>
  <c r="F172" i="42" s="1"/>
  <c r="K173" i="42"/>
  <c r="F173" i="42" s="1"/>
  <c r="K174" i="42"/>
  <c r="F174" i="42" s="1"/>
  <c r="K175" i="42"/>
  <c r="F175" i="42" s="1"/>
  <c r="K176" i="42"/>
  <c r="K177" i="42"/>
  <c r="L177" i="42" s="1"/>
  <c r="M177" i="42" s="1"/>
  <c r="K178" i="42"/>
  <c r="F178" i="42" s="1"/>
  <c r="K179" i="42"/>
  <c r="F179" i="42" s="1"/>
  <c r="K180" i="42"/>
  <c r="F180" i="42" s="1"/>
  <c r="K181" i="42"/>
  <c r="F181" i="42" s="1"/>
  <c r="K182" i="42"/>
  <c r="K183" i="42"/>
  <c r="F183" i="42" s="1"/>
  <c r="K184" i="42"/>
  <c r="K185" i="42"/>
  <c r="F185" i="42" s="1"/>
  <c r="K186" i="42"/>
  <c r="F186" i="42" s="1"/>
  <c r="K187" i="42"/>
  <c r="F187" i="42" s="1"/>
  <c r="K188" i="42"/>
  <c r="L188" i="42" s="1"/>
  <c r="M188" i="42" s="1"/>
  <c r="K189" i="42"/>
  <c r="F189" i="42" s="1"/>
  <c r="K190" i="42"/>
  <c r="F190" i="42" s="1"/>
  <c r="K191" i="42"/>
  <c r="F191" i="42" s="1"/>
  <c r="K192" i="42"/>
  <c r="L192" i="42" s="1"/>
  <c r="K193" i="42"/>
  <c r="K194" i="42"/>
  <c r="F194" i="42" s="1"/>
  <c r="K195" i="42"/>
  <c r="F195" i="42" s="1"/>
  <c r="K196" i="42"/>
  <c r="F196" i="42" s="1"/>
  <c r="K197" i="42"/>
  <c r="F197" i="42" s="1"/>
  <c r="K198" i="42"/>
  <c r="F198" i="42" s="1"/>
  <c r="K199" i="42"/>
  <c r="F199" i="42" s="1"/>
  <c r="K200" i="42"/>
  <c r="K201" i="42"/>
  <c r="F201" i="42" s="1"/>
  <c r="K202" i="42"/>
  <c r="F202" i="42" s="1"/>
  <c r="K203" i="42"/>
  <c r="F203" i="42" s="1"/>
  <c r="K204" i="42"/>
  <c r="F204" i="42" s="1"/>
  <c r="K205" i="42"/>
  <c r="F205" i="42" s="1"/>
  <c r="K206" i="42"/>
  <c r="F206" i="42" s="1"/>
  <c r="K207" i="42"/>
  <c r="F207" i="42" s="1"/>
  <c r="K208" i="42"/>
  <c r="K209" i="42"/>
  <c r="F209" i="42" s="1"/>
  <c r="K210" i="42"/>
  <c r="F210" i="42" s="1"/>
  <c r="K211" i="42"/>
  <c r="F211" i="42" s="1"/>
  <c r="K212" i="42"/>
  <c r="F212" i="42" s="1"/>
  <c r="K213" i="42"/>
  <c r="F213" i="42" s="1"/>
  <c r="K214" i="42"/>
  <c r="F214" i="42" s="1"/>
  <c r="K215" i="42"/>
  <c r="F215" i="42" s="1"/>
  <c r="K216" i="42"/>
  <c r="K217" i="42"/>
  <c r="F217" i="42" s="1"/>
  <c r="K218" i="42"/>
  <c r="F218" i="42" s="1"/>
  <c r="K219" i="42"/>
  <c r="F219" i="42" s="1"/>
  <c r="K220" i="42"/>
  <c r="F220" i="42" s="1"/>
  <c r="K221" i="42"/>
  <c r="F221" i="42" s="1"/>
  <c r="K222" i="42"/>
  <c r="F222" i="42" s="1"/>
  <c r="K223" i="42"/>
  <c r="F223" i="42" s="1"/>
  <c r="K224" i="42"/>
  <c r="F224" i="42" s="1"/>
  <c r="K225" i="42"/>
  <c r="F225" i="42" s="1"/>
  <c r="K226" i="42"/>
  <c r="F226" i="42" s="1"/>
  <c r="K227" i="42"/>
  <c r="F227" i="42" s="1"/>
  <c r="K228" i="42"/>
  <c r="F228" i="42" s="1"/>
  <c r="K229" i="42"/>
  <c r="F229" i="42" s="1"/>
  <c r="K230" i="42"/>
  <c r="F230" i="42" s="1"/>
  <c r="K231" i="42"/>
  <c r="F231" i="42" s="1"/>
  <c r="K232" i="42"/>
  <c r="F232" i="42" s="1"/>
  <c r="K233" i="42"/>
  <c r="L233" i="42" s="1"/>
  <c r="M233" i="42" s="1"/>
  <c r="K234" i="42"/>
  <c r="F234" i="42" s="1"/>
  <c r="K235" i="42"/>
  <c r="F235" i="42" s="1"/>
  <c r="K236" i="42"/>
  <c r="L236" i="42" s="1"/>
  <c r="M236" i="42" s="1"/>
  <c r="K237" i="42"/>
  <c r="F237" i="42" s="1"/>
  <c r="K238" i="42"/>
  <c r="F238" i="42" s="1"/>
  <c r="K239" i="42"/>
  <c r="K240" i="42"/>
  <c r="L240" i="42" s="1"/>
  <c r="M240" i="42" s="1"/>
  <c r="K241" i="42"/>
  <c r="F241" i="42" s="1"/>
  <c r="K242" i="42"/>
  <c r="L242" i="42" s="1"/>
  <c r="M242" i="42" s="1"/>
  <c r="K243" i="42"/>
  <c r="F243" i="42" s="1"/>
  <c r="K244" i="42"/>
  <c r="F244" i="42" s="1"/>
  <c r="K245" i="42"/>
  <c r="F245" i="42" s="1"/>
  <c r="K246" i="42"/>
  <c r="F246" i="42" s="1"/>
  <c r="K247" i="42"/>
  <c r="K248" i="42"/>
  <c r="K249" i="42"/>
  <c r="F249" i="42" s="1"/>
  <c r="K250" i="42"/>
  <c r="L250" i="42" s="1"/>
  <c r="M250" i="42" s="1"/>
  <c r="K251" i="42"/>
  <c r="F251" i="42" s="1"/>
  <c r="K252" i="42"/>
  <c r="F252" i="42" s="1"/>
  <c r="K253" i="42"/>
  <c r="F253" i="42" s="1"/>
  <c r="K254" i="42"/>
  <c r="F254" i="42" s="1"/>
  <c r="K255" i="42"/>
  <c r="K256" i="42"/>
  <c r="K257" i="42"/>
  <c r="F257" i="42" s="1"/>
  <c r="K258" i="42"/>
  <c r="F258" i="42" s="1"/>
  <c r="K259" i="42"/>
  <c r="F259" i="42" s="1"/>
  <c r="K260" i="42"/>
  <c r="F260" i="42" s="1"/>
  <c r="K261" i="42"/>
  <c r="F261" i="42" s="1"/>
  <c r="K262" i="42"/>
  <c r="F262" i="42" s="1"/>
  <c r="K263" i="42"/>
  <c r="K264" i="42"/>
  <c r="K265" i="42"/>
  <c r="F265" i="42" s="1"/>
  <c r="K266" i="42"/>
  <c r="F266" i="42" s="1"/>
  <c r="K267" i="42"/>
  <c r="F267" i="42" s="1"/>
  <c r="K268" i="42"/>
  <c r="L268" i="42" s="1"/>
  <c r="M268" i="42" s="1"/>
  <c r="K269" i="42"/>
  <c r="F269" i="42" s="1"/>
  <c r="K270" i="42"/>
  <c r="F270" i="42" s="1"/>
  <c r="K271" i="42"/>
  <c r="L271" i="42" s="1"/>
  <c r="M271" i="42" s="1"/>
  <c r="K272" i="42"/>
  <c r="L272" i="42" s="1"/>
  <c r="K273" i="42"/>
  <c r="F273" i="42" s="1"/>
  <c r="K274" i="42"/>
  <c r="F274" i="42" s="1"/>
  <c r="K275" i="42"/>
  <c r="F275" i="42" s="1"/>
  <c r="K276" i="42"/>
  <c r="F276" i="42" s="1"/>
  <c r="K277" i="42"/>
  <c r="F277" i="42" s="1"/>
  <c r="K278" i="42"/>
  <c r="F278" i="42" s="1"/>
  <c r="K279" i="42"/>
  <c r="K280" i="42"/>
  <c r="K281" i="42"/>
  <c r="L281" i="42" s="1"/>
  <c r="M281" i="42" s="1"/>
  <c r="K282" i="42"/>
  <c r="F282" i="42" s="1"/>
  <c r="K283" i="42"/>
  <c r="F283" i="42" s="1"/>
  <c r="K284" i="42"/>
  <c r="F284" i="42" s="1"/>
  <c r="K285" i="42"/>
  <c r="F285" i="42" s="1"/>
  <c r="K286" i="42"/>
  <c r="F286" i="42" s="1"/>
  <c r="K287" i="42"/>
  <c r="K288" i="42"/>
  <c r="K289" i="42"/>
  <c r="F289" i="42" s="1"/>
  <c r="K290" i="42"/>
  <c r="F290" i="42" s="1"/>
  <c r="K291" i="42"/>
  <c r="F291" i="42" s="1"/>
  <c r="K292" i="42"/>
  <c r="F292" i="42" s="1"/>
  <c r="K293" i="42"/>
  <c r="F293" i="42" s="1"/>
  <c r="K294" i="42"/>
  <c r="F294" i="42" s="1"/>
  <c r="K295" i="42"/>
  <c r="K296" i="42"/>
  <c r="K297" i="42"/>
  <c r="F297" i="42" s="1"/>
  <c r="K298" i="42"/>
  <c r="F298" i="42" s="1"/>
  <c r="K299" i="42"/>
  <c r="F299" i="42" s="1"/>
  <c r="K300" i="42"/>
  <c r="F300" i="42" s="1"/>
  <c r="K301" i="42"/>
  <c r="F301" i="42" s="1"/>
  <c r="K302" i="42"/>
  <c r="F302" i="42" s="1"/>
  <c r="K10" i="42"/>
  <c r="F10" i="42" s="1"/>
  <c r="E10" i="21"/>
  <c r="D10" i="21"/>
  <c r="F10" i="21" s="1"/>
  <c r="H10" i="21" s="1"/>
  <c r="J10" i="21" s="1"/>
  <c r="K300" i="21" l="1"/>
  <c r="K236" i="21"/>
  <c r="K228" i="21"/>
  <c r="K116" i="21"/>
  <c r="K36" i="21"/>
  <c r="K251" i="21"/>
  <c r="K115" i="21"/>
  <c r="K35" i="21"/>
  <c r="K166" i="21"/>
  <c r="K125" i="21"/>
  <c r="K77" i="21"/>
  <c r="K61" i="21"/>
  <c r="K84" i="21"/>
  <c r="K275" i="21"/>
  <c r="K203" i="21"/>
  <c r="K147" i="21"/>
  <c r="K123" i="21"/>
  <c r="K67" i="21"/>
  <c r="K214" i="21"/>
  <c r="K182" i="21"/>
  <c r="K94" i="21"/>
  <c r="K78" i="21"/>
  <c r="K62" i="21"/>
  <c r="K14" i="21"/>
  <c r="K269" i="21"/>
  <c r="K253" i="21"/>
  <c r="K237" i="21"/>
  <c r="K229" i="21"/>
  <c r="K221" i="21"/>
  <c r="K205" i="21"/>
  <c r="K181" i="21"/>
  <c r="K238" i="21"/>
  <c r="K206" i="21"/>
  <c r="K30" i="21"/>
  <c r="K292" i="21"/>
  <c r="K219" i="21"/>
  <c r="K139" i="21"/>
  <c r="K293" i="21"/>
  <c r="K165" i="21"/>
  <c r="K53" i="21"/>
  <c r="K29" i="21"/>
  <c r="K259" i="21"/>
  <c r="K148" i="21"/>
  <c r="K68" i="21"/>
  <c r="K227" i="21"/>
  <c r="K283" i="21"/>
  <c r="K267" i="21"/>
  <c r="K95" i="21"/>
  <c r="K15" i="21"/>
  <c r="K118" i="21"/>
  <c r="K70" i="21"/>
  <c r="K46" i="21"/>
  <c r="K260" i="21"/>
  <c r="K107" i="21"/>
  <c r="K52" i="21"/>
  <c r="K285" i="21"/>
  <c r="K37" i="21"/>
  <c r="K291" i="21"/>
  <c r="K117" i="21"/>
  <c r="K180" i="21"/>
  <c r="K268" i="21"/>
  <c r="K195" i="21"/>
  <c r="K179" i="21"/>
  <c r="K59" i="21"/>
  <c r="K155" i="21"/>
  <c r="K289" i="21"/>
  <c r="K265" i="21"/>
  <c r="K153" i="21"/>
  <c r="K129" i="21"/>
  <c r="K113" i="21"/>
  <c r="K73" i="21"/>
  <c r="K132" i="21"/>
  <c r="K248" i="21"/>
  <c r="K240" i="21"/>
  <c r="K212" i="21"/>
  <c r="K43" i="21"/>
  <c r="K294" i="21"/>
  <c r="K222" i="21"/>
  <c r="K38" i="21"/>
  <c r="K243" i="21"/>
  <c r="K163" i="21"/>
  <c r="K83" i="21"/>
  <c r="K93" i="21"/>
  <c r="K69" i="21"/>
  <c r="K45" i="21"/>
  <c r="K13" i="21"/>
  <c r="K187" i="21"/>
  <c r="K51" i="21"/>
  <c r="K230" i="21"/>
  <c r="K164" i="21"/>
  <c r="K171" i="21"/>
  <c r="K131" i="21"/>
  <c r="K196" i="21"/>
  <c r="K109" i="21"/>
  <c r="K54" i="21"/>
  <c r="K297" i="21"/>
  <c r="K225" i="21"/>
  <c r="K145" i="21"/>
  <c r="K121" i="21"/>
  <c r="K65" i="21"/>
  <c r="K213" i="21"/>
  <c r="K10" i="21"/>
  <c r="K103" i="21"/>
  <c r="K87" i="21"/>
  <c r="K39" i="21"/>
  <c r="K263" i="21"/>
  <c r="K247" i="21"/>
  <c r="K262" i="21"/>
  <c r="K235" i="21"/>
  <c r="K211" i="21"/>
  <c r="K207" i="21"/>
  <c r="K175" i="21"/>
  <c r="K167" i="21"/>
  <c r="K134" i="21"/>
  <c r="K250" i="21"/>
  <c r="K249" i="21"/>
  <c r="K223" i="21"/>
  <c r="K133" i="21"/>
  <c r="K85" i="21"/>
  <c r="K108" i="21"/>
  <c r="K100" i="21"/>
  <c r="K20" i="21"/>
  <c r="K174" i="21"/>
  <c r="K190" i="21"/>
  <c r="K302" i="21"/>
  <c r="K189" i="21"/>
  <c r="K173" i="21"/>
  <c r="K158" i="21"/>
  <c r="K142" i="21"/>
  <c r="K101" i="21"/>
  <c r="K33" i="21"/>
  <c r="K21" i="21"/>
  <c r="K255" i="21"/>
  <c r="K102" i="21"/>
  <c r="K22" i="21"/>
  <c r="K301" i="21"/>
  <c r="K270" i="21"/>
  <c r="K245" i="21"/>
  <c r="K157" i="21"/>
  <c r="K141" i="21"/>
  <c r="K126" i="21"/>
  <c r="K110" i="21"/>
  <c r="K86" i="21"/>
  <c r="K31" i="21"/>
  <c r="K290" i="21"/>
  <c r="K266" i="21"/>
  <c r="K218" i="21"/>
  <c r="K178" i="21"/>
  <c r="K146" i="21"/>
  <c r="K106" i="21"/>
  <c r="K90" i="21"/>
  <c r="K82" i="21"/>
  <c r="K58" i="21"/>
  <c r="K50" i="21"/>
  <c r="K42" i="21"/>
  <c r="K26" i="21"/>
  <c r="K74" i="21"/>
  <c r="K296" i="21"/>
  <c r="K241" i="21"/>
  <c r="K137" i="21"/>
  <c r="K281" i="21"/>
  <c r="K273" i="21"/>
  <c r="K257" i="21"/>
  <c r="K233" i="21"/>
  <c r="K217" i="21"/>
  <c r="K209" i="21"/>
  <c r="K193" i="21"/>
  <c r="K185" i="21"/>
  <c r="K177" i="21"/>
  <c r="K161" i="21"/>
  <c r="K97" i="21"/>
  <c r="K89" i="21"/>
  <c r="K81" i="21"/>
  <c r="K57" i="21"/>
  <c r="K49" i="21"/>
  <c r="K41" i="21"/>
  <c r="K25" i="21"/>
  <c r="K17" i="21"/>
  <c r="K201" i="21"/>
  <c r="K169" i="21"/>
  <c r="K66" i="21"/>
  <c r="K105" i="21"/>
  <c r="K79" i="21"/>
  <c r="K288" i="21"/>
  <c r="K280" i="21"/>
  <c r="K272" i="21"/>
  <c r="K264" i="21"/>
  <c r="K256" i="21"/>
  <c r="K232" i="21"/>
  <c r="K224" i="21"/>
  <c r="K216" i="21"/>
  <c r="K208" i="21"/>
  <c r="K200" i="21"/>
  <c r="K192" i="21"/>
  <c r="K184" i="21"/>
  <c r="K176" i="21"/>
  <c r="K168" i="21"/>
  <c r="K160" i="21"/>
  <c r="K152" i="21"/>
  <c r="K144" i="21"/>
  <c r="K136" i="21"/>
  <c r="K128" i="21"/>
  <c r="K120" i="21"/>
  <c r="K112" i="21"/>
  <c r="K104" i="21"/>
  <c r="K96" i="21"/>
  <c r="K88" i="21"/>
  <c r="K80" i="21"/>
  <c r="K72" i="21"/>
  <c r="K64" i="21"/>
  <c r="K56" i="21"/>
  <c r="K48" i="21"/>
  <c r="K40" i="21"/>
  <c r="K32" i="21"/>
  <c r="K24" i="21"/>
  <c r="K16" i="21"/>
  <c r="K274" i="21"/>
  <c r="K242" i="21"/>
  <c r="K234" i="21"/>
  <c r="K210" i="21"/>
  <c r="K194" i="21"/>
  <c r="K170" i="21"/>
  <c r="K154" i="21"/>
  <c r="K138" i="21"/>
  <c r="K114" i="21"/>
  <c r="K18" i="21"/>
  <c r="K23" i="21"/>
  <c r="K295" i="21"/>
  <c r="K287" i="21"/>
  <c r="K279" i="21"/>
  <c r="K271" i="21"/>
  <c r="K239" i="21"/>
  <c r="K231" i="21"/>
  <c r="K215" i="21"/>
  <c r="K199" i="21"/>
  <c r="K191" i="21"/>
  <c r="K183" i="21"/>
  <c r="K159" i="21"/>
  <c r="K151" i="21"/>
  <c r="K143" i="21"/>
  <c r="K135" i="21"/>
  <c r="K127" i="21"/>
  <c r="K119" i="21"/>
  <c r="K111" i="21"/>
  <c r="K71" i="21"/>
  <c r="K63" i="21"/>
  <c r="K55" i="21"/>
  <c r="K47" i="21"/>
  <c r="K298" i="21"/>
  <c r="K282" i="21"/>
  <c r="K258" i="21"/>
  <c r="K226" i="21"/>
  <c r="K202" i="21"/>
  <c r="K186" i="21"/>
  <c r="K162" i="21"/>
  <c r="K130" i="21"/>
  <c r="K122" i="21"/>
  <c r="K98" i="21"/>
  <c r="K34" i="21"/>
  <c r="G236" i="42"/>
  <c r="F236" i="42"/>
  <c r="G177" i="42"/>
  <c r="G188" i="42"/>
  <c r="F177" i="42"/>
  <c r="G268" i="42"/>
  <c r="F188" i="42"/>
  <c r="G250" i="42"/>
  <c r="G140" i="42"/>
  <c r="F268" i="42"/>
  <c r="G242" i="42"/>
  <c r="F250" i="42"/>
  <c r="F140" i="42"/>
  <c r="F281" i="42"/>
  <c r="M272" i="42"/>
  <c r="G272" i="42"/>
  <c r="L264" i="42"/>
  <c r="F264" i="42"/>
  <c r="L248" i="42"/>
  <c r="F248" i="42"/>
  <c r="L208" i="42"/>
  <c r="F208" i="42"/>
  <c r="L200" i="42"/>
  <c r="F200" i="42"/>
  <c r="L176" i="42"/>
  <c r="F176" i="42"/>
  <c r="L160" i="42"/>
  <c r="F160" i="42"/>
  <c r="L144" i="42"/>
  <c r="F144" i="42"/>
  <c r="L128" i="42"/>
  <c r="F128" i="42"/>
  <c r="L120" i="42"/>
  <c r="F120" i="42"/>
  <c r="L104" i="42"/>
  <c r="F104" i="42"/>
  <c r="L32" i="42"/>
  <c r="F32" i="42"/>
  <c r="L295" i="42"/>
  <c r="F295" i="42"/>
  <c r="L255" i="42"/>
  <c r="F255" i="42"/>
  <c r="L239" i="42"/>
  <c r="F239" i="42"/>
  <c r="F192" i="42"/>
  <c r="F80" i="42"/>
  <c r="F271" i="42"/>
  <c r="F56" i="42"/>
  <c r="F112" i="42"/>
  <c r="G88" i="42"/>
  <c r="L296" i="42"/>
  <c r="F296" i="42"/>
  <c r="L288" i="42"/>
  <c r="F288" i="42"/>
  <c r="L280" i="42"/>
  <c r="F280" i="42"/>
  <c r="L256" i="42"/>
  <c r="F256" i="42"/>
  <c r="L216" i="42"/>
  <c r="F216" i="42"/>
  <c r="M192" i="42"/>
  <c r="G192" i="42"/>
  <c r="L184" i="42"/>
  <c r="F184" i="42"/>
  <c r="L168" i="42"/>
  <c r="F168" i="42"/>
  <c r="L152" i="42"/>
  <c r="F152" i="42"/>
  <c r="L136" i="42"/>
  <c r="F136" i="42"/>
  <c r="M112" i="42"/>
  <c r="G112" i="42"/>
  <c r="L96" i="42"/>
  <c r="F96" i="42"/>
  <c r="M80" i="42"/>
  <c r="G80" i="42"/>
  <c r="L72" i="42"/>
  <c r="F72" i="42"/>
  <c r="L64" i="42"/>
  <c r="F64" i="42"/>
  <c r="M56" i="42"/>
  <c r="G56" i="42"/>
  <c r="L48" i="42"/>
  <c r="F48" i="42"/>
  <c r="L40" i="42"/>
  <c r="F40" i="42"/>
  <c r="L24" i="42"/>
  <c r="F24" i="42"/>
  <c r="L16" i="42"/>
  <c r="F16" i="42"/>
  <c r="F88" i="42"/>
  <c r="L287" i="42"/>
  <c r="F287" i="42"/>
  <c r="L279" i="42"/>
  <c r="F279" i="42"/>
  <c r="L263" i="42"/>
  <c r="F263" i="42"/>
  <c r="L247" i="42"/>
  <c r="F247" i="42"/>
  <c r="L182" i="42"/>
  <c r="F182" i="42"/>
  <c r="L150" i="42"/>
  <c r="F150" i="42"/>
  <c r="L102" i="42"/>
  <c r="F102" i="42"/>
  <c r="L38" i="42"/>
  <c r="F38" i="42"/>
  <c r="F272" i="42"/>
  <c r="G240" i="42"/>
  <c r="G271" i="42"/>
  <c r="F240" i="42"/>
  <c r="F242" i="42"/>
  <c r="G233" i="42"/>
  <c r="G41" i="42"/>
  <c r="G105" i="42"/>
  <c r="L193" i="42"/>
  <c r="F193" i="42"/>
  <c r="L153" i="42"/>
  <c r="F153" i="42"/>
  <c r="L25" i="42"/>
  <c r="F25" i="42"/>
  <c r="F233" i="42"/>
  <c r="F41" i="42"/>
  <c r="F105" i="42"/>
  <c r="G281" i="42"/>
  <c r="L298" i="42"/>
  <c r="L290" i="42"/>
  <c r="L282" i="42"/>
  <c r="L274" i="42"/>
  <c r="L266" i="42"/>
  <c r="L234" i="42"/>
  <c r="L226" i="42"/>
  <c r="L218" i="42"/>
  <c r="L210" i="42"/>
  <c r="L202" i="42"/>
  <c r="L232" i="42"/>
  <c r="L223" i="42"/>
  <c r="L207" i="42"/>
  <c r="L167" i="42"/>
  <c r="L103" i="42"/>
  <c r="L87" i="42"/>
  <c r="L39" i="42"/>
  <c r="L23" i="42"/>
  <c r="L14" i="42"/>
  <c r="L224" i="42"/>
  <c r="L215" i="42"/>
  <c r="L151" i="42"/>
  <c r="L135" i="42"/>
  <c r="L119" i="42"/>
  <c r="L71" i="42"/>
  <c r="L55" i="42"/>
  <c r="L231" i="42"/>
  <c r="L199" i="42"/>
  <c r="L183" i="42"/>
  <c r="L278" i="42"/>
  <c r="L198" i="42"/>
  <c r="L36" i="42"/>
  <c r="L220" i="42"/>
  <c r="G220" i="42" s="1"/>
  <c r="L78" i="42"/>
  <c r="L230" i="42"/>
  <c r="G230" i="42" s="1"/>
  <c r="L100" i="42"/>
  <c r="L265" i="42"/>
  <c r="G265" i="42" s="1"/>
  <c r="L81" i="42"/>
  <c r="G81" i="42" s="1"/>
  <c r="L300" i="42"/>
  <c r="G300" i="42" s="1"/>
  <c r="L262" i="42"/>
  <c r="L217" i="42"/>
  <c r="G217" i="42" s="1"/>
  <c r="L172" i="42"/>
  <c r="G172" i="42" s="1"/>
  <c r="L134" i="42"/>
  <c r="L76" i="42"/>
  <c r="G76" i="42" s="1"/>
  <c r="L12" i="42"/>
  <c r="G12" i="42" s="1"/>
  <c r="L185" i="42"/>
  <c r="L297" i="42"/>
  <c r="G297" i="42" s="1"/>
  <c r="L252" i="42"/>
  <c r="L214" i="42"/>
  <c r="L169" i="42"/>
  <c r="G169" i="42" s="1"/>
  <c r="L124" i="42"/>
  <c r="G124" i="42" s="1"/>
  <c r="L60" i="42"/>
  <c r="G60" i="42" s="1"/>
  <c r="L294" i="42"/>
  <c r="G294" i="42" s="1"/>
  <c r="L249" i="42"/>
  <c r="G249" i="42" s="1"/>
  <c r="L204" i="42"/>
  <c r="G204" i="42" s="1"/>
  <c r="L166" i="42"/>
  <c r="G166" i="42" s="1"/>
  <c r="L121" i="42"/>
  <c r="L57" i="42"/>
  <c r="L17" i="42"/>
  <c r="G17" i="42" s="1"/>
  <c r="L137" i="42"/>
  <c r="G137" i="42" s="1"/>
  <c r="L284" i="42"/>
  <c r="G284" i="42" s="1"/>
  <c r="L246" i="42"/>
  <c r="L201" i="42"/>
  <c r="G201" i="42" s="1"/>
  <c r="L156" i="42"/>
  <c r="G156" i="42" s="1"/>
  <c r="L118" i="42"/>
  <c r="G118" i="42" s="1"/>
  <c r="L54" i="42"/>
  <c r="G54" i="42" s="1"/>
  <c r="L299" i="42"/>
  <c r="L283" i="42"/>
  <c r="L267" i="42"/>
  <c r="L251" i="42"/>
  <c r="L235" i="42"/>
  <c r="L227" i="42"/>
  <c r="L291" i="42"/>
  <c r="L275" i="42"/>
  <c r="L259" i="42"/>
  <c r="L243" i="42"/>
  <c r="L211" i="42"/>
  <c r="L203" i="42"/>
  <c r="L187" i="42"/>
  <c r="L163" i="42"/>
  <c r="L131" i="42"/>
  <c r="G131" i="42" s="1"/>
  <c r="L115" i="42"/>
  <c r="L99" i="42"/>
  <c r="L83" i="42"/>
  <c r="L67" i="42"/>
  <c r="L51" i="42"/>
  <c r="L11" i="42"/>
  <c r="L186" i="42"/>
  <c r="L154" i="42"/>
  <c r="L138" i="42"/>
  <c r="L98" i="42"/>
  <c r="L82" i="42"/>
  <c r="L50" i="42"/>
  <c r="L18" i="42"/>
  <c r="L97" i="42"/>
  <c r="G97" i="42" s="1"/>
  <c r="L33" i="42"/>
  <c r="G33" i="42" s="1"/>
  <c r="L293" i="42"/>
  <c r="L277" i="42"/>
  <c r="L261" i="42"/>
  <c r="G261" i="42" s="1"/>
  <c r="L245" i="42"/>
  <c r="G245" i="42" s="1"/>
  <c r="L229" i="42"/>
  <c r="L213" i="42"/>
  <c r="L197" i="42"/>
  <c r="L181" i="42"/>
  <c r="L165" i="42"/>
  <c r="L149" i="42"/>
  <c r="L133" i="42"/>
  <c r="L116" i="42"/>
  <c r="L94" i="42"/>
  <c r="G94" i="42" s="1"/>
  <c r="L73" i="42"/>
  <c r="G73" i="42" s="1"/>
  <c r="L52" i="42"/>
  <c r="L30" i="42"/>
  <c r="L219" i="42"/>
  <c r="L195" i="42"/>
  <c r="L179" i="42"/>
  <c r="L147" i="42"/>
  <c r="L123" i="42"/>
  <c r="L107" i="42"/>
  <c r="L91" i="42"/>
  <c r="L75" i="42"/>
  <c r="L59" i="42"/>
  <c r="L27" i="42"/>
  <c r="L258" i="42"/>
  <c r="G258" i="42" s="1"/>
  <c r="L162" i="42"/>
  <c r="L146" i="42"/>
  <c r="L122" i="42"/>
  <c r="L90" i="42"/>
  <c r="L74" i="42"/>
  <c r="L58" i="42"/>
  <c r="L26" i="42"/>
  <c r="L10" i="42"/>
  <c r="L191" i="42"/>
  <c r="L175" i="42"/>
  <c r="L159" i="42"/>
  <c r="L143" i="42"/>
  <c r="L127" i="42"/>
  <c r="L111" i="42"/>
  <c r="L95" i="42"/>
  <c r="L79" i="42"/>
  <c r="L63" i="42"/>
  <c r="L47" i="42"/>
  <c r="L31" i="42"/>
  <c r="L15" i="42"/>
  <c r="L292" i="42"/>
  <c r="G292" i="42" s="1"/>
  <c r="L276" i="42"/>
  <c r="G276" i="42" s="1"/>
  <c r="L260" i="42"/>
  <c r="L244" i="42"/>
  <c r="L228" i="42"/>
  <c r="L212" i="42"/>
  <c r="G212" i="42" s="1"/>
  <c r="L196" i="42"/>
  <c r="G196" i="42" s="1"/>
  <c r="L180" i="42"/>
  <c r="L164" i="42"/>
  <c r="L148" i="42"/>
  <c r="L132" i="42"/>
  <c r="L113" i="42"/>
  <c r="G113" i="42" s="1"/>
  <c r="L92" i="42"/>
  <c r="L70" i="42"/>
  <c r="L49" i="42"/>
  <c r="G49" i="42" s="1"/>
  <c r="L28" i="42"/>
  <c r="G28" i="42" s="1"/>
  <c r="L155" i="42"/>
  <c r="L43" i="42"/>
  <c r="L178" i="42"/>
  <c r="L114" i="42"/>
  <c r="L34" i="42"/>
  <c r="L289" i="42"/>
  <c r="G289" i="42" s="1"/>
  <c r="L273" i="42"/>
  <c r="G273" i="42" s="1"/>
  <c r="L257" i="42"/>
  <c r="G257" i="42" s="1"/>
  <c r="L241" i="42"/>
  <c r="G241" i="42" s="1"/>
  <c r="L225" i="42"/>
  <c r="G225" i="42" s="1"/>
  <c r="L209" i="42"/>
  <c r="G209" i="42" s="1"/>
  <c r="L161" i="42"/>
  <c r="G161" i="42" s="1"/>
  <c r="L145" i="42"/>
  <c r="G145" i="42" s="1"/>
  <c r="L129" i="42"/>
  <c r="L110" i="42"/>
  <c r="G110" i="42" s="1"/>
  <c r="L68" i="42"/>
  <c r="G68" i="42" s="1"/>
  <c r="L46" i="42"/>
  <c r="L171" i="42"/>
  <c r="L35" i="42"/>
  <c r="G35" i="42" s="1"/>
  <c r="L194" i="42"/>
  <c r="L130" i="42"/>
  <c r="L66" i="42"/>
  <c r="L117" i="42"/>
  <c r="L109" i="42"/>
  <c r="L101" i="42"/>
  <c r="L93" i="42"/>
  <c r="L85" i="42"/>
  <c r="L77" i="42"/>
  <c r="L69" i="42"/>
  <c r="L61" i="42"/>
  <c r="L53" i="42"/>
  <c r="L45" i="42"/>
  <c r="L37" i="42"/>
  <c r="L29" i="42"/>
  <c r="L21" i="42"/>
  <c r="L13" i="42"/>
  <c r="L302" i="42"/>
  <c r="L286" i="42"/>
  <c r="L270" i="42"/>
  <c r="L254" i="42"/>
  <c r="L238" i="42"/>
  <c r="L222" i="42"/>
  <c r="L206" i="42"/>
  <c r="L190" i="42"/>
  <c r="L174" i="42"/>
  <c r="L158" i="42"/>
  <c r="G158" i="42" s="1"/>
  <c r="L142" i="42"/>
  <c r="L126" i="42"/>
  <c r="L108" i="42"/>
  <c r="L86" i="42"/>
  <c r="L65" i="42"/>
  <c r="L44" i="42"/>
  <c r="L22" i="42"/>
  <c r="G22" i="42" s="1"/>
  <c r="L139" i="42"/>
  <c r="L19" i="42"/>
  <c r="L170" i="42"/>
  <c r="L106" i="42"/>
  <c r="L42" i="42"/>
  <c r="L301" i="42"/>
  <c r="G301" i="42" s="1"/>
  <c r="L285" i="42"/>
  <c r="L269" i="42"/>
  <c r="L253" i="42"/>
  <c r="G253" i="42" s="1"/>
  <c r="L237" i="42"/>
  <c r="G237" i="42" s="1"/>
  <c r="L221" i="42"/>
  <c r="L205" i="42"/>
  <c r="L189" i="42"/>
  <c r="L173" i="42"/>
  <c r="L157" i="42"/>
  <c r="G157" i="42" s="1"/>
  <c r="L141" i="42"/>
  <c r="L125" i="42"/>
  <c r="L84" i="42"/>
  <c r="G84" i="42" s="1"/>
  <c r="L62" i="42"/>
  <c r="L20" i="42"/>
  <c r="G20" i="42" s="1"/>
  <c r="K19" i="21" l="1"/>
  <c r="K99" i="21"/>
  <c r="M205" i="42"/>
  <c r="G205" i="42"/>
  <c r="M37" i="42"/>
  <c r="G37" i="42"/>
  <c r="M127" i="42"/>
  <c r="G127" i="42"/>
  <c r="M181" i="42"/>
  <c r="G181" i="42"/>
  <c r="M163" i="42"/>
  <c r="G163" i="42"/>
  <c r="M36" i="42"/>
  <c r="G36" i="42"/>
  <c r="M87" i="42"/>
  <c r="G87" i="42"/>
  <c r="M136" i="42"/>
  <c r="G136" i="42"/>
  <c r="M288" i="42"/>
  <c r="G288" i="42"/>
  <c r="M32" i="42"/>
  <c r="G32" i="42"/>
  <c r="M144" i="42"/>
  <c r="G144" i="42"/>
  <c r="M62" i="42"/>
  <c r="G62" i="42"/>
  <c r="M254" i="42"/>
  <c r="G254" i="42"/>
  <c r="M15" i="42"/>
  <c r="G15" i="42"/>
  <c r="M91" i="42"/>
  <c r="G91" i="42"/>
  <c r="M135" i="42"/>
  <c r="G135" i="42"/>
  <c r="M287" i="42"/>
  <c r="G287" i="42"/>
  <c r="M142" i="42"/>
  <c r="G142" i="42"/>
  <c r="M122" i="42"/>
  <c r="G122" i="42"/>
  <c r="M213" i="42"/>
  <c r="G213" i="42"/>
  <c r="M251" i="42"/>
  <c r="G251" i="42"/>
  <c r="M296" i="42"/>
  <c r="G296" i="42"/>
  <c r="M141" i="42"/>
  <c r="G141" i="42"/>
  <c r="M269" i="42"/>
  <c r="G269" i="42"/>
  <c r="M174" i="42"/>
  <c r="G174" i="42"/>
  <c r="M302" i="42"/>
  <c r="G302" i="42"/>
  <c r="M69" i="42"/>
  <c r="G69" i="42"/>
  <c r="M130" i="42"/>
  <c r="G130" i="42"/>
  <c r="M34" i="42"/>
  <c r="G34" i="42"/>
  <c r="M92" i="42"/>
  <c r="G92" i="42"/>
  <c r="M228" i="42"/>
  <c r="G228" i="42"/>
  <c r="M63" i="42"/>
  <c r="G63" i="42"/>
  <c r="M191" i="42"/>
  <c r="G191" i="42"/>
  <c r="M162" i="42"/>
  <c r="G162" i="42"/>
  <c r="M147" i="42"/>
  <c r="G147" i="42"/>
  <c r="M116" i="42"/>
  <c r="G116" i="42"/>
  <c r="M82" i="42"/>
  <c r="G82" i="42"/>
  <c r="M83" i="42"/>
  <c r="G83" i="42"/>
  <c r="M243" i="42"/>
  <c r="G243" i="42"/>
  <c r="M283" i="42"/>
  <c r="G283" i="42"/>
  <c r="M100" i="42"/>
  <c r="G100" i="42"/>
  <c r="M199" i="42"/>
  <c r="G199" i="42"/>
  <c r="M224" i="42"/>
  <c r="G224" i="42"/>
  <c r="M223" i="42"/>
  <c r="G223" i="42"/>
  <c r="M274" i="42"/>
  <c r="G274" i="42"/>
  <c r="M16" i="42"/>
  <c r="G16" i="42"/>
  <c r="M96" i="42"/>
  <c r="G96" i="42"/>
  <c r="M168" i="42"/>
  <c r="G168" i="42"/>
  <c r="M256" i="42"/>
  <c r="G256" i="42"/>
  <c r="M255" i="42"/>
  <c r="G255" i="42"/>
  <c r="M120" i="42"/>
  <c r="G120" i="42"/>
  <c r="M176" i="42"/>
  <c r="G176" i="42"/>
  <c r="M264" i="42"/>
  <c r="G264" i="42"/>
  <c r="M285" i="42"/>
  <c r="G285" i="42"/>
  <c r="M44" i="42"/>
  <c r="G44" i="42"/>
  <c r="M190" i="42"/>
  <c r="G190" i="42"/>
  <c r="M13" i="42"/>
  <c r="G13" i="42"/>
  <c r="M77" i="42"/>
  <c r="G77" i="42"/>
  <c r="M194" i="42"/>
  <c r="G194" i="42"/>
  <c r="M114" i="42"/>
  <c r="G114" i="42"/>
  <c r="M244" i="42"/>
  <c r="G244" i="42"/>
  <c r="M79" i="42"/>
  <c r="G79" i="42"/>
  <c r="M10" i="42"/>
  <c r="G10" i="42"/>
  <c r="M179" i="42"/>
  <c r="G179" i="42"/>
  <c r="M133" i="42"/>
  <c r="G133" i="42"/>
  <c r="M98" i="42"/>
  <c r="G98" i="42"/>
  <c r="M99" i="42"/>
  <c r="G99" i="42"/>
  <c r="M259" i="42"/>
  <c r="G259" i="42"/>
  <c r="M299" i="42"/>
  <c r="G299" i="42"/>
  <c r="M134" i="42"/>
  <c r="G134" i="42"/>
  <c r="M231" i="42"/>
  <c r="G231" i="42"/>
  <c r="M14" i="42"/>
  <c r="G14" i="42"/>
  <c r="M232" i="42"/>
  <c r="G232" i="42"/>
  <c r="M282" i="42"/>
  <c r="G282" i="42"/>
  <c r="M25" i="42"/>
  <c r="G25" i="42"/>
  <c r="M102" i="42"/>
  <c r="G102" i="42"/>
  <c r="M263" i="42"/>
  <c r="G263" i="42"/>
  <c r="M173" i="42"/>
  <c r="G173" i="42"/>
  <c r="M65" i="42"/>
  <c r="G65" i="42"/>
  <c r="M206" i="42"/>
  <c r="G206" i="42"/>
  <c r="M21" i="42"/>
  <c r="G21" i="42"/>
  <c r="M85" i="42"/>
  <c r="G85" i="42"/>
  <c r="M178" i="42"/>
  <c r="G178" i="42"/>
  <c r="M132" i="42"/>
  <c r="G132" i="42"/>
  <c r="M260" i="42"/>
  <c r="G260" i="42"/>
  <c r="M95" i="42"/>
  <c r="G95" i="42"/>
  <c r="M26" i="42"/>
  <c r="G26" i="42"/>
  <c r="M27" i="42"/>
  <c r="G27" i="42"/>
  <c r="M195" i="42"/>
  <c r="G195" i="42"/>
  <c r="M149" i="42"/>
  <c r="G149" i="42"/>
  <c r="M277" i="42"/>
  <c r="G277" i="42"/>
  <c r="M138" i="42"/>
  <c r="G138" i="42"/>
  <c r="M115" i="42"/>
  <c r="G115" i="42"/>
  <c r="M275" i="42"/>
  <c r="G275" i="42"/>
  <c r="M57" i="42"/>
  <c r="G57" i="42"/>
  <c r="M78" i="42"/>
  <c r="G78" i="42"/>
  <c r="M55" i="42"/>
  <c r="G55" i="42"/>
  <c r="M23" i="42"/>
  <c r="G23" i="42"/>
  <c r="M202" i="42"/>
  <c r="G202" i="42"/>
  <c r="M290" i="42"/>
  <c r="G290" i="42"/>
  <c r="M24" i="42"/>
  <c r="G24" i="42"/>
  <c r="M64" i="42"/>
  <c r="G64" i="42"/>
  <c r="M184" i="42"/>
  <c r="G184" i="42"/>
  <c r="M280" i="42"/>
  <c r="G280" i="42"/>
  <c r="M295" i="42"/>
  <c r="G295" i="42"/>
  <c r="M128" i="42"/>
  <c r="G128" i="42"/>
  <c r="M200" i="42"/>
  <c r="G200" i="42"/>
  <c r="M189" i="42"/>
  <c r="G189" i="42"/>
  <c r="M42" i="42"/>
  <c r="G42" i="42"/>
  <c r="M86" i="42"/>
  <c r="G86" i="42"/>
  <c r="M222" i="42"/>
  <c r="G222" i="42"/>
  <c r="M29" i="42"/>
  <c r="G29" i="42"/>
  <c r="M93" i="42"/>
  <c r="G93" i="42"/>
  <c r="M171" i="42"/>
  <c r="G171" i="42"/>
  <c r="M43" i="42"/>
  <c r="G43" i="42"/>
  <c r="M148" i="42"/>
  <c r="G148" i="42"/>
  <c r="M111" i="42"/>
  <c r="G111" i="42"/>
  <c r="M58" i="42"/>
  <c r="G58" i="42"/>
  <c r="M59" i="42"/>
  <c r="G59" i="42"/>
  <c r="M219" i="42"/>
  <c r="G219" i="42"/>
  <c r="M165" i="42"/>
  <c r="G165" i="42"/>
  <c r="M293" i="42"/>
  <c r="G293" i="42"/>
  <c r="M154" i="42"/>
  <c r="G154" i="42"/>
  <c r="M291" i="42"/>
  <c r="G291" i="42"/>
  <c r="M121" i="42"/>
  <c r="G121" i="42"/>
  <c r="M214" i="42"/>
  <c r="G214" i="42"/>
  <c r="M71" i="42"/>
  <c r="G71" i="42"/>
  <c r="M39" i="42"/>
  <c r="G39" i="42"/>
  <c r="M210" i="42"/>
  <c r="G210" i="42"/>
  <c r="M298" i="42"/>
  <c r="G298" i="42"/>
  <c r="M153" i="42"/>
  <c r="G153" i="42"/>
  <c r="M150" i="42"/>
  <c r="G150" i="42"/>
  <c r="M279" i="42"/>
  <c r="G279" i="42"/>
  <c r="M106" i="42"/>
  <c r="G106" i="42"/>
  <c r="M108" i="42"/>
  <c r="G108" i="42"/>
  <c r="M238" i="42"/>
  <c r="G238" i="42"/>
  <c r="M101" i="42"/>
  <c r="G101" i="42"/>
  <c r="M46" i="42"/>
  <c r="G46" i="42"/>
  <c r="M155" i="42"/>
  <c r="G155" i="42"/>
  <c r="M164" i="42"/>
  <c r="G164" i="42"/>
  <c r="M74" i="42"/>
  <c r="G74" i="42"/>
  <c r="M75" i="42"/>
  <c r="G75" i="42"/>
  <c r="M30" i="42"/>
  <c r="G30" i="42"/>
  <c r="M186" i="42"/>
  <c r="G186" i="42"/>
  <c r="M227" i="42"/>
  <c r="G227" i="42"/>
  <c r="M252" i="42"/>
  <c r="G252" i="42"/>
  <c r="M262" i="42"/>
  <c r="G262" i="42"/>
  <c r="M119" i="42"/>
  <c r="G119" i="42"/>
  <c r="M218" i="42"/>
  <c r="G218" i="42"/>
  <c r="M40" i="42"/>
  <c r="G40" i="42"/>
  <c r="M72" i="42"/>
  <c r="G72" i="42"/>
  <c r="M208" i="42"/>
  <c r="G208" i="42"/>
  <c r="M221" i="42"/>
  <c r="G221" i="42"/>
  <c r="M170" i="42"/>
  <c r="G170" i="42"/>
  <c r="M126" i="42"/>
  <c r="G126" i="42"/>
  <c r="M45" i="42"/>
  <c r="G45" i="42"/>
  <c r="M109" i="42"/>
  <c r="G109" i="42"/>
  <c r="M180" i="42"/>
  <c r="G180" i="42"/>
  <c r="M143" i="42"/>
  <c r="G143" i="42"/>
  <c r="M90" i="42"/>
  <c r="G90" i="42"/>
  <c r="M52" i="42"/>
  <c r="G52" i="42"/>
  <c r="M197" i="42"/>
  <c r="G197" i="42"/>
  <c r="M11" i="42"/>
  <c r="G11" i="42"/>
  <c r="M187" i="42"/>
  <c r="G187" i="42"/>
  <c r="M235" i="42"/>
  <c r="G235" i="42"/>
  <c r="M198" i="42"/>
  <c r="G198" i="42"/>
  <c r="M103" i="42"/>
  <c r="G103" i="42"/>
  <c r="M226" i="42"/>
  <c r="G226" i="42"/>
  <c r="M193" i="42"/>
  <c r="G193" i="42"/>
  <c r="M182" i="42"/>
  <c r="G182" i="42"/>
  <c r="M19" i="42"/>
  <c r="G19" i="42"/>
  <c r="M270" i="42"/>
  <c r="G270" i="42"/>
  <c r="M53" i="42"/>
  <c r="G53" i="42"/>
  <c r="M117" i="42"/>
  <c r="G117" i="42"/>
  <c r="M31" i="42"/>
  <c r="G31" i="42"/>
  <c r="M159" i="42"/>
  <c r="G159" i="42"/>
  <c r="M107" i="42"/>
  <c r="G107" i="42"/>
  <c r="M18" i="42"/>
  <c r="G18" i="42"/>
  <c r="M51" i="42"/>
  <c r="G51" i="42"/>
  <c r="M203" i="42"/>
  <c r="G203" i="42"/>
  <c r="M246" i="42"/>
  <c r="G246" i="42"/>
  <c r="M185" i="42"/>
  <c r="G185" i="42"/>
  <c r="M278" i="42"/>
  <c r="G278" i="42"/>
  <c r="M151" i="42"/>
  <c r="G151" i="42"/>
  <c r="M167" i="42"/>
  <c r="G167" i="42"/>
  <c r="M234" i="42"/>
  <c r="G234" i="42"/>
  <c r="M48" i="42"/>
  <c r="G48" i="42"/>
  <c r="M152" i="42"/>
  <c r="G152" i="42"/>
  <c r="M216" i="42"/>
  <c r="G216" i="42"/>
  <c r="M239" i="42"/>
  <c r="G239" i="42"/>
  <c r="M104" i="42"/>
  <c r="G104" i="42"/>
  <c r="M160" i="42"/>
  <c r="G160" i="42"/>
  <c r="M248" i="42"/>
  <c r="G248" i="42"/>
  <c r="M125" i="42"/>
  <c r="G125" i="42"/>
  <c r="M139" i="42"/>
  <c r="G139" i="42"/>
  <c r="M286" i="42"/>
  <c r="G286" i="42"/>
  <c r="M61" i="42"/>
  <c r="G61" i="42"/>
  <c r="M66" i="42"/>
  <c r="G66" i="42"/>
  <c r="M129" i="42"/>
  <c r="G129" i="42"/>
  <c r="M70" i="42"/>
  <c r="G70" i="42"/>
  <c r="M47" i="42"/>
  <c r="G47" i="42"/>
  <c r="M175" i="42"/>
  <c r="G175" i="42"/>
  <c r="M146" i="42"/>
  <c r="G146" i="42"/>
  <c r="M123" i="42"/>
  <c r="G123" i="42"/>
  <c r="M229" i="42"/>
  <c r="G229" i="42"/>
  <c r="M50" i="42"/>
  <c r="G50" i="42"/>
  <c r="M67" i="42"/>
  <c r="G67" i="42"/>
  <c r="M211" i="42"/>
  <c r="G211" i="42"/>
  <c r="M267" i="42"/>
  <c r="G267" i="42"/>
  <c r="M183" i="42"/>
  <c r="G183" i="42"/>
  <c r="M215" i="42"/>
  <c r="G215" i="42"/>
  <c r="M207" i="42"/>
  <c r="G207" i="42"/>
  <c r="M266" i="42"/>
  <c r="G266" i="42"/>
  <c r="M38" i="42"/>
  <c r="G38" i="42"/>
  <c r="M247" i="42"/>
  <c r="G247" i="42"/>
  <c r="M118" i="42"/>
  <c r="M220" i="42"/>
  <c r="M241" i="42"/>
  <c r="M292" i="42"/>
  <c r="M33" i="42"/>
  <c r="M166" i="42"/>
  <c r="M297" i="42"/>
  <c r="M84" i="42"/>
  <c r="M110" i="42"/>
  <c r="M49" i="42"/>
  <c r="M196" i="42"/>
  <c r="M73" i="42"/>
  <c r="M158" i="42"/>
  <c r="M12" i="42"/>
  <c r="M265" i="42"/>
  <c r="M22" i="42"/>
  <c r="M145" i="42"/>
  <c r="M60" i="42"/>
  <c r="M76" i="42"/>
  <c r="M225" i="42"/>
  <c r="M276" i="42"/>
  <c r="M257" i="42"/>
  <c r="M97" i="42"/>
  <c r="M204" i="42"/>
  <c r="M253" i="42"/>
  <c r="M131" i="42"/>
  <c r="M217" i="42"/>
  <c r="M156" i="42"/>
  <c r="M28" i="42"/>
  <c r="M201" i="42"/>
  <c r="M237" i="42"/>
  <c r="M273" i="42"/>
  <c r="M249" i="42"/>
  <c r="M81" i="42"/>
  <c r="M289" i="42"/>
  <c r="M212" i="42"/>
  <c r="M94" i="42"/>
  <c r="M245" i="42"/>
  <c r="M137" i="42"/>
  <c r="M161" i="42"/>
  <c r="M113" i="42"/>
  <c r="M258" i="42"/>
  <c r="M261" i="42"/>
  <c r="M17" i="42"/>
  <c r="M124" i="42"/>
  <c r="M230" i="42"/>
  <c r="M301" i="42"/>
  <c r="M35" i="42"/>
  <c r="M209" i="42"/>
  <c r="M54" i="42"/>
  <c r="M169" i="42"/>
  <c r="M284" i="42"/>
  <c r="M300" i="42"/>
  <c r="M172" i="42"/>
  <c r="M294" i="42"/>
  <c r="M157" i="42"/>
  <c r="M20" i="42"/>
  <c r="M68" i="42"/>
  <c r="C303" i="36" l="1"/>
  <c r="F303" i="36" s="1"/>
  <c r="E303" i="36"/>
  <c r="AF126" i="35"/>
  <c r="AG126" i="35" s="1"/>
  <c r="AF291" i="35"/>
  <c r="AG291" i="35" s="1"/>
  <c r="AF181" i="35"/>
  <c r="AG181" i="35" s="1"/>
  <c r="AF40" i="35"/>
  <c r="AG40" i="35" s="1"/>
  <c r="AF49" i="35"/>
  <c r="AG49" i="35" s="1"/>
  <c r="AF150" i="35"/>
  <c r="AG150" i="35" s="1"/>
  <c r="AF214" i="35"/>
  <c r="AG214" i="35" s="1"/>
  <c r="AF244" i="35"/>
  <c r="AG244" i="35" s="1"/>
  <c r="AF169" i="35"/>
  <c r="AG169" i="35" s="1"/>
  <c r="AF274" i="35"/>
  <c r="AG274" i="35" s="1"/>
  <c r="AF106" i="35"/>
  <c r="AG106" i="35" s="1"/>
  <c r="AF73" i="35"/>
  <c r="AG73" i="35" s="1"/>
  <c r="AF302" i="35"/>
  <c r="AG302" i="35" s="1"/>
  <c r="AF14" i="35"/>
  <c r="AG14" i="35" s="1"/>
  <c r="AF201" i="35"/>
  <c r="AG201" i="35" s="1"/>
  <c r="AF275" i="35"/>
  <c r="AG275" i="35" s="1"/>
  <c r="AF211" i="35"/>
  <c r="AG211" i="35" s="1"/>
  <c r="AF301" i="35"/>
  <c r="AG301" i="35" s="1"/>
  <c r="AF143" i="35"/>
  <c r="AG143" i="35" s="1"/>
  <c r="AF11" i="35"/>
  <c r="AG11" i="35" s="1"/>
  <c r="AF260" i="35"/>
  <c r="AG260" i="35" s="1"/>
  <c r="AF253" i="35"/>
  <c r="AG253" i="35" s="1"/>
  <c r="AF194" i="35"/>
  <c r="AG194" i="35" s="1"/>
  <c r="AF124" i="35"/>
  <c r="AG124" i="35" s="1"/>
  <c r="AF71" i="35"/>
  <c r="AG71" i="35" s="1"/>
  <c r="AF81" i="35"/>
  <c r="AG81" i="35" s="1"/>
  <c r="AF35" i="35"/>
  <c r="AG35" i="35" s="1"/>
  <c r="AF282" i="35"/>
  <c r="AG282" i="35" s="1"/>
  <c r="AF239" i="35"/>
  <c r="AG239" i="35" s="1"/>
  <c r="AF266" i="35"/>
  <c r="AG266" i="35" s="1"/>
  <c r="AF212" i="35"/>
  <c r="AG212" i="35" s="1"/>
  <c r="AF129" i="35"/>
  <c r="AG129" i="35" s="1"/>
  <c r="AF174" i="35"/>
  <c r="AG174" i="35" s="1"/>
  <c r="AF55" i="35"/>
  <c r="AG55" i="35" s="1"/>
  <c r="AF285" i="35"/>
  <c r="AG285" i="35" s="1"/>
  <c r="AF98" i="35"/>
  <c r="AG98" i="35" s="1"/>
  <c r="AF46" i="35"/>
  <c r="AG46" i="35" s="1"/>
  <c r="AF177" i="35"/>
  <c r="AG177" i="35" s="1"/>
  <c r="AF267" i="35"/>
  <c r="AG267" i="35" s="1"/>
  <c r="AF145" i="35"/>
  <c r="AG145" i="35" s="1"/>
  <c r="AF87" i="35"/>
  <c r="AG87" i="35" s="1"/>
  <c r="AF85" i="35"/>
  <c r="AG85" i="35" s="1"/>
  <c r="AF47" i="35"/>
  <c r="AG47" i="35" s="1"/>
  <c r="AF24" i="35"/>
  <c r="AG24" i="35" s="1"/>
  <c r="AF119" i="35"/>
  <c r="AG119" i="35" s="1"/>
  <c r="AF230" i="35"/>
  <c r="AG230" i="35" s="1"/>
  <c r="AF74" i="35"/>
  <c r="AG74" i="35" s="1"/>
  <c r="AF254" i="35"/>
  <c r="AG254" i="35" s="1"/>
  <c r="AF132" i="35"/>
  <c r="AG132" i="35" s="1"/>
  <c r="AF199" i="35"/>
  <c r="AG199" i="35" s="1"/>
  <c r="AF248" i="35"/>
  <c r="AG248" i="35" s="1"/>
  <c r="AF175" i="35"/>
  <c r="AG175" i="35" s="1"/>
  <c r="AF166" i="35"/>
  <c r="AG166" i="35" s="1"/>
  <c r="AF294" i="35"/>
  <c r="AG294" i="35" s="1"/>
  <c r="AF69" i="35"/>
  <c r="AG69" i="35" s="1"/>
  <c r="AF65" i="35"/>
  <c r="AG65" i="35" s="1"/>
  <c r="AF99" i="35"/>
  <c r="AG99" i="35" s="1"/>
  <c r="AF178" i="35"/>
  <c r="AG178" i="35" s="1"/>
  <c r="AF231" i="35"/>
  <c r="AG231" i="35" s="1"/>
  <c r="AF116" i="35"/>
  <c r="AG116" i="35" s="1"/>
  <c r="AF82" i="35"/>
  <c r="AG82" i="35" s="1"/>
  <c r="AF43" i="35"/>
  <c r="AG43" i="35" s="1"/>
  <c r="AF249" i="35"/>
  <c r="AG249" i="35" s="1"/>
  <c r="AF180" i="35"/>
  <c r="AG180" i="35" s="1"/>
  <c r="AF61" i="35"/>
  <c r="AG61" i="35" s="1"/>
  <c r="AF13" i="35"/>
  <c r="AG13" i="35" s="1"/>
  <c r="AF235" i="35"/>
  <c r="AG235" i="35" s="1"/>
  <c r="AF50" i="35"/>
  <c r="AG50" i="35" s="1"/>
  <c r="AF139" i="35"/>
  <c r="AG139" i="35" s="1"/>
  <c r="AF245" i="35"/>
  <c r="AG245" i="35" s="1"/>
  <c r="AF203" i="35"/>
  <c r="AG203" i="35" s="1"/>
  <c r="AF277" i="35"/>
  <c r="AG277" i="35" s="1"/>
  <c r="AF160" i="35"/>
  <c r="AG160" i="35" s="1"/>
  <c r="AF30" i="35"/>
  <c r="AG30" i="35" s="1"/>
  <c r="AF256" i="35"/>
  <c r="AG256" i="35" s="1"/>
  <c r="AF42" i="35"/>
  <c r="AG42" i="35" s="1"/>
  <c r="AF137" i="35"/>
  <c r="AG137" i="35" s="1"/>
  <c r="AF59" i="35"/>
  <c r="AG59" i="35" s="1"/>
  <c r="AF94" i="35"/>
  <c r="AG94" i="35" s="1"/>
  <c r="AF172" i="35"/>
  <c r="AG172" i="35" s="1"/>
  <c r="AF300" i="35"/>
  <c r="AG300" i="35" s="1"/>
  <c r="AF292" i="35"/>
  <c r="AG292" i="35" s="1"/>
  <c r="AF229" i="35"/>
  <c r="AG229" i="35" s="1"/>
  <c r="AF204" i="35"/>
  <c r="AG204" i="35" s="1"/>
  <c r="AF101" i="35"/>
  <c r="AG101" i="35" s="1"/>
  <c r="AF259" i="35"/>
  <c r="AG259" i="35" s="1"/>
  <c r="AF123" i="35"/>
  <c r="AG123" i="35" s="1"/>
  <c r="AF255" i="35"/>
  <c r="AG255" i="35" s="1"/>
  <c r="AF295" i="35"/>
  <c r="AG295" i="35" s="1"/>
  <c r="AF167" i="35"/>
  <c r="AG167" i="35" s="1"/>
  <c r="AF281" i="35"/>
  <c r="AG281" i="35" s="1"/>
  <c r="AF258" i="35"/>
  <c r="AG258" i="35" s="1"/>
  <c r="AF127" i="35"/>
  <c r="AG127" i="35" s="1"/>
  <c r="AF206" i="35"/>
  <c r="AG206" i="35" s="1"/>
  <c r="AF289" i="35"/>
  <c r="AG289" i="35" s="1"/>
  <c r="AF163" i="35"/>
  <c r="AG163" i="35" s="1"/>
  <c r="AF186" i="35"/>
  <c r="AG186" i="35" s="1"/>
  <c r="AF226" i="35"/>
  <c r="AG226" i="35" s="1"/>
  <c r="AF296" i="35"/>
  <c r="AG296" i="35" s="1"/>
  <c r="AF23" i="35"/>
  <c r="AG23" i="35" s="1"/>
  <c r="AF45" i="35"/>
  <c r="AG45" i="35" s="1"/>
  <c r="AF189" i="35"/>
  <c r="AG189" i="35" s="1"/>
  <c r="AF164" i="35"/>
  <c r="AG164" i="35" s="1"/>
  <c r="AF64" i="35"/>
  <c r="AG64" i="35" s="1"/>
  <c r="AF57" i="35"/>
  <c r="AG57" i="35" s="1"/>
  <c r="AF138" i="35"/>
  <c r="AG138" i="35" s="1"/>
  <c r="AF12" i="35"/>
  <c r="AG12" i="35" s="1"/>
  <c r="AF102" i="35"/>
  <c r="AG102" i="35" s="1"/>
  <c r="AF15" i="35"/>
  <c r="AG15" i="35" s="1"/>
  <c r="AF191" i="35"/>
  <c r="AG191" i="35" s="1"/>
  <c r="AF128" i="35"/>
  <c r="AG128" i="35" s="1"/>
  <c r="AF207" i="35"/>
  <c r="AG207" i="35" s="1"/>
  <c r="AF112" i="35"/>
  <c r="AG112" i="35" s="1"/>
  <c r="AF153" i="35"/>
  <c r="AG153" i="35" s="1"/>
  <c r="AF182" i="35"/>
  <c r="AG182" i="35" s="1"/>
  <c r="AF232" i="35"/>
  <c r="AG232" i="35" s="1"/>
  <c r="AF165" i="35"/>
  <c r="AG165" i="35" s="1"/>
  <c r="AF60" i="35"/>
  <c r="AG60" i="35" s="1"/>
  <c r="AF243" i="35"/>
  <c r="AG243" i="35" s="1"/>
  <c r="AF161" i="35"/>
  <c r="AG161" i="35" s="1"/>
  <c r="AF80" i="35"/>
  <c r="AG80" i="35" s="1"/>
  <c r="AF36" i="35"/>
  <c r="AG36" i="35" s="1"/>
  <c r="AF105" i="35"/>
  <c r="AG105" i="35" s="1"/>
  <c r="AF133" i="35"/>
  <c r="AG133" i="35" s="1"/>
  <c r="AF234" i="35"/>
  <c r="AG234" i="35" s="1"/>
  <c r="AF117" i="35"/>
  <c r="AG117" i="35" s="1"/>
  <c r="AF195" i="35"/>
  <c r="AG195" i="35" s="1"/>
  <c r="AF107" i="35"/>
  <c r="AG107" i="35" s="1"/>
  <c r="AF217" i="35"/>
  <c r="AG217" i="35" s="1"/>
  <c r="AF236" i="35"/>
  <c r="AG236" i="35" s="1"/>
  <c r="AF154" i="35"/>
  <c r="AG154" i="35" s="1"/>
  <c r="AF184" i="35"/>
  <c r="AG184" i="35" s="1"/>
  <c r="AF27" i="35"/>
  <c r="AG27" i="35" s="1"/>
  <c r="AF210" i="35"/>
  <c r="AG210" i="35" s="1"/>
  <c r="AF86" i="35"/>
  <c r="AG86" i="35" s="1"/>
  <c r="AF176" i="35"/>
  <c r="AG176" i="35" s="1"/>
  <c r="AF149" i="35"/>
  <c r="AG149" i="35" s="1"/>
  <c r="AF293" i="35"/>
  <c r="AG293" i="35" s="1"/>
  <c r="AF22" i="35"/>
  <c r="AG22" i="35" s="1"/>
  <c r="AF83" i="35"/>
  <c r="AG83" i="35" s="1"/>
  <c r="AF200" i="35"/>
  <c r="AG200" i="35" s="1"/>
  <c r="AF62" i="35"/>
  <c r="AG62" i="35" s="1"/>
  <c r="AF220" i="35"/>
  <c r="AG220" i="35" s="1"/>
  <c r="AF68" i="35"/>
  <c r="AG68" i="35" s="1"/>
  <c r="AF96" i="35"/>
  <c r="AG96" i="35" s="1"/>
  <c r="AF78" i="35"/>
  <c r="AG78" i="35" s="1"/>
  <c r="AF219" i="35"/>
  <c r="AG219" i="35" s="1"/>
  <c r="AF114" i="35"/>
  <c r="AG114" i="35" s="1"/>
  <c r="AF237" i="35"/>
  <c r="AG237" i="35" s="1"/>
  <c r="AF261" i="35"/>
  <c r="AG261" i="35" s="1"/>
  <c r="AF19" i="35"/>
  <c r="AG19" i="35" s="1"/>
  <c r="AF202" i="35"/>
  <c r="AG202" i="35" s="1"/>
  <c r="AF273" i="35"/>
  <c r="AG273" i="35" s="1"/>
  <c r="AF18" i="35"/>
  <c r="AG18" i="35" s="1"/>
  <c r="AF108" i="35"/>
  <c r="AG108" i="35" s="1"/>
  <c r="AF142" i="35"/>
  <c r="AG142" i="35" s="1"/>
  <c r="AF113" i="35"/>
  <c r="AG113" i="35" s="1"/>
  <c r="AF118" i="35"/>
  <c r="AG118" i="35" s="1"/>
  <c r="AF185" i="35"/>
  <c r="AG185" i="35" s="1"/>
  <c r="AF216" i="35"/>
  <c r="AG216" i="35" s="1"/>
  <c r="AF268" i="35"/>
  <c r="AG268" i="35" s="1"/>
  <c r="AF100" i="35"/>
  <c r="AG100" i="35" s="1"/>
  <c r="AF279" i="35"/>
  <c r="AG279" i="35" s="1"/>
  <c r="AF75" i="35"/>
  <c r="AG75" i="35" s="1"/>
  <c r="AF227" i="35"/>
  <c r="AG227" i="35" s="1"/>
  <c r="AF262" i="35"/>
  <c r="AG262" i="35" s="1"/>
  <c r="AF276" i="35"/>
  <c r="AG276" i="35" s="1"/>
  <c r="AF28" i="35"/>
  <c r="AG28" i="35" s="1"/>
  <c r="AF287" i="35"/>
  <c r="AG287" i="35" s="1"/>
  <c r="AF205" i="35"/>
  <c r="AG205" i="35" s="1"/>
  <c r="AF257" i="35"/>
  <c r="AG257" i="35" s="1"/>
  <c r="AF125" i="35"/>
  <c r="AG125" i="35" s="1"/>
  <c r="AF34" i="35"/>
  <c r="AG34" i="35" s="1"/>
  <c r="AF183" i="35"/>
  <c r="AG183" i="35" s="1"/>
  <c r="AF173" i="35"/>
  <c r="AG173" i="35" s="1"/>
  <c r="AF155" i="35"/>
  <c r="AG155" i="35" s="1"/>
  <c r="AF241" i="35"/>
  <c r="AG241" i="35" s="1"/>
  <c r="AF265" i="35"/>
  <c r="AG265" i="35" s="1"/>
  <c r="AF240" i="35"/>
  <c r="AG240" i="35" s="1"/>
  <c r="AF89" i="35"/>
  <c r="AG89" i="35" s="1"/>
  <c r="AF251" i="35"/>
  <c r="AG251" i="35" s="1"/>
  <c r="AF157" i="35"/>
  <c r="AG157" i="35" s="1"/>
  <c r="AF221" i="35"/>
  <c r="AG221" i="35" s="1"/>
  <c r="AF171" i="35"/>
  <c r="AG171" i="35" s="1"/>
  <c r="AF26" i="35"/>
  <c r="AG26" i="35" s="1"/>
  <c r="AF298" i="35"/>
  <c r="AG298" i="35" s="1"/>
  <c r="AF159" i="35"/>
  <c r="AG159" i="35" s="1"/>
  <c r="AF91" i="35"/>
  <c r="AG91" i="35" s="1"/>
  <c r="AF111" i="35"/>
  <c r="AG111" i="35" s="1"/>
  <c r="AF197" i="35"/>
  <c r="AG197" i="35" s="1"/>
  <c r="AF222" i="35"/>
  <c r="AG222" i="35" s="1"/>
  <c r="AF156" i="35"/>
  <c r="AG156" i="35" s="1"/>
  <c r="AF51" i="35"/>
  <c r="AG51" i="35" s="1"/>
  <c r="AF187" i="35"/>
  <c r="AG187" i="35" s="1"/>
  <c r="AF41" i="35"/>
  <c r="AG41" i="35" s="1"/>
  <c r="AF16" i="35"/>
  <c r="AG16" i="35" s="1"/>
  <c r="AF280" i="35"/>
  <c r="AG280" i="35" s="1"/>
  <c r="AF224" i="35"/>
  <c r="AG224" i="35" s="1"/>
  <c r="AF179" i="35"/>
  <c r="AG179" i="35" s="1"/>
  <c r="AF297" i="35"/>
  <c r="AG297" i="35" s="1"/>
  <c r="AF121" i="35"/>
  <c r="AG121" i="35" s="1"/>
  <c r="AF90" i="35"/>
  <c r="AG90" i="35" s="1"/>
  <c r="AF146" i="35"/>
  <c r="AG146" i="35" s="1"/>
  <c r="AF252" i="35"/>
  <c r="AG252" i="35" s="1"/>
  <c r="AF250" i="35"/>
  <c r="AG250" i="35" s="1"/>
  <c r="AF52" i="35"/>
  <c r="AG52" i="35" s="1"/>
  <c r="AF130" i="35"/>
  <c r="AG130" i="35" s="1"/>
  <c r="AF140" i="35"/>
  <c r="AG140" i="35" s="1"/>
  <c r="AF144" i="35"/>
  <c r="AG144" i="35" s="1"/>
  <c r="AF66" i="35"/>
  <c r="AG66" i="35" s="1"/>
  <c r="AF208" i="35"/>
  <c r="AG208" i="35" s="1"/>
  <c r="AF88" i="35"/>
  <c r="AG88" i="35" s="1"/>
  <c r="AF135" i="35"/>
  <c r="AG135" i="35" s="1"/>
  <c r="AF247" i="35"/>
  <c r="AG247" i="35" s="1"/>
  <c r="AF152" i="35"/>
  <c r="AG152" i="35" s="1"/>
  <c r="AF188" i="35"/>
  <c r="AG188" i="35" s="1"/>
  <c r="AF141" i="35"/>
  <c r="AG141" i="35" s="1"/>
  <c r="AF269" i="35"/>
  <c r="AG269" i="35" s="1"/>
  <c r="AF122" i="35"/>
  <c r="AG122" i="35" s="1"/>
  <c r="AF196" i="35"/>
  <c r="AG196" i="35" s="1"/>
  <c r="AF209" i="35"/>
  <c r="AG209" i="35" s="1"/>
  <c r="AF53" i="35"/>
  <c r="AG53" i="35" s="1"/>
  <c r="AF76" i="35"/>
  <c r="AG76" i="35" s="1"/>
  <c r="AF233" i="35"/>
  <c r="AG233" i="35" s="1"/>
  <c r="AF193" i="35"/>
  <c r="AG193" i="35" s="1"/>
  <c r="AF272" i="35"/>
  <c r="AG272" i="35" s="1"/>
  <c r="AF33" i="35"/>
  <c r="AG33" i="35" s="1"/>
  <c r="AF286" i="35"/>
  <c r="AG286" i="35" s="1"/>
  <c r="AF54" i="35"/>
  <c r="AG54" i="35" s="1"/>
  <c r="AF31" i="35"/>
  <c r="AG31" i="35" s="1"/>
  <c r="AF95" i="35"/>
  <c r="AG95" i="35" s="1"/>
  <c r="AF63" i="35"/>
  <c r="AG63" i="35" s="1"/>
  <c r="AF58" i="35"/>
  <c r="AG58" i="35" s="1"/>
  <c r="AF39" i="35"/>
  <c r="AG39" i="35" s="1"/>
  <c r="AF104" i="35"/>
  <c r="AG104" i="35" s="1"/>
  <c r="AF228" i="35"/>
  <c r="AG228" i="35" s="1"/>
  <c r="AF147" i="35"/>
  <c r="AG147" i="35" s="1"/>
  <c r="AF72" i="35"/>
  <c r="AG72" i="35" s="1"/>
  <c r="AF48" i="35"/>
  <c r="AG48" i="35" s="1"/>
  <c r="AF136" i="35"/>
  <c r="AG136" i="35" s="1"/>
  <c r="AF242" i="35"/>
  <c r="AG242" i="35" s="1"/>
  <c r="AF264" i="35"/>
  <c r="AG264" i="35" s="1"/>
  <c r="AF278" i="35"/>
  <c r="AG278" i="35" s="1"/>
  <c r="AF170" i="35"/>
  <c r="AG170" i="35" s="1"/>
  <c r="AF168" i="35"/>
  <c r="AG168" i="35" s="1"/>
  <c r="AF56" i="35"/>
  <c r="AG56" i="35" s="1"/>
  <c r="AF288" i="35"/>
  <c r="AG288" i="35" s="1"/>
  <c r="AF290" i="35"/>
  <c r="AG290" i="35" s="1"/>
  <c r="AF246" i="35"/>
  <c r="AG246" i="35" s="1"/>
  <c r="AF25" i="35"/>
  <c r="AG25" i="35" s="1"/>
  <c r="AF79" i="35"/>
  <c r="AG79" i="35" s="1"/>
  <c r="AF77" i="35"/>
  <c r="AG77" i="35" s="1"/>
  <c r="AF17" i="35"/>
  <c r="AG17" i="35" s="1"/>
  <c r="AF44" i="35"/>
  <c r="AG44" i="35" s="1"/>
  <c r="AF270" i="35"/>
  <c r="AG270" i="35" s="1"/>
  <c r="AF223" i="35"/>
  <c r="AG223" i="35" s="1"/>
  <c r="AF84" i="35"/>
  <c r="AG84" i="35" s="1"/>
  <c r="AF97" i="35"/>
  <c r="AG97" i="35" s="1"/>
  <c r="AF32" i="35"/>
  <c r="AG32" i="35" s="1"/>
  <c r="AF109" i="35"/>
  <c r="AG109" i="35" s="1"/>
  <c r="AF299" i="35"/>
  <c r="AG299" i="35" s="1"/>
  <c r="AF21" i="35"/>
  <c r="AG21" i="35" s="1"/>
  <c r="AF151" i="35"/>
  <c r="AG151" i="35" s="1"/>
  <c r="AF29" i="35"/>
  <c r="AG29" i="35" s="1"/>
  <c r="AF120" i="35"/>
  <c r="AG120" i="35" s="1"/>
  <c r="AF284" i="35"/>
  <c r="AG284" i="35" s="1"/>
  <c r="AF162" i="35"/>
  <c r="AG162" i="35" s="1"/>
  <c r="AF218" i="35"/>
  <c r="AG218" i="35" s="1"/>
  <c r="AF92" i="35"/>
  <c r="AG92" i="35" s="1"/>
  <c r="AF148" i="35"/>
  <c r="AG148" i="35" s="1"/>
  <c r="AF134" i="35"/>
  <c r="AG134" i="35" s="1"/>
  <c r="AF213" i="35"/>
  <c r="AG213" i="35" s="1"/>
  <c r="AF131" i="35"/>
  <c r="AG131" i="35" s="1"/>
  <c r="AF215" i="35"/>
  <c r="AG215" i="35" s="1"/>
  <c r="AF225" i="35"/>
  <c r="AG225" i="35" s="1"/>
  <c r="AF158" i="35"/>
  <c r="AG158" i="35" s="1"/>
  <c r="AF110" i="35"/>
  <c r="AG110" i="35" s="1"/>
  <c r="AF93" i="35"/>
  <c r="AG93" i="35" s="1"/>
  <c r="AF192" i="35"/>
  <c r="AG192" i="35" s="1"/>
  <c r="AF190" i="35"/>
  <c r="AG190" i="35" s="1"/>
  <c r="AF70" i="35"/>
  <c r="AG70" i="35" s="1"/>
  <c r="AF103" i="35"/>
  <c r="AG103" i="35" s="1"/>
  <c r="AF238" i="35"/>
  <c r="AG238" i="35" s="1"/>
  <c r="AF198" i="35"/>
  <c r="AG198" i="35" s="1"/>
  <c r="AF67" i="35"/>
  <c r="AG67" i="35" s="1"/>
  <c r="AF283" i="35"/>
  <c r="AG283" i="35" s="1"/>
  <c r="AF115" i="35"/>
  <c r="AG115" i="35" s="1"/>
  <c r="AF263" i="35"/>
  <c r="AG263" i="35" s="1"/>
  <c r="AF271" i="35"/>
  <c r="AG271" i="35" s="1"/>
  <c r="AF20" i="35"/>
  <c r="AG20" i="35" s="1"/>
  <c r="AF38" i="35"/>
  <c r="AG38" i="35" s="1"/>
  <c r="AF37" i="35"/>
  <c r="AG37" i="35" s="1"/>
  <c r="F10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11" i="3"/>
  <c r="AZ159" i="32"/>
  <c r="BA159" i="32"/>
  <c r="BB159" i="32"/>
  <c r="BC159" i="32"/>
  <c r="BD159" i="32"/>
  <c r="AZ160" i="32"/>
  <c r="BA160" i="32"/>
  <c r="BB160" i="32"/>
  <c r="BC160" i="32"/>
  <c r="BD160" i="32"/>
  <c r="AZ161" i="32"/>
  <c r="BA161" i="32"/>
  <c r="BB161" i="32"/>
  <c r="BC161" i="32"/>
  <c r="BD161" i="32"/>
  <c r="AZ162" i="32"/>
  <c r="BA162" i="32"/>
  <c r="BB162" i="32"/>
  <c r="BC162" i="32"/>
  <c r="BD162" i="32"/>
  <c r="AZ163" i="32"/>
  <c r="BA163" i="32"/>
  <c r="BB163" i="32"/>
  <c r="BC163" i="32"/>
  <c r="BD163" i="32"/>
  <c r="AZ164" i="32"/>
  <c r="BA164" i="32"/>
  <c r="BB164" i="32"/>
  <c r="BC164" i="32"/>
  <c r="BD164" i="32"/>
  <c r="AZ165" i="32"/>
  <c r="BA165" i="32"/>
  <c r="BB165" i="32"/>
  <c r="BC165" i="32"/>
  <c r="BD165" i="32"/>
  <c r="AZ166" i="32"/>
  <c r="BA166" i="32"/>
  <c r="BB166" i="32"/>
  <c r="BC166" i="32"/>
  <c r="BD166" i="32"/>
  <c r="AZ167" i="32"/>
  <c r="BA167" i="32"/>
  <c r="BB167" i="32"/>
  <c r="BC167" i="32"/>
  <c r="BD167" i="32"/>
  <c r="AZ168" i="32"/>
  <c r="BA168" i="32"/>
  <c r="BB168" i="32"/>
  <c r="BC168" i="32"/>
  <c r="BD168" i="32"/>
  <c r="AZ169" i="32"/>
  <c r="BA169" i="32"/>
  <c r="BB169" i="32"/>
  <c r="BC169" i="32"/>
  <c r="BD169" i="32"/>
  <c r="AZ170" i="32"/>
  <c r="BA170" i="32"/>
  <c r="BB170" i="32"/>
  <c r="BC170" i="32"/>
  <c r="BD170" i="32"/>
  <c r="AZ171" i="32"/>
  <c r="BA171" i="32"/>
  <c r="BB171" i="32"/>
  <c r="BC171" i="32"/>
  <c r="BD171" i="32"/>
  <c r="AZ172" i="32"/>
  <c r="BA172" i="32"/>
  <c r="BB172" i="32"/>
  <c r="BC172" i="32"/>
  <c r="BD172" i="32"/>
  <c r="AZ173" i="32"/>
  <c r="BA173" i="32"/>
  <c r="BB173" i="32"/>
  <c r="BC173" i="32"/>
  <c r="BD173" i="32"/>
  <c r="AZ174" i="32"/>
  <c r="BA174" i="32"/>
  <c r="BB174" i="32"/>
  <c r="BC174" i="32"/>
  <c r="BD174" i="32"/>
  <c r="AZ175" i="32"/>
  <c r="BA175" i="32"/>
  <c r="BB175" i="32"/>
  <c r="BC175" i="32"/>
  <c r="BD175" i="32"/>
  <c r="AZ176" i="32"/>
  <c r="BA176" i="32"/>
  <c r="BB176" i="32"/>
  <c r="BC176" i="32"/>
  <c r="BD176" i="32"/>
  <c r="AZ177" i="32"/>
  <c r="BA177" i="32"/>
  <c r="BB177" i="32"/>
  <c r="BC177" i="32"/>
  <c r="BD177" i="32"/>
  <c r="AZ178" i="32"/>
  <c r="BA178" i="32"/>
  <c r="BB178" i="32"/>
  <c r="BC178" i="32"/>
  <c r="BD178" i="32"/>
  <c r="AZ179" i="32"/>
  <c r="BA179" i="32"/>
  <c r="BB179" i="32"/>
  <c r="BC179" i="32"/>
  <c r="BD179" i="32"/>
  <c r="AZ180" i="32"/>
  <c r="BA180" i="32"/>
  <c r="BB180" i="32"/>
  <c r="BC180" i="32"/>
  <c r="BD180" i="32"/>
  <c r="AZ181" i="32"/>
  <c r="BA181" i="32"/>
  <c r="BB181" i="32"/>
  <c r="BC181" i="32"/>
  <c r="BD181" i="32"/>
  <c r="AZ182" i="32"/>
  <c r="BA182" i="32"/>
  <c r="BB182" i="32"/>
  <c r="BC182" i="32"/>
  <c r="BD182" i="32"/>
  <c r="AZ183" i="32"/>
  <c r="BA183" i="32"/>
  <c r="BB183" i="32"/>
  <c r="BC183" i="32"/>
  <c r="BD183" i="32"/>
  <c r="AZ184" i="32"/>
  <c r="BA184" i="32"/>
  <c r="BB184" i="32"/>
  <c r="BC184" i="32"/>
  <c r="BD184" i="32"/>
  <c r="AZ185" i="32"/>
  <c r="BA185" i="32"/>
  <c r="BB185" i="32"/>
  <c r="BC185" i="32"/>
  <c r="BD185" i="32"/>
  <c r="AZ186" i="32"/>
  <c r="BA186" i="32"/>
  <c r="BB186" i="32"/>
  <c r="BC186" i="32"/>
  <c r="BD186" i="32"/>
  <c r="AZ187" i="32"/>
  <c r="BA187" i="32"/>
  <c r="BB187" i="32"/>
  <c r="BC187" i="32"/>
  <c r="BD187" i="32"/>
  <c r="AZ188" i="32"/>
  <c r="BA188" i="32"/>
  <c r="BB188" i="32"/>
  <c r="BC188" i="32"/>
  <c r="BD188" i="32"/>
  <c r="AZ189" i="32"/>
  <c r="BA189" i="32"/>
  <c r="BB189" i="32"/>
  <c r="BC189" i="32"/>
  <c r="BD189" i="32"/>
  <c r="AZ190" i="32"/>
  <c r="BA190" i="32"/>
  <c r="BB190" i="32"/>
  <c r="BC190" i="32"/>
  <c r="BD190" i="32"/>
  <c r="AZ191" i="32"/>
  <c r="BA191" i="32"/>
  <c r="BB191" i="32"/>
  <c r="BC191" i="32"/>
  <c r="BD191" i="32"/>
  <c r="AZ192" i="32"/>
  <c r="BA192" i="32"/>
  <c r="BB192" i="32"/>
  <c r="BC192" i="32"/>
  <c r="BD192" i="32"/>
  <c r="AZ193" i="32"/>
  <c r="BA193" i="32"/>
  <c r="BB193" i="32"/>
  <c r="BC193" i="32"/>
  <c r="BD193" i="32"/>
  <c r="AZ194" i="32"/>
  <c r="BA194" i="32"/>
  <c r="BB194" i="32"/>
  <c r="BC194" i="32"/>
  <c r="BD194" i="32"/>
  <c r="AZ195" i="32"/>
  <c r="BA195" i="32"/>
  <c r="BB195" i="32"/>
  <c r="BC195" i="32"/>
  <c r="BD195" i="32"/>
  <c r="AZ196" i="32"/>
  <c r="BA196" i="32"/>
  <c r="BB196" i="32"/>
  <c r="BC196" i="32"/>
  <c r="BD196" i="32"/>
  <c r="AZ197" i="32"/>
  <c r="BA197" i="32"/>
  <c r="BB197" i="32"/>
  <c r="BC197" i="32"/>
  <c r="BD197" i="32"/>
  <c r="AZ198" i="32"/>
  <c r="BA198" i="32"/>
  <c r="BB198" i="32"/>
  <c r="BC198" i="32"/>
  <c r="BD198" i="32"/>
  <c r="AZ199" i="32"/>
  <c r="BA199" i="32"/>
  <c r="BB199" i="32"/>
  <c r="BC199" i="32"/>
  <c r="BD199" i="32"/>
  <c r="AZ200" i="32"/>
  <c r="BA200" i="32"/>
  <c r="BB200" i="32"/>
  <c r="BC200" i="32"/>
  <c r="BD200" i="32"/>
  <c r="AZ201" i="32"/>
  <c r="BA201" i="32"/>
  <c r="BB201" i="32"/>
  <c r="BC201" i="32"/>
  <c r="BD201" i="32"/>
  <c r="AZ202" i="32"/>
  <c r="BA202" i="32"/>
  <c r="BB202" i="32"/>
  <c r="BC202" i="32"/>
  <c r="BD202" i="32"/>
  <c r="AZ203" i="32"/>
  <c r="BA203" i="32"/>
  <c r="BB203" i="32"/>
  <c r="BC203" i="32"/>
  <c r="BD203" i="32"/>
  <c r="AZ204" i="32"/>
  <c r="BA204" i="32"/>
  <c r="BB204" i="32"/>
  <c r="BC204" i="32"/>
  <c r="BD204" i="32"/>
  <c r="AZ205" i="32"/>
  <c r="BA205" i="32"/>
  <c r="BB205" i="32"/>
  <c r="BC205" i="32"/>
  <c r="BD205" i="32"/>
  <c r="AZ206" i="32"/>
  <c r="BA206" i="32"/>
  <c r="BB206" i="32"/>
  <c r="BC206" i="32"/>
  <c r="BD206" i="32"/>
  <c r="AZ207" i="32"/>
  <c r="BA207" i="32"/>
  <c r="BB207" i="32"/>
  <c r="BC207" i="32"/>
  <c r="BD207" i="32"/>
  <c r="AZ208" i="32"/>
  <c r="BA208" i="32"/>
  <c r="BB208" i="32"/>
  <c r="BC208" i="32"/>
  <c r="BD208" i="32"/>
  <c r="AZ209" i="32"/>
  <c r="BA209" i="32"/>
  <c r="BB209" i="32"/>
  <c r="BC209" i="32"/>
  <c r="BD209" i="32"/>
  <c r="AZ210" i="32"/>
  <c r="BA210" i="32"/>
  <c r="BB210" i="32"/>
  <c r="BC210" i="32"/>
  <c r="BD210" i="32"/>
  <c r="AZ211" i="32"/>
  <c r="BA211" i="32"/>
  <c r="BB211" i="32"/>
  <c r="BC211" i="32"/>
  <c r="BD211" i="32"/>
  <c r="AZ212" i="32"/>
  <c r="BA212" i="32"/>
  <c r="BB212" i="32"/>
  <c r="BC212" i="32"/>
  <c r="BD212" i="32"/>
  <c r="AZ213" i="32"/>
  <c r="BA213" i="32"/>
  <c r="BB213" i="32"/>
  <c r="BC213" i="32"/>
  <c r="BD213" i="32"/>
  <c r="AZ214" i="32"/>
  <c r="BA214" i="32"/>
  <c r="BB214" i="32"/>
  <c r="BC214" i="32"/>
  <c r="BD214" i="32"/>
  <c r="AZ215" i="32"/>
  <c r="BA215" i="32"/>
  <c r="BB215" i="32"/>
  <c r="BC215" i="32"/>
  <c r="BD215" i="32"/>
  <c r="AZ216" i="32"/>
  <c r="BA216" i="32"/>
  <c r="BB216" i="32"/>
  <c r="BC216" i="32"/>
  <c r="BD216" i="32"/>
  <c r="AZ217" i="32"/>
  <c r="BA217" i="32"/>
  <c r="BB217" i="32"/>
  <c r="BC217" i="32"/>
  <c r="BD217" i="32"/>
  <c r="AZ218" i="32"/>
  <c r="BA218" i="32"/>
  <c r="BB218" i="32"/>
  <c r="BC218" i="32"/>
  <c r="BD218" i="32"/>
  <c r="AZ219" i="32"/>
  <c r="BA219" i="32"/>
  <c r="BB219" i="32"/>
  <c r="BC219" i="32"/>
  <c r="BD219" i="32"/>
  <c r="AZ220" i="32"/>
  <c r="BA220" i="32"/>
  <c r="BB220" i="32"/>
  <c r="BC220" i="32"/>
  <c r="BD220" i="32"/>
  <c r="AZ221" i="32"/>
  <c r="BA221" i="32"/>
  <c r="BB221" i="32"/>
  <c r="BC221" i="32"/>
  <c r="BD221" i="32"/>
  <c r="AZ222" i="32"/>
  <c r="BA222" i="32"/>
  <c r="BB222" i="32"/>
  <c r="BC222" i="32"/>
  <c r="BD222" i="32"/>
  <c r="AZ223" i="32"/>
  <c r="BA223" i="32"/>
  <c r="BB223" i="32"/>
  <c r="BC223" i="32"/>
  <c r="BD223" i="32"/>
  <c r="AZ224" i="32"/>
  <c r="BA224" i="32"/>
  <c r="BB224" i="32"/>
  <c r="BC224" i="32"/>
  <c r="BD224" i="32"/>
  <c r="AZ225" i="32"/>
  <c r="BA225" i="32"/>
  <c r="BB225" i="32"/>
  <c r="BC225" i="32"/>
  <c r="BD225" i="32"/>
  <c r="AZ226" i="32"/>
  <c r="BA226" i="32"/>
  <c r="BB226" i="32"/>
  <c r="BC226" i="32"/>
  <c r="BD226" i="32"/>
  <c r="AZ227" i="32"/>
  <c r="BA227" i="32"/>
  <c r="BB227" i="32"/>
  <c r="BC227" i="32"/>
  <c r="BD227" i="32"/>
  <c r="AZ228" i="32"/>
  <c r="BA228" i="32"/>
  <c r="BB228" i="32"/>
  <c r="BC228" i="32"/>
  <c r="BD228" i="32"/>
  <c r="AZ229" i="32"/>
  <c r="BA229" i="32"/>
  <c r="BB229" i="32"/>
  <c r="BC229" i="32"/>
  <c r="BD229" i="32"/>
  <c r="AZ230" i="32"/>
  <c r="BA230" i="32"/>
  <c r="BB230" i="32"/>
  <c r="BC230" i="32"/>
  <c r="BD230" i="32"/>
  <c r="AZ231" i="32"/>
  <c r="BA231" i="32"/>
  <c r="BB231" i="32"/>
  <c r="BC231" i="32"/>
  <c r="BD231" i="32"/>
  <c r="AZ232" i="32"/>
  <c r="BA232" i="32"/>
  <c r="BB232" i="32"/>
  <c r="BC232" i="32"/>
  <c r="BD232" i="32"/>
  <c r="AZ233" i="32"/>
  <c r="BA233" i="32"/>
  <c r="BB233" i="32"/>
  <c r="BC233" i="32"/>
  <c r="BD233" i="32"/>
  <c r="AZ234" i="32"/>
  <c r="BA234" i="32"/>
  <c r="BB234" i="32"/>
  <c r="BC234" i="32"/>
  <c r="BD234" i="32"/>
  <c r="AZ235" i="32"/>
  <c r="BA235" i="32"/>
  <c r="BB235" i="32"/>
  <c r="BC235" i="32"/>
  <c r="BD235" i="32"/>
  <c r="AZ236" i="32"/>
  <c r="BA236" i="32"/>
  <c r="BB236" i="32"/>
  <c r="BC236" i="32"/>
  <c r="BD236" i="32"/>
  <c r="AZ237" i="32"/>
  <c r="BA237" i="32"/>
  <c r="BB237" i="32"/>
  <c r="BC237" i="32"/>
  <c r="BD237" i="32"/>
  <c r="AZ238" i="32"/>
  <c r="BA238" i="32"/>
  <c r="BB238" i="32"/>
  <c r="BC238" i="32"/>
  <c r="BD238" i="32"/>
  <c r="AZ239" i="32"/>
  <c r="BA239" i="32"/>
  <c r="BB239" i="32"/>
  <c r="BC239" i="32"/>
  <c r="BD239" i="32"/>
  <c r="AZ240" i="32"/>
  <c r="BA240" i="32"/>
  <c r="BB240" i="32"/>
  <c r="BC240" i="32"/>
  <c r="BD240" i="32"/>
  <c r="AZ241" i="32"/>
  <c r="BA241" i="32"/>
  <c r="BB241" i="32"/>
  <c r="BC241" i="32"/>
  <c r="BD241" i="32"/>
  <c r="AZ242" i="32"/>
  <c r="BA242" i="32"/>
  <c r="BB242" i="32"/>
  <c r="BC242" i="32"/>
  <c r="BD242" i="32"/>
  <c r="AZ243" i="32"/>
  <c r="BA243" i="32"/>
  <c r="BB243" i="32"/>
  <c r="BC243" i="32"/>
  <c r="BD243" i="32"/>
  <c r="AZ244" i="32"/>
  <c r="BA244" i="32"/>
  <c r="BB244" i="32"/>
  <c r="BC244" i="32"/>
  <c r="BD244" i="32"/>
  <c r="AZ245" i="32"/>
  <c r="BA245" i="32"/>
  <c r="BB245" i="32"/>
  <c r="BC245" i="32"/>
  <c r="BD245" i="32"/>
  <c r="AZ246" i="32"/>
  <c r="BA246" i="32"/>
  <c r="BB246" i="32"/>
  <c r="BC246" i="32"/>
  <c r="BD246" i="32"/>
  <c r="AZ247" i="32"/>
  <c r="BA247" i="32"/>
  <c r="BB247" i="32"/>
  <c r="BC247" i="32"/>
  <c r="BD247" i="32"/>
  <c r="AZ248" i="32"/>
  <c r="BA248" i="32"/>
  <c r="BB248" i="32"/>
  <c r="BC248" i="32"/>
  <c r="BD248" i="32"/>
  <c r="AZ249" i="32"/>
  <c r="BA249" i="32"/>
  <c r="BB249" i="32"/>
  <c r="BC249" i="32"/>
  <c r="BD249" i="32"/>
  <c r="AZ250" i="32"/>
  <c r="BA250" i="32"/>
  <c r="BB250" i="32"/>
  <c r="BC250" i="32"/>
  <c r="BD250" i="32"/>
  <c r="AZ251" i="32"/>
  <c r="BA251" i="32"/>
  <c r="BB251" i="32"/>
  <c r="BC251" i="32"/>
  <c r="BD251" i="32"/>
  <c r="AZ252" i="32"/>
  <c r="BA252" i="32"/>
  <c r="BB252" i="32"/>
  <c r="BC252" i="32"/>
  <c r="BD252" i="32"/>
  <c r="AZ253" i="32"/>
  <c r="BA253" i="32"/>
  <c r="BB253" i="32"/>
  <c r="BC253" i="32"/>
  <c r="BD253" i="32"/>
  <c r="AZ254" i="32"/>
  <c r="BA254" i="32"/>
  <c r="BB254" i="32"/>
  <c r="BC254" i="32"/>
  <c r="BD254" i="32"/>
  <c r="AZ255" i="32"/>
  <c r="BA255" i="32"/>
  <c r="BB255" i="32"/>
  <c r="BC255" i="32"/>
  <c r="BD255" i="32"/>
  <c r="AZ256" i="32"/>
  <c r="BA256" i="32"/>
  <c r="BB256" i="32"/>
  <c r="BC256" i="32"/>
  <c r="BD256" i="32"/>
  <c r="AZ257" i="32"/>
  <c r="BA257" i="32"/>
  <c r="BB257" i="32"/>
  <c r="BC257" i="32"/>
  <c r="BD257" i="32"/>
  <c r="AZ258" i="32"/>
  <c r="BA258" i="32"/>
  <c r="BB258" i="32"/>
  <c r="BC258" i="32"/>
  <c r="BD258" i="32"/>
  <c r="AZ259" i="32"/>
  <c r="BA259" i="32"/>
  <c r="BB259" i="32"/>
  <c r="BC259" i="32"/>
  <c r="BD259" i="32"/>
  <c r="AZ260" i="32"/>
  <c r="BA260" i="32"/>
  <c r="BB260" i="32"/>
  <c r="BC260" i="32"/>
  <c r="BD260" i="32"/>
  <c r="AZ261" i="32"/>
  <c r="BA261" i="32"/>
  <c r="BB261" i="32"/>
  <c r="BC261" i="32"/>
  <c r="BD261" i="32"/>
  <c r="AZ262" i="32"/>
  <c r="BA262" i="32"/>
  <c r="BB262" i="32"/>
  <c r="BC262" i="32"/>
  <c r="BD262" i="32"/>
  <c r="AZ263" i="32"/>
  <c r="BA263" i="32"/>
  <c r="BB263" i="32"/>
  <c r="BC263" i="32"/>
  <c r="BD263" i="32"/>
  <c r="AZ264" i="32"/>
  <c r="BA264" i="32"/>
  <c r="BB264" i="32"/>
  <c r="BC264" i="32"/>
  <c r="BD264" i="32"/>
  <c r="AZ265" i="32"/>
  <c r="BA265" i="32"/>
  <c r="BB265" i="32"/>
  <c r="BC265" i="32"/>
  <c r="BD265" i="32"/>
  <c r="AZ266" i="32"/>
  <c r="BA266" i="32"/>
  <c r="BB266" i="32"/>
  <c r="BC266" i="32"/>
  <c r="BD266" i="32"/>
  <c r="AZ267" i="32"/>
  <c r="BA267" i="32"/>
  <c r="BB267" i="32"/>
  <c r="BC267" i="32"/>
  <c r="BD267" i="32"/>
  <c r="AZ268" i="32"/>
  <c r="BA268" i="32"/>
  <c r="BB268" i="32"/>
  <c r="BC268" i="32"/>
  <c r="BD268" i="32"/>
  <c r="AZ269" i="32"/>
  <c r="BA269" i="32"/>
  <c r="BB269" i="32"/>
  <c r="BC269" i="32"/>
  <c r="BD269" i="32"/>
  <c r="AZ270" i="32"/>
  <c r="BA270" i="32"/>
  <c r="BB270" i="32"/>
  <c r="BC270" i="32"/>
  <c r="BD270" i="32"/>
  <c r="AZ271" i="32"/>
  <c r="BA271" i="32"/>
  <c r="BB271" i="32"/>
  <c r="BC271" i="32"/>
  <c r="BD271" i="32"/>
  <c r="AZ272" i="32"/>
  <c r="BA272" i="32"/>
  <c r="BB272" i="32"/>
  <c r="BC272" i="32"/>
  <c r="BD272" i="32"/>
  <c r="AZ273" i="32"/>
  <c r="BA273" i="32"/>
  <c r="BB273" i="32"/>
  <c r="BC273" i="32"/>
  <c r="BD273" i="32"/>
  <c r="AZ274" i="32"/>
  <c r="BA274" i="32"/>
  <c r="BB274" i="32"/>
  <c r="BC274" i="32"/>
  <c r="BD274" i="32"/>
  <c r="AZ275" i="32"/>
  <c r="BA275" i="32"/>
  <c r="BB275" i="32"/>
  <c r="BC275" i="32"/>
  <c r="BD275" i="32"/>
  <c r="AZ276" i="32"/>
  <c r="BA276" i="32"/>
  <c r="BB276" i="32"/>
  <c r="BC276" i="32"/>
  <c r="BD276" i="32"/>
  <c r="AZ277" i="32"/>
  <c r="BA277" i="32"/>
  <c r="BB277" i="32"/>
  <c r="BC277" i="32"/>
  <c r="BD277" i="32"/>
  <c r="AZ278" i="32"/>
  <c r="BA278" i="32"/>
  <c r="BB278" i="32"/>
  <c r="BC278" i="32"/>
  <c r="BD278" i="32"/>
  <c r="AZ279" i="32"/>
  <c r="BA279" i="32"/>
  <c r="BB279" i="32"/>
  <c r="BC279" i="32"/>
  <c r="BD279" i="32"/>
  <c r="AZ280" i="32"/>
  <c r="BA280" i="32"/>
  <c r="BB280" i="32"/>
  <c r="BC280" i="32"/>
  <c r="BD280" i="32"/>
  <c r="AZ281" i="32"/>
  <c r="BA281" i="32"/>
  <c r="BB281" i="32"/>
  <c r="BC281" i="32"/>
  <c r="BD281" i="32"/>
  <c r="AZ282" i="32"/>
  <c r="BA282" i="32"/>
  <c r="BB282" i="32"/>
  <c r="BC282" i="32"/>
  <c r="BD282" i="32"/>
  <c r="AZ283" i="32"/>
  <c r="BA283" i="32"/>
  <c r="BB283" i="32"/>
  <c r="BC283" i="32"/>
  <c r="BD283" i="32"/>
  <c r="AZ284" i="32"/>
  <c r="BA284" i="32"/>
  <c r="BB284" i="32"/>
  <c r="BC284" i="32"/>
  <c r="BD284" i="32"/>
  <c r="AZ285" i="32"/>
  <c r="BA285" i="32"/>
  <c r="BB285" i="32"/>
  <c r="BC285" i="32"/>
  <c r="BD285" i="32"/>
  <c r="AZ286" i="32"/>
  <c r="BA286" i="32"/>
  <c r="BB286" i="32"/>
  <c r="BC286" i="32"/>
  <c r="BD286" i="32"/>
  <c r="AZ287" i="32"/>
  <c r="BA287" i="32"/>
  <c r="BB287" i="32"/>
  <c r="BC287" i="32"/>
  <c r="BD287" i="32"/>
  <c r="AZ288" i="32"/>
  <c r="BA288" i="32"/>
  <c r="BB288" i="32"/>
  <c r="BC288" i="32"/>
  <c r="BD288" i="32"/>
  <c r="AZ289" i="32"/>
  <c r="BA289" i="32"/>
  <c r="BB289" i="32"/>
  <c r="BC289" i="32"/>
  <c r="BD289" i="32"/>
  <c r="AZ290" i="32"/>
  <c r="BA290" i="32"/>
  <c r="BB290" i="32"/>
  <c r="BC290" i="32"/>
  <c r="BD290" i="32"/>
  <c r="AZ291" i="32"/>
  <c r="BA291" i="32"/>
  <c r="BB291" i="32"/>
  <c r="BC291" i="32"/>
  <c r="BD291" i="32"/>
  <c r="AZ292" i="32"/>
  <c r="BA292" i="32"/>
  <c r="BB292" i="32"/>
  <c r="BC292" i="32"/>
  <c r="BD292" i="32"/>
  <c r="AZ293" i="32"/>
  <c r="BA293" i="32"/>
  <c r="BB293" i="32"/>
  <c r="BC293" i="32"/>
  <c r="BD293" i="32"/>
  <c r="AZ294" i="32"/>
  <c r="BA294" i="32"/>
  <c r="BB294" i="32"/>
  <c r="BC294" i="32"/>
  <c r="BD294" i="32"/>
  <c r="AZ295" i="32"/>
  <c r="BA295" i="32"/>
  <c r="BB295" i="32"/>
  <c r="BC295" i="32"/>
  <c r="BD295" i="32"/>
  <c r="AZ296" i="32"/>
  <c r="BA296" i="32"/>
  <c r="BB296" i="32"/>
  <c r="BC296" i="32"/>
  <c r="BD296" i="32"/>
  <c r="AZ297" i="32"/>
  <c r="BA297" i="32"/>
  <c r="BB297" i="32"/>
  <c r="BC297" i="32"/>
  <c r="BD297" i="32"/>
  <c r="AZ298" i="32"/>
  <c r="BA298" i="32"/>
  <c r="BB298" i="32"/>
  <c r="BC298" i="32"/>
  <c r="BD298" i="32"/>
  <c r="AZ299" i="32"/>
  <c r="BA299" i="32"/>
  <c r="BB299" i="32"/>
  <c r="BC299" i="32"/>
  <c r="BD299" i="32"/>
  <c r="AZ300" i="32"/>
  <c r="BA300" i="32"/>
  <c r="BB300" i="32"/>
  <c r="BC300" i="32"/>
  <c r="BD300" i="32"/>
  <c r="AZ301" i="32"/>
  <c r="BA301" i="32"/>
  <c r="BB301" i="32"/>
  <c r="BC301" i="32"/>
  <c r="BD301" i="32"/>
  <c r="AZ302" i="32"/>
  <c r="BA302" i="32"/>
  <c r="BB302" i="32"/>
  <c r="BC302" i="32"/>
  <c r="BD302" i="32"/>
  <c r="AZ303" i="32"/>
  <c r="BA303" i="32"/>
  <c r="BB303" i="32"/>
  <c r="BC303" i="32"/>
  <c r="BD303" i="32"/>
  <c r="AZ18" i="32"/>
  <c r="BA18" i="32"/>
  <c r="BB18" i="32"/>
  <c r="BC18" i="32"/>
  <c r="AZ19" i="32"/>
  <c r="BA19" i="32"/>
  <c r="BB19" i="32"/>
  <c r="BC19" i="32"/>
  <c r="AZ20" i="32"/>
  <c r="BA20" i="32"/>
  <c r="BB20" i="32"/>
  <c r="BC20" i="32"/>
  <c r="AZ21" i="32"/>
  <c r="BA21" i="32"/>
  <c r="BB21" i="32"/>
  <c r="BC21" i="32"/>
  <c r="AZ22" i="32"/>
  <c r="BA22" i="32"/>
  <c r="BB22" i="32"/>
  <c r="BC22" i="32"/>
  <c r="AZ23" i="32"/>
  <c r="BA23" i="32"/>
  <c r="BB23" i="32"/>
  <c r="BC23" i="32"/>
  <c r="AZ24" i="32"/>
  <c r="BA24" i="32"/>
  <c r="BB24" i="32"/>
  <c r="BC24" i="32"/>
  <c r="AZ25" i="32"/>
  <c r="BA25" i="32"/>
  <c r="BB25" i="32"/>
  <c r="BC25" i="32"/>
  <c r="BD25" i="32"/>
  <c r="AZ26" i="32"/>
  <c r="BA26" i="32"/>
  <c r="BB26" i="32"/>
  <c r="BC26" i="32"/>
  <c r="AZ27" i="32"/>
  <c r="BA27" i="32"/>
  <c r="BB27" i="32"/>
  <c r="BC27" i="32"/>
  <c r="AZ28" i="32"/>
  <c r="BA28" i="32"/>
  <c r="BB28" i="32"/>
  <c r="BC28" i="32"/>
  <c r="AZ29" i="32"/>
  <c r="BA29" i="32"/>
  <c r="BB29" i="32"/>
  <c r="BC29" i="32"/>
  <c r="AZ30" i="32"/>
  <c r="BA30" i="32"/>
  <c r="BB30" i="32"/>
  <c r="BC30" i="32"/>
  <c r="AZ31" i="32"/>
  <c r="BA31" i="32"/>
  <c r="BB31" i="32"/>
  <c r="BC31" i="32"/>
  <c r="AZ32" i="32"/>
  <c r="BA32" i="32"/>
  <c r="BB32" i="32"/>
  <c r="BC32" i="32"/>
  <c r="AZ33" i="32"/>
  <c r="BA33" i="32"/>
  <c r="BB33" i="32"/>
  <c r="BC33" i="32"/>
  <c r="AZ34" i="32"/>
  <c r="BA34" i="32"/>
  <c r="BB34" i="32"/>
  <c r="BC34" i="32"/>
  <c r="AZ35" i="32"/>
  <c r="BA35" i="32"/>
  <c r="BB35" i="32"/>
  <c r="BC35" i="32"/>
  <c r="AZ36" i="32"/>
  <c r="BA36" i="32"/>
  <c r="BB36" i="32"/>
  <c r="BC36" i="32"/>
  <c r="AZ37" i="32"/>
  <c r="BA37" i="32"/>
  <c r="BB37" i="32"/>
  <c r="BC37" i="32"/>
  <c r="AZ38" i="32"/>
  <c r="BA38" i="32"/>
  <c r="BB38" i="32"/>
  <c r="BC38" i="32"/>
  <c r="AZ39" i="32"/>
  <c r="BA39" i="32"/>
  <c r="BB39" i="32"/>
  <c r="BC39" i="32"/>
  <c r="AZ40" i="32"/>
  <c r="BA40" i="32"/>
  <c r="BB40" i="32"/>
  <c r="BC40" i="32"/>
  <c r="AZ41" i="32"/>
  <c r="BA41" i="32"/>
  <c r="BB41" i="32"/>
  <c r="BC41" i="32"/>
  <c r="AZ42" i="32"/>
  <c r="BA42" i="32"/>
  <c r="BB42" i="32"/>
  <c r="BC42" i="32"/>
  <c r="AZ43" i="32"/>
  <c r="BA43" i="32"/>
  <c r="BB43" i="32"/>
  <c r="BC43" i="32"/>
  <c r="AZ44" i="32"/>
  <c r="BA44" i="32"/>
  <c r="BB44" i="32"/>
  <c r="BC44" i="32"/>
  <c r="AZ45" i="32"/>
  <c r="BA45" i="32"/>
  <c r="BB45" i="32"/>
  <c r="BC45" i="32"/>
  <c r="AZ46" i="32"/>
  <c r="BA46" i="32"/>
  <c r="BB46" i="32"/>
  <c r="BC46" i="32"/>
  <c r="AZ47" i="32"/>
  <c r="BA47" i="32"/>
  <c r="BB47" i="32"/>
  <c r="BC47" i="32"/>
  <c r="AZ48" i="32"/>
  <c r="BA48" i="32"/>
  <c r="BB48" i="32"/>
  <c r="BC48" i="32"/>
  <c r="AZ49" i="32"/>
  <c r="BA49" i="32"/>
  <c r="BB49" i="32"/>
  <c r="BC49" i="32"/>
  <c r="AZ50" i="32"/>
  <c r="BA50" i="32"/>
  <c r="BB50" i="32"/>
  <c r="BC50" i="32"/>
  <c r="AZ51" i="32"/>
  <c r="BA51" i="32"/>
  <c r="BB51" i="32"/>
  <c r="BC51" i="32"/>
  <c r="AZ52" i="32"/>
  <c r="BA52" i="32"/>
  <c r="BB52" i="32"/>
  <c r="BC52" i="32"/>
  <c r="AZ53" i="32"/>
  <c r="BA53" i="32"/>
  <c r="BB53" i="32"/>
  <c r="BC53" i="32"/>
  <c r="AZ54" i="32"/>
  <c r="BA54" i="32"/>
  <c r="BB54" i="32"/>
  <c r="BC54" i="32"/>
  <c r="AZ55" i="32"/>
  <c r="BA55" i="32"/>
  <c r="BB55" i="32"/>
  <c r="BC55" i="32"/>
  <c r="AZ56" i="32"/>
  <c r="BA56" i="32"/>
  <c r="BB56" i="32"/>
  <c r="BC56" i="32"/>
  <c r="AZ57" i="32"/>
  <c r="BA57" i="32"/>
  <c r="BB57" i="32"/>
  <c r="BC57" i="32"/>
  <c r="AZ58" i="32"/>
  <c r="BA58" i="32"/>
  <c r="BB58" i="32"/>
  <c r="BC58" i="32"/>
  <c r="AZ59" i="32"/>
  <c r="BA59" i="32"/>
  <c r="BB59" i="32"/>
  <c r="BC59" i="32"/>
  <c r="AZ60" i="32"/>
  <c r="BA60" i="32"/>
  <c r="BB60" i="32"/>
  <c r="BC60" i="32"/>
  <c r="AZ61" i="32"/>
  <c r="BA61" i="32"/>
  <c r="BB61" i="32"/>
  <c r="BC61" i="32"/>
  <c r="AZ62" i="32"/>
  <c r="BA62" i="32"/>
  <c r="BB62" i="32"/>
  <c r="BC62" i="32"/>
  <c r="AZ63" i="32"/>
  <c r="BA63" i="32"/>
  <c r="BB63" i="32"/>
  <c r="BC63" i="32"/>
  <c r="AZ64" i="32"/>
  <c r="BA64" i="32"/>
  <c r="BB64" i="32"/>
  <c r="BC64" i="32"/>
  <c r="AZ65" i="32"/>
  <c r="BA65" i="32"/>
  <c r="BB65" i="32"/>
  <c r="BC65" i="32"/>
  <c r="AZ66" i="32"/>
  <c r="BA66" i="32"/>
  <c r="BB66" i="32"/>
  <c r="BC66" i="32"/>
  <c r="AZ67" i="32"/>
  <c r="BA67" i="32"/>
  <c r="BB67" i="32"/>
  <c r="BC67" i="32"/>
  <c r="AZ68" i="32"/>
  <c r="BA68" i="32"/>
  <c r="BB68" i="32"/>
  <c r="BC68" i="32"/>
  <c r="AZ69" i="32"/>
  <c r="BA69" i="32"/>
  <c r="BB69" i="32"/>
  <c r="BC69" i="32"/>
  <c r="AZ70" i="32"/>
  <c r="BA70" i="32"/>
  <c r="BB70" i="32"/>
  <c r="BC70" i="32"/>
  <c r="AZ71" i="32"/>
  <c r="BA71" i="32"/>
  <c r="BB71" i="32"/>
  <c r="BC71" i="32"/>
  <c r="AZ72" i="32"/>
  <c r="BA72" i="32"/>
  <c r="BB72" i="32"/>
  <c r="BC72" i="32"/>
  <c r="AZ73" i="32"/>
  <c r="BA73" i="32"/>
  <c r="BB73" i="32"/>
  <c r="BC73" i="32"/>
  <c r="AZ74" i="32"/>
  <c r="BA74" i="32"/>
  <c r="BB74" i="32"/>
  <c r="BC74" i="32"/>
  <c r="AZ75" i="32"/>
  <c r="BA75" i="32"/>
  <c r="BB75" i="32"/>
  <c r="BC75" i="32"/>
  <c r="AZ76" i="32"/>
  <c r="BA76" i="32"/>
  <c r="BB76" i="32"/>
  <c r="BC76" i="32"/>
  <c r="AZ77" i="32"/>
  <c r="BA77" i="32"/>
  <c r="BB77" i="32"/>
  <c r="BC77" i="32"/>
  <c r="AZ78" i="32"/>
  <c r="BA78" i="32"/>
  <c r="BB78" i="32"/>
  <c r="BC78" i="32"/>
  <c r="AZ79" i="32"/>
  <c r="BA79" i="32"/>
  <c r="BB79" i="32"/>
  <c r="BC79" i="32"/>
  <c r="AZ80" i="32"/>
  <c r="BA80" i="32"/>
  <c r="BB80" i="32"/>
  <c r="BC80" i="32"/>
  <c r="AZ81" i="32"/>
  <c r="BA81" i="32"/>
  <c r="BB81" i="32"/>
  <c r="BC81" i="32"/>
  <c r="AZ82" i="32"/>
  <c r="BA82" i="32"/>
  <c r="BB82" i="32"/>
  <c r="BC82" i="32"/>
  <c r="AZ83" i="32"/>
  <c r="BA83" i="32"/>
  <c r="BB83" i="32"/>
  <c r="BC83" i="32"/>
  <c r="AZ84" i="32"/>
  <c r="BA84" i="32"/>
  <c r="BB84" i="32"/>
  <c r="BC84" i="32"/>
  <c r="AZ85" i="32"/>
  <c r="BA85" i="32"/>
  <c r="BB85" i="32"/>
  <c r="BC85" i="32"/>
  <c r="AZ86" i="32"/>
  <c r="BA86" i="32"/>
  <c r="BB86" i="32"/>
  <c r="BC86" i="32"/>
  <c r="AZ87" i="32"/>
  <c r="BA87" i="32"/>
  <c r="BB87" i="32"/>
  <c r="BC87" i="32"/>
  <c r="AZ88" i="32"/>
  <c r="BA88" i="32"/>
  <c r="BB88" i="32"/>
  <c r="BC88" i="32"/>
  <c r="AZ89" i="32"/>
  <c r="BA89" i="32"/>
  <c r="BB89" i="32"/>
  <c r="BC89" i="32"/>
  <c r="BD89" i="32"/>
  <c r="AZ90" i="32"/>
  <c r="BA90" i="32"/>
  <c r="BB90" i="32"/>
  <c r="BC90" i="32"/>
  <c r="AZ91" i="32"/>
  <c r="BA91" i="32"/>
  <c r="BB91" i="32"/>
  <c r="BC91" i="32"/>
  <c r="AZ92" i="32"/>
  <c r="BA92" i="32"/>
  <c r="BB92" i="32"/>
  <c r="BC92" i="32"/>
  <c r="AZ93" i="32"/>
  <c r="BA93" i="32"/>
  <c r="BB93" i="32"/>
  <c r="BC93" i="32"/>
  <c r="AZ94" i="32"/>
  <c r="BA94" i="32"/>
  <c r="BB94" i="32"/>
  <c r="BC94" i="32"/>
  <c r="AZ95" i="32"/>
  <c r="BA95" i="32"/>
  <c r="BB95" i="32"/>
  <c r="BC95" i="32"/>
  <c r="AZ96" i="32"/>
  <c r="BA96" i="32"/>
  <c r="BB96" i="32"/>
  <c r="BC96" i="32"/>
  <c r="AZ97" i="32"/>
  <c r="BA97" i="32"/>
  <c r="BB97" i="32"/>
  <c r="BC97" i="32"/>
  <c r="AZ98" i="32"/>
  <c r="BA98" i="32"/>
  <c r="BB98" i="32"/>
  <c r="BC98" i="32"/>
  <c r="AZ99" i="32"/>
  <c r="BA99" i="32"/>
  <c r="BB99" i="32"/>
  <c r="BC99" i="32"/>
  <c r="AZ100" i="32"/>
  <c r="BA100" i="32"/>
  <c r="BB100" i="32"/>
  <c r="BC100" i="32"/>
  <c r="AZ101" i="32"/>
  <c r="BA101" i="32"/>
  <c r="BB101" i="32"/>
  <c r="BC101" i="32"/>
  <c r="AZ102" i="32"/>
  <c r="BA102" i="32"/>
  <c r="BB102" i="32"/>
  <c r="BC102" i="32"/>
  <c r="AZ103" i="32"/>
  <c r="BA103" i="32"/>
  <c r="BB103" i="32"/>
  <c r="BC103" i="32"/>
  <c r="AZ104" i="32"/>
  <c r="BA104" i="32"/>
  <c r="BB104" i="32"/>
  <c r="BC104" i="32"/>
  <c r="AZ105" i="32"/>
  <c r="BA105" i="32"/>
  <c r="BB105" i="32"/>
  <c r="BC105" i="32"/>
  <c r="AZ106" i="32"/>
  <c r="BA106" i="32"/>
  <c r="BB106" i="32"/>
  <c r="BC106" i="32"/>
  <c r="AZ107" i="32"/>
  <c r="BA107" i="32"/>
  <c r="BB107" i="32"/>
  <c r="BC107" i="32"/>
  <c r="AZ108" i="32"/>
  <c r="BA108" i="32"/>
  <c r="BB108" i="32"/>
  <c r="BC108" i="32"/>
  <c r="AZ109" i="32"/>
  <c r="BA109" i="32"/>
  <c r="BB109" i="32"/>
  <c r="BC109" i="32"/>
  <c r="AZ110" i="32"/>
  <c r="BA110" i="32"/>
  <c r="BB110" i="32"/>
  <c r="BC110" i="32"/>
  <c r="AZ111" i="32"/>
  <c r="BA111" i="32"/>
  <c r="BB111" i="32"/>
  <c r="BC111" i="32"/>
  <c r="AZ112" i="32"/>
  <c r="BA112" i="32"/>
  <c r="BB112" i="32"/>
  <c r="BC112" i="32"/>
  <c r="AZ113" i="32"/>
  <c r="BA113" i="32"/>
  <c r="BB113" i="32"/>
  <c r="BC113" i="32"/>
  <c r="AZ114" i="32"/>
  <c r="BA114" i="32"/>
  <c r="BB114" i="32"/>
  <c r="BC114" i="32"/>
  <c r="AZ115" i="32"/>
  <c r="BA115" i="32"/>
  <c r="BB115" i="32"/>
  <c r="BC115" i="32"/>
  <c r="AZ116" i="32"/>
  <c r="BA116" i="32"/>
  <c r="BB116" i="32"/>
  <c r="BC116" i="32"/>
  <c r="AZ117" i="32"/>
  <c r="BA117" i="32"/>
  <c r="BB117" i="32"/>
  <c r="BC117" i="32"/>
  <c r="AZ118" i="32"/>
  <c r="BA118" i="32"/>
  <c r="BB118" i="32"/>
  <c r="BC118" i="32"/>
  <c r="AZ119" i="32"/>
  <c r="BA119" i="32"/>
  <c r="BB119" i="32"/>
  <c r="BC119" i="32"/>
  <c r="AZ120" i="32"/>
  <c r="BA120" i="32"/>
  <c r="BB120" i="32"/>
  <c r="BC120" i="32"/>
  <c r="AZ121" i="32"/>
  <c r="BA121" i="32"/>
  <c r="BB121" i="32"/>
  <c r="BC121" i="32"/>
  <c r="AZ122" i="32"/>
  <c r="BA122" i="32"/>
  <c r="BB122" i="32"/>
  <c r="BC122" i="32"/>
  <c r="AZ123" i="32"/>
  <c r="BA123" i="32"/>
  <c r="BB123" i="32"/>
  <c r="BC123" i="32"/>
  <c r="AZ124" i="32"/>
  <c r="BA124" i="32"/>
  <c r="BB124" i="32"/>
  <c r="BC124" i="32"/>
  <c r="AZ125" i="32"/>
  <c r="BA125" i="32"/>
  <c r="BB125" i="32"/>
  <c r="BC125" i="32"/>
  <c r="AZ126" i="32"/>
  <c r="BA126" i="32"/>
  <c r="BB126" i="32"/>
  <c r="BC126" i="32"/>
  <c r="AZ127" i="32"/>
  <c r="BA127" i="32"/>
  <c r="BB127" i="32"/>
  <c r="BC127" i="32"/>
  <c r="AZ128" i="32"/>
  <c r="BA128" i="32"/>
  <c r="BB128" i="32"/>
  <c r="BC128" i="32"/>
  <c r="AZ129" i="32"/>
  <c r="BA129" i="32"/>
  <c r="BB129" i="32"/>
  <c r="BC129" i="32"/>
  <c r="AZ130" i="32"/>
  <c r="BA130" i="32"/>
  <c r="BB130" i="32"/>
  <c r="BC130" i="32"/>
  <c r="AZ131" i="32"/>
  <c r="BA131" i="32"/>
  <c r="BB131" i="32"/>
  <c r="BC131" i="32"/>
  <c r="AZ132" i="32"/>
  <c r="BA132" i="32"/>
  <c r="BB132" i="32"/>
  <c r="BC132" i="32"/>
  <c r="AZ133" i="32"/>
  <c r="BA133" i="32"/>
  <c r="BB133" i="32"/>
  <c r="BC133" i="32"/>
  <c r="AZ134" i="32"/>
  <c r="BA134" i="32"/>
  <c r="BB134" i="32"/>
  <c r="BC134" i="32"/>
  <c r="AZ135" i="32"/>
  <c r="BA135" i="32"/>
  <c r="BB135" i="32"/>
  <c r="BC135" i="32"/>
  <c r="AZ136" i="32"/>
  <c r="BA136" i="32"/>
  <c r="BB136" i="32"/>
  <c r="BC136" i="32"/>
  <c r="AZ137" i="32"/>
  <c r="BA137" i="32"/>
  <c r="BB137" i="32"/>
  <c r="BC137" i="32"/>
  <c r="AZ138" i="32"/>
  <c r="BA138" i="32"/>
  <c r="BB138" i="32"/>
  <c r="BC138" i="32"/>
  <c r="AZ139" i="32"/>
  <c r="BA139" i="32"/>
  <c r="BB139" i="32"/>
  <c r="BC139" i="32"/>
  <c r="AZ140" i="32"/>
  <c r="BA140" i="32"/>
  <c r="BB140" i="32"/>
  <c r="BC140" i="32"/>
  <c r="AZ141" i="32"/>
  <c r="BA141" i="32"/>
  <c r="BB141" i="32"/>
  <c r="BC141" i="32"/>
  <c r="AZ142" i="32"/>
  <c r="BA142" i="32"/>
  <c r="BB142" i="32"/>
  <c r="BC142" i="32"/>
  <c r="AZ143" i="32"/>
  <c r="BA143" i="32"/>
  <c r="BB143" i="32"/>
  <c r="BC143" i="32"/>
  <c r="AZ144" i="32"/>
  <c r="BA144" i="32"/>
  <c r="BB144" i="32"/>
  <c r="BC144" i="32"/>
  <c r="AZ145" i="32"/>
  <c r="BA145" i="32"/>
  <c r="BB145" i="32"/>
  <c r="BC145" i="32"/>
  <c r="AZ146" i="32"/>
  <c r="BA146" i="32"/>
  <c r="BB146" i="32"/>
  <c r="BC146" i="32"/>
  <c r="AZ147" i="32"/>
  <c r="BA147" i="32"/>
  <c r="BB147" i="32"/>
  <c r="BC147" i="32"/>
  <c r="AZ148" i="32"/>
  <c r="BA148" i="32"/>
  <c r="BB148" i="32"/>
  <c r="BC148" i="32"/>
  <c r="AZ149" i="32"/>
  <c r="BA149" i="32"/>
  <c r="BB149" i="32"/>
  <c r="BC149" i="32"/>
  <c r="AZ150" i="32"/>
  <c r="BA150" i="32"/>
  <c r="BB150" i="32"/>
  <c r="BC150" i="32"/>
  <c r="AZ151" i="32"/>
  <c r="BA151" i="32"/>
  <c r="BB151" i="32"/>
  <c r="BC151" i="32"/>
  <c r="AZ152" i="32"/>
  <c r="BA152" i="32"/>
  <c r="BB152" i="32"/>
  <c r="BC152" i="32"/>
  <c r="AZ153" i="32"/>
  <c r="BA153" i="32"/>
  <c r="BB153" i="32"/>
  <c r="BC153" i="32"/>
  <c r="BD153" i="32"/>
  <c r="AZ154" i="32"/>
  <c r="BA154" i="32"/>
  <c r="BB154" i="32"/>
  <c r="BC154" i="32"/>
  <c r="AZ155" i="32"/>
  <c r="BA155" i="32"/>
  <c r="BB155" i="32"/>
  <c r="BC155" i="32"/>
  <c r="AZ156" i="32"/>
  <c r="BA156" i="32"/>
  <c r="BB156" i="32"/>
  <c r="BC156" i="32"/>
  <c r="AZ157" i="32"/>
  <c r="BA157" i="32"/>
  <c r="BB157" i="32"/>
  <c r="BC157" i="32"/>
  <c r="AZ158" i="32"/>
  <c r="BA158" i="32"/>
  <c r="BB158" i="32"/>
  <c r="BC158" i="32"/>
  <c r="AZ11" i="32"/>
  <c r="BA11" i="32"/>
  <c r="BB11" i="32"/>
  <c r="BC11" i="32"/>
  <c r="AZ12" i="32"/>
  <c r="BA12" i="32"/>
  <c r="BB12" i="32"/>
  <c r="BC12" i="32"/>
  <c r="AZ13" i="32"/>
  <c r="BA13" i="32"/>
  <c r="BB13" i="32"/>
  <c r="BC13" i="32"/>
  <c r="AZ14" i="32"/>
  <c r="BA14" i="32"/>
  <c r="BB14" i="32"/>
  <c r="BC14" i="32"/>
  <c r="AZ15" i="32"/>
  <c r="BA15" i="32"/>
  <c r="BB15" i="32"/>
  <c r="BC15" i="32"/>
  <c r="AZ16" i="32"/>
  <c r="BA16" i="32"/>
  <c r="BB16" i="32"/>
  <c r="BC16" i="32"/>
  <c r="AZ17" i="32"/>
  <c r="BA17" i="32"/>
  <c r="BB17" i="32"/>
  <c r="BC17" i="32"/>
  <c r="BA10" i="32"/>
  <c r="BB10" i="32"/>
  <c r="BC10" i="32"/>
  <c r="AZ10" i="32"/>
  <c r="AF11" i="32"/>
  <c r="BD11" i="32" s="1"/>
  <c r="AF12" i="32"/>
  <c r="BD12" i="32" s="1"/>
  <c r="AF13" i="32"/>
  <c r="BD13" i="32" s="1"/>
  <c r="AF14" i="32"/>
  <c r="BD14" i="32" s="1"/>
  <c r="AF15" i="32"/>
  <c r="BD15" i="32" s="1"/>
  <c r="AF16" i="32"/>
  <c r="BD16" i="32" s="1"/>
  <c r="AF17" i="32"/>
  <c r="BD17" i="32" s="1"/>
  <c r="AF18" i="32"/>
  <c r="BD18" i="32" s="1"/>
  <c r="AF19" i="32"/>
  <c r="BD19" i="32" s="1"/>
  <c r="AF20" i="32"/>
  <c r="BD20" i="32" s="1"/>
  <c r="AF21" i="32"/>
  <c r="BD21" i="32" s="1"/>
  <c r="AF22" i="32"/>
  <c r="BD22" i="32" s="1"/>
  <c r="AF23" i="32"/>
  <c r="BD23" i="32" s="1"/>
  <c r="AF24" i="32"/>
  <c r="BD24" i="32" s="1"/>
  <c r="AF25" i="32"/>
  <c r="AF26" i="32"/>
  <c r="BD26" i="32" s="1"/>
  <c r="AF27" i="32"/>
  <c r="BD27" i="32" s="1"/>
  <c r="AF28" i="32"/>
  <c r="BD28" i="32" s="1"/>
  <c r="AF29" i="32"/>
  <c r="BD29" i="32" s="1"/>
  <c r="AF30" i="32"/>
  <c r="BD30" i="32" s="1"/>
  <c r="AF31" i="32"/>
  <c r="BD31" i="32" s="1"/>
  <c r="AF32" i="32"/>
  <c r="BD32" i="32" s="1"/>
  <c r="AF33" i="32"/>
  <c r="BD33" i="32" s="1"/>
  <c r="AF34" i="32"/>
  <c r="BD34" i="32" s="1"/>
  <c r="AF35" i="32"/>
  <c r="BD35" i="32" s="1"/>
  <c r="AF36" i="32"/>
  <c r="BD36" i="32" s="1"/>
  <c r="AF37" i="32"/>
  <c r="BD37" i="32" s="1"/>
  <c r="AF38" i="32"/>
  <c r="BD38" i="32" s="1"/>
  <c r="AF39" i="32"/>
  <c r="BD39" i="32" s="1"/>
  <c r="AF40" i="32"/>
  <c r="BD40" i="32" s="1"/>
  <c r="AF41" i="32"/>
  <c r="BD41" i="32" s="1"/>
  <c r="AF42" i="32"/>
  <c r="BD42" i="32" s="1"/>
  <c r="AF43" i="32"/>
  <c r="BD43" i="32" s="1"/>
  <c r="AF44" i="32"/>
  <c r="BD44" i="32" s="1"/>
  <c r="AF45" i="32"/>
  <c r="BD45" i="32" s="1"/>
  <c r="AF46" i="32"/>
  <c r="BD46" i="32" s="1"/>
  <c r="AF47" i="32"/>
  <c r="BD47" i="32" s="1"/>
  <c r="AF48" i="32"/>
  <c r="BD48" i="32" s="1"/>
  <c r="AF49" i="32"/>
  <c r="BD49" i="32" s="1"/>
  <c r="AF50" i="32"/>
  <c r="BD50" i="32" s="1"/>
  <c r="AF51" i="32"/>
  <c r="BD51" i="32" s="1"/>
  <c r="AF52" i="32"/>
  <c r="BD52" i="32" s="1"/>
  <c r="AF53" i="32"/>
  <c r="BD53" i="32" s="1"/>
  <c r="AF54" i="32"/>
  <c r="BD54" i="32" s="1"/>
  <c r="AF55" i="32"/>
  <c r="BD55" i="32" s="1"/>
  <c r="AF56" i="32"/>
  <c r="BD56" i="32" s="1"/>
  <c r="AF57" i="32"/>
  <c r="BD57" i="32" s="1"/>
  <c r="AF58" i="32"/>
  <c r="BD58" i="32" s="1"/>
  <c r="AF59" i="32"/>
  <c r="BD59" i="32" s="1"/>
  <c r="AF60" i="32"/>
  <c r="BD60" i="32" s="1"/>
  <c r="AF61" i="32"/>
  <c r="BD61" i="32" s="1"/>
  <c r="AF62" i="32"/>
  <c r="BD62" i="32" s="1"/>
  <c r="AF63" i="32"/>
  <c r="BD63" i="32" s="1"/>
  <c r="AF64" i="32"/>
  <c r="BD64" i="32" s="1"/>
  <c r="AF65" i="32"/>
  <c r="BD65" i="32" s="1"/>
  <c r="AF66" i="32"/>
  <c r="BD66" i="32" s="1"/>
  <c r="AF67" i="32"/>
  <c r="BD67" i="32" s="1"/>
  <c r="AF68" i="32"/>
  <c r="BD68" i="32" s="1"/>
  <c r="AF69" i="32"/>
  <c r="BD69" i="32" s="1"/>
  <c r="AF70" i="32"/>
  <c r="BD70" i="32" s="1"/>
  <c r="AF71" i="32"/>
  <c r="BD71" i="32" s="1"/>
  <c r="AF72" i="32"/>
  <c r="BD72" i="32" s="1"/>
  <c r="AF73" i="32"/>
  <c r="BD73" i="32" s="1"/>
  <c r="AF74" i="32"/>
  <c r="BD74" i="32" s="1"/>
  <c r="AF75" i="32"/>
  <c r="BD75" i="32" s="1"/>
  <c r="AF76" i="32"/>
  <c r="BD76" i="32" s="1"/>
  <c r="AF77" i="32"/>
  <c r="BD77" i="32" s="1"/>
  <c r="AF78" i="32"/>
  <c r="BD78" i="32" s="1"/>
  <c r="AF79" i="32"/>
  <c r="BD79" i="32" s="1"/>
  <c r="AF80" i="32"/>
  <c r="BD80" i="32" s="1"/>
  <c r="AF81" i="32"/>
  <c r="BD81" i="32" s="1"/>
  <c r="AF82" i="32"/>
  <c r="BD82" i="32" s="1"/>
  <c r="AF83" i="32"/>
  <c r="BD83" i="32" s="1"/>
  <c r="AF84" i="32"/>
  <c r="BD84" i="32" s="1"/>
  <c r="AF85" i="32"/>
  <c r="BD85" i="32" s="1"/>
  <c r="AF86" i="32"/>
  <c r="BD86" i="32" s="1"/>
  <c r="AF87" i="32"/>
  <c r="BD87" i="32" s="1"/>
  <c r="AF88" i="32"/>
  <c r="BD88" i="32" s="1"/>
  <c r="AF89" i="32"/>
  <c r="AF90" i="32"/>
  <c r="BD90" i="32" s="1"/>
  <c r="AF91" i="32"/>
  <c r="BD91" i="32" s="1"/>
  <c r="AF92" i="32"/>
  <c r="BD92" i="32" s="1"/>
  <c r="AF93" i="32"/>
  <c r="BD93" i="32" s="1"/>
  <c r="AF94" i="32"/>
  <c r="BD94" i="32" s="1"/>
  <c r="AF95" i="32"/>
  <c r="BD95" i="32" s="1"/>
  <c r="AF96" i="32"/>
  <c r="BD96" i="32" s="1"/>
  <c r="AF97" i="32"/>
  <c r="BD97" i="32" s="1"/>
  <c r="AF98" i="32"/>
  <c r="BD98" i="32" s="1"/>
  <c r="AF99" i="32"/>
  <c r="BD99" i="32" s="1"/>
  <c r="AF100" i="32"/>
  <c r="BD100" i="32" s="1"/>
  <c r="AF101" i="32"/>
  <c r="BD101" i="32" s="1"/>
  <c r="AF102" i="32"/>
  <c r="BD102" i="32" s="1"/>
  <c r="AF103" i="32"/>
  <c r="BD103" i="32" s="1"/>
  <c r="AF104" i="32"/>
  <c r="BD104" i="32" s="1"/>
  <c r="AF105" i="32"/>
  <c r="BD105" i="32" s="1"/>
  <c r="AF106" i="32"/>
  <c r="BD106" i="32" s="1"/>
  <c r="AF107" i="32"/>
  <c r="BD107" i="32" s="1"/>
  <c r="AF108" i="32"/>
  <c r="BD108" i="32" s="1"/>
  <c r="AF109" i="32"/>
  <c r="BD109" i="32" s="1"/>
  <c r="AF110" i="32"/>
  <c r="BD110" i="32" s="1"/>
  <c r="AF111" i="32"/>
  <c r="BD111" i="32" s="1"/>
  <c r="AF112" i="32"/>
  <c r="BD112" i="32" s="1"/>
  <c r="AF113" i="32"/>
  <c r="BD113" i="32" s="1"/>
  <c r="AF114" i="32"/>
  <c r="BD114" i="32" s="1"/>
  <c r="AF115" i="32"/>
  <c r="BD115" i="32" s="1"/>
  <c r="AF116" i="32"/>
  <c r="BD116" i="32" s="1"/>
  <c r="AF117" i="32"/>
  <c r="BD117" i="32" s="1"/>
  <c r="AF118" i="32"/>
  <c r="BD118" i="32" s="1"/>
  <c r="AF119" i="32"/>
  <c r="BD119" i="32" s="1"/>
  <c r="AF120" i="32"/>
  <c r="BD120" i="32" s="1"/>
  <c r="AF121" i="32"/>
  <c r="BD121" i="32" s="1"/>
  <c r="AF122" i="32"/>
  <c r="BD122" i="32" s="1"/>
  <c r="AF123" i="32"/>
  <c r="BD123" i="32" s="1"/>
  <c r="AF124" i="32"/>
  <c r="BD124" i="32" s="1"/>
  <c r="AF125" i="32"/>
  <c r="BD125" i="32" s="1"/>
  <c r="AF126" i="32"/>
  <c r="BD126" i="32" s="1"/>
  <c r="AF127" i="32"/>
  <c r="BD127" i="32" s="1"/>
  <c r="AF128" i="32"/>
  <c r="BD128" i="32" s="1"/>
  <c r="AF129" i="32"/>
  <c r="BD129" i="32" s="1"/>
  <c r="AF130" i="32"/>
  <c r="BD130" i="32" s="1"/>
  <c r="AF131" i="32"/>
  <c r="BD131" i="32" s="1"/>
  <c r="AF132" i="32"/>
  <c r="BD132" i="32" s="1"/>
  <c r="AF133" i="32"/>
  <c r="BD133" i="32" s="1"/>
  <c r="AF134" i="32"/>
  <c r="BD134" i="32" s="1"/>
  <c r="AF135" i="32"/>
  <c r="BD135" i="32" s="1"/>
  <c r="AF136" i="32"/>
  <c r="BD136" i="32" s="1"/>
  <c r="AF137" i="32"/>
  <c r="BD137" i="32" s="1"/>
  <c r="AF138" i="32"/>
  <c r="BD138" i="32" s="1"/>
  <c r="AF139" i="32"/>
  <c r="BD139" i="32" s="1"/>
  <c r="AF140" i="32"/>
  <c r="BD140" i="32" s="1"/>
  <c r="AF141" i="32"/>
  <c r="BD141" i="32" s="1"/>
  <c r="AF142" i="32"/>
  <c r="BD142" i="32" s="1"/>
  <c r="AF143" i="32"/>
  <c r="BD143" i="32" s="1"/>
  <c r="AF144" i="32"/>
  <c r="BD144" i="32" s="1"/>
  <c r="AF145" i="32"/>
  <c r="BD145" i="32" s="1"/>
  <c r="AF146" i="32"/>
  <c r="BD146" i="32" s="1"/>
  <c r="AF147" i="32"/>
  <c r="BD147" i="32" s="1"/>
  <c r="AF148" i="32"/>
  <c r="BD148" i="32" s="1"/>
  <c r="AF149" i="32"/>
  <c r="BD149" i="32" s="1"/>
  <c r="AF150" i="32"/>
  <c r="BD150" i="32" s="1"/>
  <c r="AF151" i="32"/>
  <c r="BD151" i="32" s="1"/>
  <c r="AF152" i="32"/>
  <c r="BD152" i="32" s="1"/>
  <c r="AF153" i="32"/>
  <c r="AF154" i="32"/>
  <c r="BD154" i="32" s="1"/>
  <c r="AF155" i="32"/>
  <c r="BD155" i="32" s="1"/>
  <c r="AF156" i="32"/>
  <c r="BD156" i="32" s="1"/>
  <c r="AF157" i="32"/>
  <c r="BD157" i="32" s="1"/>
  <c r="AF158" i="32"/>
  <c r="BD158" i="32" s="1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10" i="32"/>
  <c r="BD10" i="32" s="1"/>
  <c r="BM11" i="35" l="1"/>
  <c r="BM12" i="35"/>
  <c r="BM13" i="35"/>
  <c r="BM14" i="35"/>
  <c r="BM15" i="35"/>
  <c r="BM16" i="35"/>
  <c r="BM17" i="35"/>
  <c r="BM18" i="35"/>
  <c r="BM19" i="35"/>
  <c r="BM20" i="35"/>
  <c r="BM21" i="35"/>
  <c r="BM22" i="35"/>
  <c r="BM23" i="35"/>
  <c r="BM24" i="35"/>
  <c r="BM25" i="35"/>
  <c r="BM26" i="35"/>
  <c r="BM27" i="35"/>
  <c r="BM28" i="35"/>
  <c r="BM29" i="35"/>
  <c r="BM30" i="35"/>
  <c r="BM31" i="35"/>
  <c r="BM32" i="35"/>
  <c r="BM33" i="35"/>
  <c r="BM34" i="35"/>
  <c r="BM35" i="35"/>
  <c r="BM36" i="35"/>
  <c r="BM37" i="35"/>
  <c r="BM38" i="35"/>
  <c r="BM39" i="35"/>
  <c r="BM40" i="35"/>
  <c r="BM41" i="35"/>
  <c r="BM42" i="35"/>
  <c r="BM43" i="35"/>
  <c r="BM44" i="35"/>
  <c r="BM45" i="35"/>
  <c r="BM46" i="35"/>
  <c r="BM47" i="35"/>
  <c r="BM48" i="35"/>
  <c r="BM49" i="35"/>
  <c r="BM50" i="35"/>
  <c r="BM51" i="35"/>
  <c r="BM52" i="35"/>
  <c r="BM53" i="35"/>
  <c r="BM54" i="35"/>
  <c r="BM55" i="35"/>
  <c r="BM56" i="35"/>
  <c r="BM57" i="35"/>
  <c r="BM58" i="35"/>
  <c r="BM59" i="35"/>
  <c r="BM60" i="35"/>
  <c r="BM61" i="35"/>
  <c r="BM62" i="35"/>
  <c r="BM63" i="35"/>
  <c r="BM64" i="35"/>
  <c r="BM65" i="35"/>
  <c r="BM66" i="35"/>
  <c r="BM67" i="35"/>
  <c r="BM68" i="35"/>
  <c r="BM69" i="35"/>
  <c r="BM70" i="35"/>
  <c r="BM71" i="35"/>
  <c r="BM72" i="35"/>
  <c r="BM73" i="35"/>
  <c r="BM74" i="35"/>
  <c r="BM75" i="35"/>
  <c r="BM76" i="35"/>
  <c r="BM77" i="35"/>
  <c r="BM78" i="35"/>
  <c r="BM79" i="35"/>
  <c r="BM80" i="35"/>
  <c r="BM81" i="35"/>
  <c r="BM82" i="35"/>
  <c r="BM83" i="35"/>
  <c r="BM84" i="35"/>
  <c r="BM85" i="35"/>
  <c r="BM86" i="35"/>
  <c r="BM87" i="35"/>
  <c r="BM88" i="35"/>
  <c r="BM89" i="35"/>
  <c r="BM90" i="35"/>
  <c r="BM91" i="35"/>
  <c r="BM92" i="35"/>
  <c r="BM93" i="35"/>
  <c r="BM94" i="35"/>
  <c r="BM95" i="35"/>
  <c r="BM96" i="35"/>
  <c r="BM97" i="35"/>
  <c r="BM98" i="35"/>
  <c r="BM99" i="35"/>
  <c r="BM100" i="35"/>
  <c r="BM101" i="35"/>
  <c r="BM102" i="35"/>
  <c r="BM103" i="35"/>
  <c r="BM104" i="35"/>
  <c r="BM105" i="35"/>
  <c r="BM106" i="35"/>
  <c r="BM107" i="35"/>
  <c r="BM108" i="35"/>
  <c r="BM109" i="35"/>
  <c r="BM110" i="35"/>
  <c r="BM111" i="35"/>
  <c r="BM112" i="35"/>
  <c r="BM113" i="35"/>
  <c r="BM114" i="35"/>
  <c r="BM115" i="35"/>
  <c r="BM116" i="35"/>
  <c r="BM117" i="35"/>
  <c r="BM118" i="35"/>
  <c r="BM119" i="35"/>
  <c r="BM120" i="35"/>
  <c r="BM121" i="35"/>
  <c r="BM122" i="35"/>
  <c r="BM123" i="35"/>
  <c r="BM124" i="35"/>
  <c r="BM125" i="35"/>
  <c r="BM126" i="35"/>
  <c r="BM127" i="35"/>
  <c r="BM128" i="35"/>
  <c r="BM129" i="35"/>
  <c r="BM130" i="35"/>
  <c r="BM131" i="35"/>
  <c r="BM132" i="35"/>
  <c r="BM133" i="35"/>
  <c r="BM134" i="35"/>
  <c r="BM135" i="35"/>
  <c r="BM136" i="35"/>
  <c r="BM137" i="35"/>
  <c r="BM138" i="35"/>
  <c r="BM139" i="35"/>
  <c r="BM140" i="35"/>
  <c r="BM141" i="35"/>
  <c r="BM142" i="35"/>
  <c r="BM143" i="35"/>
  <c r="BM144" i="35"/>
  <c r="BM145" i="35"/>
  <c r="BM146" i="35"/>
  <c r="BM147" i="35"/>
  <c r="BM148" i="35"/>
  <c r="BM149" i="35"/>
  <c r="BM150" i="35"/>
  <c r="BM151" i="35"/>
  <c r="BM152" i="35"/>
  <c r="BM153" i="35"/>
  <c r="BM154" i="35"/>
  <c r="BM155" i="35"/>
  <c r="BM156" i="35"/>
  <c r="BM157" i="35"/>
  <c r="BM158" i="35"/>
  <c r="BM159" i="35"/>
  <c r="BM160" i="35"/>
  <c r="BM161" i="35"/>
  <c r="BM162" i="35"/>
  <c r="BM163" i="35"/>
  <c r="BM164" i="35"/>
  <c r="BM165" i="35"/>
  <c r="BM166" i="35"/>
  <c r="BM167" i="35"/>
  <c r="BM168" i="35"/>
  <c r="BM169" i="35"/>
  <c r="BM170" i="35"/>
  <c r="BM171" i="35"/>
  <c r="BM172" i="35"/>
  <c r="BM173" i="35"/>
  <c r="BM174" i="35"/>
  <c r="BM175" i="35"/>
  <c r="BM176" i="35"/>
  <c r="BM177" i="35"/>
  <c r="BM178" i="35"/>
  <c r="BM179" i="35"/>
  <c r="BM180" i="35"/>
  <c r="BM181" i="35"/>
  <c r="BM182" i="35"/>
  <c r="BM183" i="35"/>
  <c r="BM184" i="35"/>
  <c r="BM185" i="35"/>
  <c r="BM186" i="35"/>
  <c r="BM187" i="35"/>
  <c r="BM188" i="35"/>
  <c r="BM189" i="35"/>
  <c r="BM190" i="35"/>
  <c r="BM191" i="35"/>
  <c r="BM192" i="35"/>
  <c r="BM193" i="35"/>
  <c r="BM194" i="35"/>
  <c r="BM195" i="35"/>
  <c r="BM196" i="35"/>
  <c r="BM197" i="35"/>
  <c r="BM198" i="35"/>
  <c r="BM199" i="35"/>
  <c r="BM200" i="35"/>
  <c r="BM201" i="35"/>
  <c r="BM202" i="35"/>
  <c r="BM203" i="35"/>
  <c r="BM204" i="35"/>
  <c r="BM205" i="35"/>
  <c r="BM206" i="35"/>
  <c r="BM207" i="35"/>
  <c r="BM208" i="35"/>
  <c r="BM209" i="35"/>
  <c r="BM210" i="35"/>
  <c r="BM211" i="35"/>
  <c r="BM212" i="35"/>
  <c r="BM213" i="35"/>
  <c r="BM214" i="35"/>
  <c r="BM215" i="35"/>
  <c r="BM216" i="35"/>
  <c r="BM217" i="35"/>
  <c r="BM218" i="35"/>
  <c r="BM219" i="35"/>
  <c r="BM220" i="35"/>
  <c r="BM221" i="35"/>
  <c r="BM222" i="35"/>
  <c r="BM223" i="35"/>
  <c r="BM224" i="35"/>
  <c r="BM225" i="35"/>
  <c r="BM226" i="35"/>
  <c r="BM227" i="35"/>
  <c r="BM228" i="35"/>
  <c r="BM229" i="35"/>
  <c r="BM230" i="35"/>
  <c r="BM231" i="35"/>
  <c r="BM232" i="35"/>
  <c r="BM233" i="35"/>
  <c r="BM234" i="35"/>
  <c r="BM235" i="35"/>
  <c r="BM236" i="35"/>
  <c r="BM237" i="35"/>
  <c r="BM238" i="35"/>
  <c r="BM239" i="35"/>
  <c r="BM240" i="35"/>
  <c r="BM241" i="35"/>
  <c r="BM242" i="35"/>
  <c r="BM243" i="35"/>
  <c r="BM244" i="35"/>
  <c r="BM245" i="35"/>
  <c r="BM246" i="35"/>
  <c r="BM247" i="35"/>
  <c r="BM248" i="35"/>
  <c r="BM249" i="35"/>
  <c r="BM250" i="35"/>
  <c r="BM251" i="35"/>
  <c r="BM252" i="35"/>
  <c r="BM253" i="35"/>
  <c r="BM254" i="35"/>
  <c r="BM255" i="35"/>
  <c r="BM256" i="35"/>
  <c r="BM257" i="35"/>
  <c r="BM258" i="35"/>
  <c r="BM259" i="35"/>
  <c r="BM260" i="35"/>
  <c r="BM261" i="35"/>
  <c r="BM262" i="35"/>
  <c r="BM263" i="35"/>
  <c r="BM264" i="35"/>
  <c r="BM265" i="35"/>
  <c r="BM266" i="35"/>
  <c r="BM267" i="35"/>
  <c r="BM268" i="35"/>
  <c r="BM269" i="35"/>
  <c r="BM270" i="35"/>
  <c r="BM271" i="35"/>
  <c r="BM272" i="35"/>
  <c r="BM273" i="35"/>
  <c r="BM274" i="35"/>
  <c r="BM275" i="35"/>
  <c r="BM276" i="35"/>
  <c r="BM277" i="35"/>
  <c r="BM278" i="35"/>
  <c r="BM279" i="35"/>
  <c r="BM280" i="35"/>
  <c r="BM281" i="35"/>
  <c r="BM282" i="35"/>
  <c r="BM283" i="35"/>
  <c r="BM284" i="35"/>
  <c r="BM285" i="35"/>
  <c r="BM286" i="35"/>
  <c r="BM287" i="35"/>
  <c r="BM288" i="35"/>
  <c r="BM289" i="35"/>
  <c r="BM290" i="35"/>
  <c r="BM291" i="35"/>
  <c r="BM292" i="35"/>
  <c r="BM293" i="35"/>
  <c r="BM294" i="35"/>
  <c r="BM295" i="35"/>
  <c r="BM296" i="35"/>
  <c r="BM297" i="35"/>
  <c r="BM298" i="35"/>
  <c r="BM299" i="35"/>
  <c r="BM300" i="35"/>
  <c r="BM301" i="35"/>
  <c r="BM302" i="35"/>
  <c r="BM10" i="35"/>
  <c r="BJ302" i="35"/>
  <c r="BK302" i="35" s="1"/>
  <c r="BJ301" i="35"/>
  <c r="BK301" i="35" s="1"/>
  <c r="BJ300" i="35"/>
  <c r="BK300" i="35" s="1"/>
  <c r="BJ299" i="35"/>
  <c r="BK299" i="35" s="1"/>
  <c r="BJ298" i="35"/>
  <c r="BK298" i="35" s="1"/>
  <c r="BJ297" i="35"/>
  <c r="BK297" i="35" s="1"/>
  <c r="BJ296" i="35"/>
  <c r="BK296" i="35" s="1"/>
  <c r="BJ295" i="35"/>
  <c r="BK295" i="35" s="1"/>
  <c r="BJ294" i="35"/>
  <c r="BK294" i="35" s="1"/>
  <c r="BJ293" i="35"/>
  <c r="BK293" i="35" s="1"/>
  <c r="BJ292" i="35"/>
  <c r="BK292" i="35" s="1"/>
  <c r="BJ291" i="35"/>
  <c r="BK291" i="35" s="1"/>
  <c r="BJ290" i="35"/>
  <c r="BK290" i="35" s="1"/>
  <c r="BJ289" i="35"/>
  <c r="BK289" i="35" s="1"/>
  <c r="BJ288" i="35"/>
  <c r="BK288" i="35" s="1"/>
  <c r="BJ287" i="35"/>
  <c r="BK287" i="35" s="1"/>
  <c r="BJ286" i="35"/>
  <c r="BK286" i="35" s="1"/>
  <c r="BJ285" i="35"/>
  <c r="BK285" i="35" s="1"/>
  <c r="BJ284" i="35"/>
  <c r="BK284" i="35" s="1"/>
  <c r="BJ283" i="35"/>
  <c r="BK283" i="35" s="1"/>
  <c r="BJ282" i="35"/>
  <c r="BK282" i="35" s="1"/>
  <c r="BJ281" i="35"/>
  <c r="BK281" i="35" s="1"/>
  <c r="BJ280" i="35"/>
  <c r="BK280" i="35" s="1"/>
  <c r="BJ279" i="35"/>
  <c r="BK279" i="35" s="1"/>
  <c r="BJ278" i="35"/>
  <c r="BK278" i="35" s="1"/>
  <c r="BJ277" i="35"/>
  <c r="BK277" i="35" s="1"/>
  <c r="BJ276" i="35"/>
  <c r="BK276" i="35" s="1"/>
  <c r="BJ275" i="35"/>
  <c r="BK275" i="35" s="1"/>
  <c r="BJ274" i="35"/>
  <c r="BK274" i="35" s="1"/>
  <c r="BJ273" i="35"/>
  <c r="BK273" i="35" s="1"/>
  <c r="BJ272" i="35"/>
  <c r="BK272" i="35" s="1"/>
  <c r="BJ271" i="35"/>
  <c r="BK271" i="35" s="1"/>
  <c r="BJ270" i="35"/>
  <c r="BK270" i="35" s="1"/>
  <c r="BJ269" i="35"/>
  <c r="BK269" i="35" s="1"/>
  <c r="BJ268" i="35"/>
  <c r="BK268" i="35" s="1"/>
  <c r="BJ267" i="35"/>
  <c r="BK267" i="35" s="1"/>
  <c r="BJ266" i="35"/>
  <c r="BK266" i="35" s="1"/>
  <c r="BJ265" i="35"/>
  <c r="BK265" i="35" s="1"/>
  <c r="BJ264" i="35"/>
  <c r="BK264" i="35" s="1"/>
  <c r="BJ263" i="35"/>
  <c r="BK263" i="35" s="1"/>
  <c r="BJ262" i="35"/>
  <c r="BK262" i="35" s="1"/>
  <c r="BJ261" i="35"/>
  <c r="BK261" i="35" s="1"/>
  <c r="BJ260" i="35"/>
  <c r="BK260" i="35" s="1"/>
  <c r="BJ259" i="35"/>
  <c r="BK259" i="35" s="1"/>
  <c r="BJ258" i="35"/>
  <c r="BK258" i="35" s="1"/>
  <c r="BJ257" i="35"/>
  <c r="BK257" i="35" s="1"/>
  <c r="BJ256" i="35"/>
  <c r="BK256" i="35" s="1"/>
  <c r="BJ255" i="35"/>
  <c r="BK255" i="35" s="1"/>
  <c r="BJ254" i="35"/>
  <c r="BK254" i="35" s="1"/>
  <c r="BJ253" i="35"/>
  <c r="BK253" i="35" s="1"/>
  <c r="BJ252" i="35"/>
  <c r="BK252" i="35" s="1"/>
  <c r="BJ251" i="35"/>
  <c r="BK251" i="35" s="1"/>
  <c r="BJ250" i="35"/>
  <c r="BK250" i="35" s="1"/>
  <c r="BJ249" i="35"/>
  <c r="BK249" i="35" s="1"/>
  <c r="BJ248" i="35"/>
  <c r="BK248" i="35" s="1"/>
  <c r="BJ247" i="35"/>
  <c r="BK247" i="35" s="1"/>
  <c r="BJ246" i="35"/>
  <c r="BK246" i="35" s="1"/>
  <c r="BJ245" i="35"/>
  <c r="BK245" i="35" s="1"/>
  <c r="BJ244" i="35"/>
  <c r="BK244" i="35" s="1"/>
  <c r="BJ243" i="35"/>
  <c r="BK243" i="35" s="1"/>
  <c r="BJ242" i="35"/>
  <c r="BK242" i="35" s="1"/>
  <c r="BJ241" i="35"/>
  <c r="BK241" i="35" s="1"/>
  <c r="BJ240" i="35"/>
  <c r="BK240" i="35" s="1"/>
  <c r="BJ239" i="35"/>
  <c r="BK239" i="35" s="1"/>
  <c r="BJ238" i="35"/>
  <c r="BK238" i="35" s="1"/>
  <c r="BJ237" i="35"/>
  <c r="BK237" i="35" s="1"/>
  <c r="BJ236" i="35"/>
  <c r="BK236" i="35" s="1"/>
  <c r="BJ235" i="35"/>
  <c r="BK235" i="35" s="1"/>
  <c r="BJ234" i="35"/>
  <c r="BK234" i="35" s="1"/>
  <c r="BJ233" i="35"/>
  <c r="BK233" i="35" s="1"/>
  <c r="BJ232" i="35"/>
  <c r="BK232" i="35" s="1"/>
  <c r="BJ231" i="35"/>
  <c r="BK231" i="35" s="1"/>
  <c r="BJ230" i="35"/>
  <c r="BK230" i="35" s="1"/>
  <c r="BJ229" i="35"/>
  <c r="BK229" i="35" s="1"/>
  <c r="BJ228" i="35"/>
  <c r="BK228" i="35" s="1"/>
  <c r="BJ227" i="35"/>
  <c r="BK227" i="35" s="1"/>
  <c r="BJ226" i="35"/>
  <c r="BK226" i="35" s="1"/>
  <c r="BJ225" i="35"/>
  <c r="BK225" i="35" s="1"/>
  <c r="BJ224" i="35"/>
  <c r="BK224" i="35" s="1"/>
  <c r="BJ223" i="35"/>
  <c r="BK223" i="35" s="1"/>
  <c r="BJ222" i="35"/>
  <c r="BK222" i="35" s="1"/>
  <c r="BJ221" i="35"/>
  <c r="BK221" i="35" s="1"/>
  <c r="BJ220" i="35"/>
  <c r="BK220" i="35" s="1"/>
  <c r="BJ219" i="35"/>
  <c r="BK219" i="35" s="1"/>
  <c r="BJ218" i="35"/>
  <c r="BK218" i="35" s="1"/>
  <c r="BJ217" i="35"/>
  <c r="BK217" i="35" s="1"/>
  <c r="BJ216" i="35"/>
  <c r="BK216" i="35" s="1"/>
  <c r="BJ215" i="35"/>
  <c r="BK215" i="35" s="1"/>
  <c r="BJ214" i="35"/>
  <c r="BK214" i="35" s="1"/>
  <c r="BJ213" i="35"/>
  <c r="BK213" i="35" s="1"/>
  <c r="BJ212" i="35"/>
  <c r="BK212" i="35" s="1"/>
  <c r="BJ211" i="35"/>
  <c r="BK211" i="35" s="1"/>
  <c r="BJ210" i="35"/>
  <c r="BK210" i="35" s="1"/>
  <c r="BJ209" i="35"/>
  <c r="BK209" i="35" s="1"/>
  <c r="BJ208" i="35"/>
  <c r="BK208" i="35" s="1"/>
  <c r="BJ207" i="35"/>
  <c r="BK207" i="35" s="1"/>
  <c r="BJ206" i="35"/>
  <c r="BK206" i="35" s="1"/>
  <c r="BJ205" i="35"/>
  <c r="BK205" i="35" s="1"/>
  <c r="BJ204" i="35"/>
  <c r="BK204" i="35" s="1"/>
  <c r="BJ203" i="35"/>
  <c r="BK203" i="35" s="1"/>
  <c r="BJ202" i="35"/>
  <c r="BK202" i="35" s="1"/>
  <c r="BJ201" i="35"/>
  <c r="BK201" i="35" s="1"/>
  <c r="BJ200" i="35"/>
  <c r="BK200" i="35" s="1"/>
  <c r="BJ199" i="35"/>
  <c r="BK199" i="35" s="1"/>
  <c r="BJ198" i="35"/>
  <c r="BK198" i="35" s="1"/>
  <c r="BJ197" i="35"/>
  <c r="BK197" i="35" s="1"/>
  <c r="BJ196" i="35"/>
  <c r="BK196" i="35" s="1"/>
  <c r="BJ195" i="35"/>
  <c r="BK195" i="35" s="1"/>
  <c r="BJ194" i="35"/>
  <c r="BK194" i="35" s="1"/>
  <c r="BJ193" i="35"/>
  <c r="BK193" i="35" s="1"/>
  <c r="BJ192" i="35"/>
  <c r="BK192" i="35" s="1"/>
  <c r="BJ191" i="35"/>
  <c r="BK191" i="35" s="1"/>
  <c r="BJ190" i="35"/>
  <c r="BK190" i="35" s="1"/>
  <c r="BJ189" i="35"/>
  <c r="BK189" i="35" s="1"/>
  <c r="BJ188" i="35"/>
  <c r="BK188" i="35" s="1"/>
  <c r="BJ187" i="35"/>
  <c r="BK187" i="35" s="1"/>
  <c r="BJ186" i="35"/>
  <c r="BK186" i="35" s="1"/>
  <c r="BJ185" i="35"/>
  <c r="BK185" i="35" s="1"/>
  <c r="BJ184" i="35"/>
  <c r="BK184" i="35" s="1"/>
  <c r="BJ183" i="35"/>
  <c r="BK183" i="35" s="1"/>
  <c r="BJ182" i="35"/>
  <c r="BK182" i="35" s="1"/>
  <c r="BJ181" i="35"/>
  <c r="BK181" i="35" s="1"/>
  <c r="BJ180" i="35"/>
  <c r="BK180" i="35" s="1"/>
  <c r="BJ179" i="35"/>
  <c r="BK179" i="35" s="1"/>
  <c r="BJ178" i="35"/>
  <c r="BK178" i="35" s="1"/>
  <c r="BJ177" i="35"/>
  <c r="BK177" i="35" s="1"/>
  <c r="BJ176" i="35"/>
  <c r="BK176" i="35" s="1"/>
  <c r="BJ175" i="35"/>
  <c r="BK175" i="35" s="1"/>
  <c r="BJ174" i="35"/>
  <c r="BK174" i="35" s="1"/>
  <c r="BJ173" i="35"/>
  <c r="BK173" i="35" s="1"/>
  <c r="BJ172" i="35"/>
  <c r="BK172" i="35" s="1"/>
  <c r="BJ171" i="35"/>
  <c r="BK171" i="35" s="1"/>
  <c r="BJ170" i="35"/>
  <c r="BK170" i="35" s="1"/>
  <c r="BJ169" i="35"/>
  <c r="BK169" i="35" s="1"/>
  <c r="BJ168" i="35"/>
  <c r="BK168" i="35" s="1"/>
  <c r="BJ167" i="35"/>
  <c r="BK167" i="35" s="1"/>
  <c r="BJ166" i="35"/>
  <c r="BK166" i="35" s="1"/>
  <c r="BJ165" i="35"/>
  <c r="BK165" i="35" s="1"/>
  <c r="BJ164" i="35"/>
  <c r="BK164" i="35" s="1"/>
  <c r="BJ163" i="35"/>
  <c r="BK163" i="35" s="1"/>
  <c r="BJ162" i="35"/>
  <c r="BK162" i="35" s="1"/>
  <c r="BJ161" i="35"/>
  <c r="BK161" i="35" s="1"/>
  <c r="BJ160" i="35"/>
  <c r="BK160" i="35" s="1"/>
  <c r="BJ159" i="35"/>
  <c r="BK159" i="35" s="1"/>
  <c r="BJ158" i="35"/>
  <c r="BK158" i="35" s="1"/>
  <c r="BJ157" i="35"/>
  <c r="BK157" i="35" s="1"/>
  <c r="BJ156" i="35"/>
  <c r="BK156" i="35" s="1"/>
  <c r="BJ155" i="35"/>
  <c r="BK155" i="35" s="1"/>
  <c r="BJ154" i="35"/>
  <c r="BK154" i="35" s="1"/>
  <c r="BJ153" i="35"/>
  <c r="BK153" i="35" s="1"/>
  <c r="BJ152" i="35"/>
  <c r="BK152" i="35" s="1"/>
  <c r="BJ151" i="35"/>
  <c r="BK151" i="35" s="1"/>
  <c r="BJ150" i="35"/>
  <c r="BK150" i="35" s="1"/>
  <c r="BJ149" i="35"/>
  <c r="BK149" i="35" s="1"/>
  <c r="BJ148" i="35"/>
  <c r="BK148" i="35" s="1"/>
  <c r="BJ147" i="35"/>
  <c r="BK147" i="35" s="1"/>
  <c r="BJ146" i="35"/>
  <c r="BK146" i="35" s="1"/>
  <c r="BJ145" i="35"/>
  <c r="BK145" i="35" s="1"/>
  <c r="BJ144" i="35"/>
  <c r="BK144" i="35" s="1"/>
  <c r="BJ143" i="35"/>
  <c r="BK143" i="35" s="1"/>
  <c r="BJ142" i="35"/>
  <c r="BK142" i="35" s="1"/>
  <c r="BJ141" i="35"/>
  <c r="BK141" i="35" s="1"/>
  <c r="BJ140" i="35"/>
  <c r="BK140" i="35" s="1"/>
  <c r="BJ139" i="35"/>
  <c r="BK139" i="35" s="1"/>
  <c r="BJ138" i="35"/>
  <c r="BK138" i="35" s="1"/>
  <c r="BJ137" i="35"/>
  <c r="BK137" i="35" s="1"/>
  <c r="BJ136" i="35"/>
  <c r="BK136" i="35" s="1"/>
  <c r="BJ135" i="35"/>
  <c r="BK135" i="35" s="1"/>
  <c r="BJ134" i="35"/>
  <c r="BK134" i="35" s="1"/>
  <c r="BJ133" i="35"/>
  <c r="BK133" i="35" s="1"/>
  <c r="BJ132" i="35"/>
  <c r="BK132" i="35" s="1"/>
  <c r="BJ131" i="35"/>
  <c r="BK131" i="35" s="1"/>
  <c r="BJ130" i="35"/>
  <c r="BK130" i="35" s="1"/>
  <c r="BJ129" i="35"/>
  <c r="BK129" i="35" s="1"/>
  <c r="BJ128" i="35"/>
  <c r="BK128" i="35" s="1"/>
  <c r="BJ127" i="35"/>
  <c r="BK127" i="35" s="1"/>
  <c r="BJ126" i="35"/>
  <c r="BK126" i="35" s="1"/>
  <c r="BJ125" i="35"/>
  <c r="BK125" i="35" s="1"/>
  <c r="BJ124" i="35"/>
  <c r="BK124" i="35" s="1"/>
  <c r="BJ123" i="35"/>
  <c r="BK123" i="35" s="1"/>
  <c r="BJ122" i="35"/>
  <c r="BK122" i="35" s="1"/>
  <c r="BJ121" i="35"/>
  <c r="BK121" i="35" s="1"/>
  <c r="BJ120" i="35"/>
  <c r="BK120" i="35" s="1"/>
  <c r="BJ119" i="35"/>
  <c r="BK119" i="35" s="1"/>
  <c r="BJ118" i="35"/>
  <c r="BK118" i="35" s="1"/>
  <c r="BJ117" i="35"/>
  <c r="BK117" i="35" s="1"/>
  <c r="BJ116" i="35"/>
  <c r="BK116" i="35" s="1"/>
  <c r="BJ115" i="35"/>
  <c r="BK115" i="35" s="1"/>
  <c r="BJ114" i="35"/>
  <c r="BK114" i="35" s="1"/>
  <c r="BJ113" i="35"/>
  <c r="BK113" i="35" s="1"/>
  <c r="BJ112" i="35"/>
  <c r="BK112" i="35" s="1"/>
  <c r="BJ111" i="35"/>
  <c r="BK111" i="35" s="1"/>
  <c r="BJ110" i="35"/>
  <c r="BK110" i="35" s="1"/>
  <c r="BJ109" i="35"/>
  <c r="BK109" i="35" s="1"/>
  <c r="BJ108" i="35"/>
  <c r="BK108" i="35" s="1"/>
  <c r="BJ107" i="35"/>
  <c r="BK107" i="35" s="1"/>
  <c r="BJ106" i="35"/>
  <c r="BK106" i="35" s="1"/>
  <c r="BJ105" i="35"/>
  <c r="BK105" i="35" s="1"/>
  <c r="BJ104" i="35"/>
  <c r="BK104" i="35" s="1"/>
  <c r="BJ103" i="35"/>
  <c r="BK103" i="35" s="1"/>
  <c r="BJ102" i="35"/>
  <c r="BK102" i="35" s="1"/>
  <c r="BJ101" i="35"/>
  <c r="BK101" i="35" s="1"/>
  <c r="BJ100" i="35"/>
  <c r="BK100" i="35" s="1"/>
  <c r="BJ99" i="35"/>
  <c r="BK99" i="35" s="1"/>
  <c r="BJ98" i="35"/>
  <c r="BK98" i="35" s="1"/>
  <c r="BJ97" i="35"/>
  <c r="BK97" i="35" s="1"/>
  <c r="BJ96" i="35"/>
  <c r="BK96" i="35" s="1"/>
  <c r="BJ95" i="35"/>
  <c r="BK95" i="35" s="1"/>
  <c r="BJ94" i="35"/>
  <c r="BK94" i="35" s="1"/>
  <c r="BJ93" i="35"/>
  <c r="BK93" i="35" s="1"/>
  <c r="BJ92" i="35"/>
  <c r="BK92" i="35" s="1"/>
  <c r="BJ91" i="35"/>
  <c r="BK91" i="35" s="1"/>
  <c r="BJ90" i="35"/>
  <c r="BK90" i="35" s="1"/>
  <c r="BJ89" i="35"/>
  <c r="BK89" i="35" s="1"/>
  <c r="BJ88" i="35"/>
  <c r="BK88" i="35" s="1"/>
  <c r="BJ87" i="35"/>
  <c r="BK87" i="35" s="1"/>
  <c r="BJ86" i="35"/>
  <c r="BK86" i="35" s="1"/>
  <c r="BJ85" i="35"/>
  <c r="BK85" i="35" s="1"/>
  <c r="BJ84" i="35"/>
  <c r="BK84" i="35" s="1"/>
  <c r="BJ83" i="35"/>
  <c r="BK83" i="35" s="1"/>
  <c r="BJ82" i="35"/>
  <c r="BK82" i="35" s="1"/>
  <c r="BJ81" i="35"/>
  <c r="BK81" i="35" s="1"/>
  <c r="BJ80" i="35"/>
  <c r="BK80" i="35" s="1"/>
  <c r="BJ79" i="35"/>
  <c r="BK79" i="35" s="1"/>
  <c r="BJ78" i="35"/>
  <c r="BK78" i="35" s="1"/>
  <c r="BJ77" i="35"/>
  <c r="BK77" i="35" s="1"/>
  <c r="BJ76" i="35"/>
  <c r="BK76" i="35" s="1"/>
  <c r="BJ75" i="35"/>
  <c r="BK75" i="35" s="1"/>
  <c r="BJ74" i="35"/>
  <c r="BK74" i="35" s="1"/>
  <c r="BJ73" i="35"/>
  <c r="BK73" i="35" s="1"/>
  <c r="BJ72" i="35"/>
  <c r="BK72" i="35" s="1"/>
  <c r="BJ71" i="35"/>
  <c r="BK71" i="35" s="1"/>
  <c r="BJ70" i="35"/>
  <c r="BK70" i="35" s="1"/>
  <c r="BJ69" i="35"/>
  <c r="BK69" i="35" s="1"/>
  <c r="BJ68" i="35"/>
  <c r="BK68" i="35" s="1"/>
  <c r="BJ67" i="35"/>
  <c r="BK67" i="35" s="1"/>
  <c r="BJ66" i="35"/>
  <c r="BK66" i="35" s="1"/>
  <c r="BJ65" i="35"/>
  <c r="BK65" i="35" s="1"/>
  <c r="BJ64" i="35"/>
  <c r="BK64" i="35" s="1"/>
  <c r="BJ63" i="35"/>
  <c r="BK63" i="35" s="1"/>
  <c r="BJ62" i="35"/>
  <c r="BK62" i="35" s="1"/>
  <c r="BJ61" i="35"/>
  <c r="BK61" i="35" s="1"/>
  <c r="BJ60" i="35"/>
  <c r="BK60" i="35" s="1"/>
  <c r="BJ59" i="35"/>
  <c r="BK59" i="35" s="1"/>
  <c r="BJ58" i="35"/>
  <c r="BK58" i="35" s="1"/>
  <c r="BJ57" i="35"/>
  <c r="BK57" i="35" s="1"/>
  <c r="BJ56" i="35"/>
  <c r="BK56" i="35" s="1"/>
  <c r="BJ55" i="35"/>
  <c r="BK55" i="35" s="1"/>
  <c r="BJ54" i="35"/>
  <c r="BK54" i="35" s="1"/>
  <c r="BJ53" i="35"/>
  <c r="BK53" i="35" s="1"/>
  <c r="BJ52" i="35"/>
  <c r="BK52" i="35" s="1"/>
  <c r="BJ51" i="35"/>
  <c r="BK51" i="35" s="1"/>
  <c r="BJ50" i="35"/>
  <c r="BK50" i="35" s="1"/>
  <c r="BJ49" i="35"/>
  <c r="BK49" i="35" s="1"/>
  <c r="BJ48" i="35"/>
  <c r="BK48" i="35" s="1"/>
  <c r="BJ47" i="35"/>
  <c r="BK47" i="35" s="1"/>
  <c r="BJ46" i="35"/>
  <c r="BK46" i="35" s="1"/>
  <c r="BJ45" i="35"/>
  <c r="BK45" i="35" s="1"/>
  <c r="BJ44" i="35"/>
  <c r="BK44" i="35" s="1"/>
  <c r="BJ43" i="35"/>
  <c r="BK43" i="35" s="1"/>
  <c r="BJ42" i="35"/>
  <c r="BK42" i="35" s="1"/>
  <c r="BJ41" i="35"/>
  <c r="BK41" i="35" s="1"/>
  <c r="BJ40" i="35"/>
  <c r="BK40" i="35" s="1"/>
  <c r="BJ39" i="35"/>
  <c r="BK39" i="35" s="1"/>
  <c r="BJ38" i="35"/>
  <c r="BK38" i="35" s="1"/>
  <c r="BJ37" i="35"/>
  <c r="BK37" i="35" s="1"/>
  <c r="BJ36" i="35"/>
  <c r="BK36" i="35" s="1"/>
  <c r="BJ35" i="35"/>
  <c r="BK35" i="35" s="1"/>
  <c r="BJ34" i="35"/>
  <c r="BK34" i="35" s="1"/>
  <c r="BJ33" i="35"/>
  <c r="BK33" i="35" s="1"/>
  <c r="BJ32" i="35"/>
  <c r="BK32" i="35" s="1"/>
  <c r="BJ31" i="35"/>
  <c r="BK31" i="35" s="1"/>
  <c r="BJ30" i="35"/>
  <c r="BK30" i="35" s="1"/>
  <c r="BJ29" i="35"/>
  <c r="BK29" i="35" s="1"/>
  <c r="BJ28" i="35"/>
  <c r="BK28" i="35" s="1"/>
  <c r="BJ27" i="35"/>
  <c r="BK27" i="35" s="1"/>
  <c r="BJ26" i="35"/>
  <c r="BK26" i="35" s="1"/>
  <c r="BJ25" i="35"/>
  <c r="BK25" i="35" s="1"/>
  <c r="BJ24" i="35"/>
  <c r="BK24" i="35" s="1"/>
  <c r="BJ23" i="35"/>
  <c r="BK23" i="35" s="1"/>
  <c r="BJ22" i="35"/>
  <c r="BK22" i="35" s="1"/>
  <c r="BJ21" i="35"/>
  <c r="BK21" i="35" s="1"/>
  <c r="BJ20" i="35"/>
  <c r="BK20" i="35" s="1"/>
  <c r="BJ19" i="35"/>
  <c r="BK19" i="35" s="1"/>
  <c r="BJ18" i="35"/>
  <c r="BK18" i="35" s="1"/>
  <c r="BJ17" i="35"/>
  <c r="BK17" i="35" s="1"/>
  <c r="BJ16" i="35"/>
  <c r="BK16" i="35" s="1"/>
  <c r="BJ15" i="35"/>
  <c r="BK15" i="35" s="1"/>
  <c r="BJ14" i="35"/>
  <c r="BK14" i="35" s="1"/>
  <c r="BJ13" i="35"/>
  <c r="BK13" i="35" s="1"/>
  <c r="BJ12" i="35"/>
  <c r="BK12" i="35" s="1"/>
  <c r="BJ11" i="35"/>
  <c r="BK11" i="35" s="1"/>
  <c r="BJ10" i="35"/>
  <c r="BK10" i="35" s="1"/>
  <c r="BC11" i="35"/>
  <c r="BC12" i="35"/>
  <c r="BC13" i="35"/>
  <c r="BC14" i="35"/>
  <c r="BC15" i="35"/>
  <c r="BC16" i="35"/>
  <c r="BC17" i="35"/>
  <c r="BC18" i="35"/>
  <c r="BC19" i="35"/>
  <c r="BC20" i="35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BC34" i="35"/>
  <c r="BC35" i="35"/>
  <c r="BC36" i="35"/>
  <c r="BC37" i="35"/>
  <c r="BC38" i="35"/>
  <c r="BC39" i="35"/>
  <c r="BC40" i="35"/>
  <c r="BC41" i="35"/>
  <c r="BC42" i="35"/>
  <c r="BC43" i="35"/>
  <c r="BC44" i="35"/>
  <c r="BC45" i="35"/>
  <c r="BC46" i="35"/>
  <c r="BC47" i="35"/>
  <c r="BC48" i="35"/>
  <c r="BC49" i="35"/>
  <c r="BC50" i="35"/>
  <c r="BC51" i="35"/>
  <c r="BC52" i="35"/>
  <c r="BC53" i="35"/>
  <c r="BC54" i="35"/>
  <c r="BC55" i="35"/>
  <c r="BC56" i="35"/>
  <c r="BC57" i="35"/>
  <c r="BC58" i="35"/>
  <c r="BC59" i="35"/>
  <c r="BC60" i="35"/>
  <c r="BC61" i="35"/>
  <c r="BC62" i="35"/>
  <c r="BC63" i="35"/>
  <c r="BC64" i="35"/>
  <c r="BC65" i="35"/>
  <c r="BC66" i="35"/>
  <c r="BC67" i="35"/>
  <c r="BC68" i="35"/>
  <c r="BC69" i="35"/>
  <c r="BC70" i="35"/>
  <c r="BC71" i="35"/>
  <c r="BC72" i="35"/>
  <c r="BC73" i="35"/>
  <c r="BC74" i="35"/>
  <c r="BC75" i="35"/>
  <c r="BC76" i="35"/>
  <c r="BC77" i="35"/>
  <c r="BC78" i="35"/>
  <c r="BC79" i="35"/>
  <c r="BC80" i="35"/>
  <c r="BC81" i="35"/>
  <c r="BC82" i="35"/>
  <c r="BC83" i="35"/>
  <c r="BC84" i="35"/>
  <c r="BC85" i="35"/>
  <c r="BC86" i="35"/>
  <c r="BC87" i="35"/>
  <c r="BC88" i="35"/>
  <c r="BC89" i="35"/>
  <c r="BC90" i="35"/>
  <c r="BC91" i="35"/>
  <c r="BC92" i="35"/>
  <c r="BC93" i="35"/>
  <c r="BC94" i="35"/>
  <c r="BC95" i="35"/>
  <c r="BC96" i="35"/>
  <c r="BC97" i="35"/>
  <c r="BC98" i="35"/>
  <c r="BC99" i="35"/>
  <c r="BC100" i="35"/>
  <c r="BC101" i="35"/>
  <c r="BC102" i="35"/>
  <c r="BC103" i="35"/>
  <c r="BC104" i="35"/>
  <c r="BC105" i="35"/>
  <c r="BC106" i="35"/>
  <c r="BC107" i="35"/>
  <c r="BC108" i="35"/>
  <c r="BC109" i="35"/>
  <c r="BC110" i="35"/>
  <c r="BC111" i="35"/>
  <c r="BC112" i="35"/>
  <c r="BC113" i="35"/>
  <c r="BC114" i="35"/>
  <c r="BC115" i="35"/>
  <c r="BC116" i="35"/>
  <c r="BC117" i="35"/>
  <c r="BC118" i="35"/>
  <c r="BC119" i="35"/>
  <c r="BC120" i="35"/>
  <c r="BC121" i="35"/>
  <c r="BC122" i="35"/>
  <c r="BC123" i="35"/>
  <c r="BC124" i="35"/>
  <c r="BC125" i="35"/>
  <c r="BC126" i="35"/>
  <c r="BC127" i="35"/>
  <c r="BC128" i="35"/>
  <c r="BC129" i="35"/>
  <c r="BC130" i="35"/>
  <c r="BC131" i="35"/>
  <c r="BC132" i="35"/>
  <c r="BC133" i="35"/>
  <c r="BC134" i="35"/>
  <c r="BC135" i="35"/>
  <c r="BC136" i="35"/>
  <c r="BC137" i="35"/>
  <c r="BC138" i="35"/>
  <c r="BC139" i="35"/>
  <c r="BC140" i="35"/>
  <c r="BC141" i="35"/>
  <c r="BC142" i="35"/>
  <c r="BC143" i="35"/>
  <c r="BC144" i="35"/>
  <c r="BC145" i="35"/>
  <c r="BC146" i="35"/>
  <c r="BC147" i="35"/>
  <c r="BC148" i="35"/>
  <c r="BC149" i="35"/>
  <c r="BC150" i="35"/>
  <c r="BC151" i="35"/>
  <c r="BC152" i="35"/>
  <c r="BC153" i="35"/>
  <c r="BC154" i="35"/>
  <c r="BC155" i="35"/>
  <c r="BC156" i="35"/>
  <c r="BC157" i="35"/>
  <c r="BC158" i="35"/>
  <c r="BC159" i="35"/>
  <c r="BC160" i="35"/>
  <c r="BC161" i="35"/>
  <c r="BC162" i="35"/>
  <c r="BC163" i="35"/>
  <c r="BC164" i="35"/>
  <c r="BC165" i="35"/>
  <c r="BC166" i="35"/>
  <c r="BC167" i="35"/>
  <c r="BC168" i="35"/>
  <c r="BC169" i="35"/>
  <c r="BC170" i="35"/>
  <c r="BC171" i="35"/>
  <c r="BC172" i="35"/>
  <c r="BC173" i="35"/>
  <c r="BC174" i="35"/>
  <c r="BC175" i="35"/>
  <c r="BC176" i="35"/>
  <c r="BC177" i="35"/>
  <c r="BC178" i="35"/>
  <c r="BC179" i="35"/>
  <c r="BC180" i="35"/>
  <c r="BC181" i="35"/>
  <c r="BC182" i="35"/>
  <c r="BC183" i="35"/>
  <c r="BC184" i="35"/>
  <c r="BC185" i="35"/>
  <c r="BC186" i="35"/>
  <c r="BC187" i="35"/>
  <c r="BC188" i="35"/>
  <c r="BC189" i="35"/>
  <c r="BC190" i="35"/>
  <c r="BC191" i="35"/>
  <c r="BC192" i="35"/>
  <c r="BC193" i="35"/>
  <c r="BC194" i="35"/>
  <c r="BC195" i="35"/>
  <c r="BC196" i="35"/>
  <c r="BC197" i="35"/>
  <c r="BC198" i="35"/>
  <c r="BC199" i="35"/>
  <c r="BC200" i="35"/>
  <c r="BC201" i="35"/>
  <c r="BC202" i="35"/>
  <c r="BC203" i="35"/>
  <c r="BC204" i="35"/>
  <c r="BC205" i="35"/>
  <c r="BC206" i="35"/>
  <c r="BC207" i="35"/>
  <c r="BC208" i="35"/>
  <c r="BC209" i="35"/>
  <c r="BC210" i="35"/>
  <c r="BC211" i="35"/>
  <c r="BC212" i="35"/>
  <c r="BC213" i="35"/>
  <c r="BC214" i="35"/>
  <c r="BC215" i="35"/>
  <c r="BC216" i="35"/>
  <c r="BC217" i="35"/>
  <c r="BC218" i="35"/>
  <c r="BC219" i="35"/>
  <c r="BC220" i="35"/>
  <c r="BC221" i="35"/>
  <c r="BC222" i="35"/>
  <c r="BC223" i="35"/>
  <c r="BC224" i="35"/>
  <c r="BC225" i="35"/>
  <c r="BC226" i="35"/>
  <c r="BC227" i="35"/>
  <c r="BC228" i="35"/>
  <c r="BC229" i="35"/>
  <c r="BC230" i="35"/>
  <c r="BC231" i="35"/>
  <c r="BC232" i="35"/>
  <c r="BC233" i="35"/>
  <c r="BC234" i="35"/>
  <c r="BC235" i="35"/>
  <c r="BC236" i="35"/>
  <c r="BC237" i="35"/>
  <c r="BC238" i="35"/>
  <c r="BC239" i="35"/>
  <c r="BC240" i="35"/>
  <c r="BC241" i="35"/>
  <c r="BC242" i="35"/>
  <c r="BC243" i="35"/>
  <c r="BC244" i="35"/>
  <c r="BC245" i="35"/>
  <c r="BC246" i="35"/>
  <c r="BC247" i="35"/>
  <c r="BC248" i="35"/>
  <c r="BC249" i="35"/>
  <c r="BC250" i="35"/>
  <c r="BC251" i="35"/>
  <c r="BC252" i="35"/>
  <c r="BC253" i="35"/>
  <c r="BC254" i="35"/>
  <c r="BC255" i="35"/>
  <c r="BC256" i="35"/>
  <c r="BC257" i="35"/>
  <c r="BC258" i="35"/>
  <c r="BC259" i="35"/>
  <c r="BC260" i="35"/>
  <c r="BC261" i="35"/>
  <c r="BC262" i="35"/>
  <c r="BC263" i="35"/>
  <c r="BC264" i="35"/>
  <c r="BC265" i="35"/>
  <c r="BC266" i="35"/>
  <c r="BC267" i="35"/>
  <c r="BC268" i="35"/>
  <c r="BC269" i="35"/>
  <c r="BC270" i="35"/>
  <c r="BC271" i="35"/>
  <c r="BC272" i="35"/>
  <c r="BC273" i="35"/>
  <c r="BC274" i="35"/>
  <c r="BC275" i="35"/>
  <c r="BC276" i="35"/>
  <c r="BC277" i="35"/>
  <c r="BC278" i="35"/>
  <c r="BC279" i="35"/>
  <c r="BC280" i="35"/>
  <c r="BC281" i="35"/>
  <c r="BC282" i="35"/>
  <c r="BC283" i="35"/>
  <c r="BC284" i="35"/>
  <c r="BC285" i="35"/>
  <c r="BC286" i="35"/>
  <c r="BC287" i="35"/>
  <c r="BC288" i="35"/>
  <c r="BC289" i="35"/>
  <c r="BC290" i="35"/>
  <c r="BC291" i="35"/>
  <c r="BC292" i="35"/>
  <c r="BC293" i="35"/>
  <c r="BC294" i="35"/>
  <c r="BC295" i="35"/>
  <c r="BC296" i="35"/>
  <c r="BC297" i="35"/>
  <c r="BC298" i="35"/>
  <c r="BC299" i="35"/>
  <c r="BC300" i="35"/>
  <c r="BC301" i="35"/>
  <c r="BC302" i="35"/>
  <c r="BC10" i="35"/>
  <c r="V13" i="35"/>
  <c r="W13" i="35" s="1"/>
  <c r="V23" i="35"/>
  <c r="W23" i="35" s="1"/>
  <c r="V33" i="35"/>
  <c r="W33" i="35" s="1"/>
  <c r="V73" i="35"/>
  <c r="W73" i="35" s="1"/>
  <c r="V92" i="35"/>
  <c r="W92" i="35" s="1"/>
  <c r="V110" i="35"/>
  <c r="W110" i="35" s="1"/>
  <c r="V114" i="35"/>
  <c r="W114" i="35" s="1"/>
  <c r="V145" i="35"/>
  <c r="W145" i="35" s="1"/>
  <c r="V148" i="35"/>
  <c r="W148" i="35" s="1"/>
  <c r="V171" i="35"/>
  <c r="W171" i="35" s="1"/>
  <c r="V176" i="35"/>
  <c r="W176" i="35" s="1"/>
  <c r="V190" i="35"/>
  <c r="W190" i="35" s="1"/>
  <c r="V203" i="35"/>
  <c r="W203" i="35" s="1"/>
  <c r="V204" i="35"/>
  <c r="W204" i="35" s="1"/>
  <c r="V206" i="35"/>
  <c r="W206" i="35" s="1"/>
  <c r="V209" i="35"/>
  <c r="W209" i="35" s="1"/>
  <c r="V213" i="35"/>
  <c r="W213" i="35" s="1"/>
  <c r="V219" i="35"/>
  <c r="W219" i="35" s="1"/>
  <c r="V233" i="35"/>
  <c r="W233" i="35" s="1"/>
  <c r="V244" i="35"/>
  <c r="W244" i="35" s="1"/>
  <c r="V246" i="35"/>
  <c r="W246" i="35" s="1"/>
  <c r="V267" i="35"/>
  <c r="W267" i="35" s="1"/>
  <c r="V268" i="35"/>
  <c r="W268" i="35" s="1"/>
  <c r="V277" i="35"/>
  <c r="W277" i="35" s="1"/>
  <c r="V291" i="35"/>
  <c r="W291" i="35" s="1"/>
  <c r="Q13" i="35"/>
  <c r="R13" i="35" s="1"/>
  <c r="Q19" i="35"/>
  <c r="R19" i="35" s="1"/>
  <c r="Q24" i="35"/>
  <c r="R24" i="35" s="1"/>
  <c r="Q30" i="35"/>
  <c r="R30" i="35" s="1"/>
  <c r="Q32" i="35"/>
  <c r="R32" i="35" s="1"/>
  <c r="Q41" i="35"/>
  <c r="R41" i="35" s="1"/>
  <c r="Q42" i="35"/>
  <c r="R42" i="35" s="1"/>
  <c r="Q43" i="35"/>
  <c r="R43" i="35" s="1"/>
  <c r="Q45" i="35"/>
  <c r="R45" i="35" s="1"/>
  <c r="Q53" i="35"/>
  <c r="R53" i="35" s="1"/>
  <c r="Q54" i="35"/>
  <c r="R54" i="35" s="1"/>
  <c r="Q56" i="35"/>
  <c r="R56" i="35" s="1"/>
  <c r="Q62" i="35"/>
  <c r="R62" i="35" s="1"/>
  <c r="Q64" i="35"/>
  <c r="R64" i="35" s="1"/>
  <c r="Q65" i="35"/>
  <c r="R65" i="35" s="1"/>
  <c r="Q77" i="35"/>
  <c r="R77" i="35" s="1"/>
  <c r="Q83" i="35"/>
  <c r="R83" i="35" s="1"/>
  <c r="Q85" i="35"/>
  <c r="R85" i="35" s="1"/>
  <c r="Q86" i="35"/>
  <c r="R86" i="35" s="1"/>
  <c r="Q88" i="35"/>
  <c r="R88" i="35" s="1"/>
  <c r="Q94" i="35"/>
  <c r="R94" i="35" s="1"/>
  <c r="Q96" i="35"/>
  <c r="R96" i="35" s="1"/>
  <c r="Q105" i="35"/>
  <c r="R105" i="35" s="1"/>
  <c r="Q106" i="35"/>
  <c r="R106" i="35" s="1"/>
  <c r="Q107" i="35"/>
  <c r="R107" i="35" s="1"/>
  <c r="Q109" i="35"/>
  <c r="R109" i="35" s="1"/>
  <c r="Q115" i="35"/>
  <c r="R115" i="35" s="1"/>
  <c r="Q117" i="35"/>
  <c r="R117" i="35" s="1"/>
  <c r="Q118" i="35"/>
  <c r="R118" i="35" s="1"/>
  <c r="Q126" i="35"/>
  <c r="R126" i="35" s="1"/>
  <c r="Q128" i="35"/>
  <c r="R128" i="35" s="1"/>
  <c r="Q129" i="35"/>
  <c r="R129" i="35" s="1"/>
  <c r="Q130" i="35"/>
  <c r="R130" i="35" s="1"/>
  <c r="Q141" i="35"/>
  <c r="R141" i="35" s="1"/>
  <c r="Q147" i="35"/>
  <c r="R147" i="35" s="1"/>
  <c r="Q149" i="35"/>
  <c r="R149" i="35" s="1"/>
  <c r="Q150" i="35"/>
  <c r="R150" i="35" s="1"/>
  <c r="Q152" i="35"/>
  <c r="R152" i="35" s="1"/>
  <c r="Q158" i="35"/>
  <c r="R158" i="35" s="1"/>
  <c r="Q169" i="35"/>
  <c r="R169" i="35" s="1"/>
  <c r="Q170" i="35"/>
  <c r="R170" i="35" s="1"/>
  <c r="Q171" i="35"/>
  <c r="R171" i="35" s="1"/>
  <c r="Q181" i="35"/>
  <c r="R181" i="35" s="1"/>
  <c r="Q182" i="35"/>
  <c r="R182" i="35" s="1"/>
  <c r="Q190" i="35"/>
  <c r="R190" i="35" s="1"/>
  <c r="Q192" i="35"/>
  <c r="R192" i="35" s="1"/>
  <c r="Q193" i="35"/>
  <c r="R193" i="35" s="1"/>
  <c r="Q205" i="35"/>
  <c r="R205" i="35" s="1"/>
  <c r="Q211" i="35"/>
  <c r="R211" i="35" s="1"/>
  <c r="Q213" i="35"/>
  <c r="R213" i="35" s="1"/>
  <c r="Q214" i="35"/>
  <c r="R214" i="35" s="1"/>
  <c r="Q216" i="35"/>
  <c r="R216" i="35" s="1"/>
  <c r="Q222" i="35"/>
  <c r="R222" i="35" s="1"/>
  <c r="Q233" i="35"/>
  <c r="R233" i="35" s="1"/>
  <c r="Q234" i="35"/>
  <c r="R234" i="35" s="1"/>
  <c r="Q235" i="35"/>
  <c r="R235" i="35" s="1"/>
  <c r="Q245" i="35"/>
  <c r="R245" i="35" s="1"/>
  <c r="Q246" i="35"/>
  <c r="R246" i="35" s="1"/>
  <c r="Q254" i="35"/>
  <c r="R254" i="35" s="1"/>
  <c r="Q256" i="35"/>
  <c r="R256" i="35" s="1"/>
  <c r="Q257" i="35"/>
  <c r="R257" i="35" s="1"/>
  <c r="Q258" i="35"/>
  <c r="R258" i="35" s="1"/>
  <c r="Q269" i="35"/>
  <c r="R269" i="35" s="1"/>
  <c r="Q275" i="35"/>
  <c r="R275" i="35" s="1"/>
  <c r="Q277" i="35"/>
  <c r="R277" i="35" s="1"/>
  <c r="Q278" i="35"/>
  <c r="R278" i="35" s="1"/>
  <c r="Q280" i="35"/>
  <c r="R280" i="35" s="1"/>
  <c r="Q286" i="35"/>
  <c r="R286" i="35" s="1"/>
  <c r="Q297" i="35"/>
  <c r="R297" i="35" s="1"/>
  <c r="Q298" i="35"/>
  <c r="R298" i="35" s="1"/>
  <c r="Q299" i="35"/>
  <c r="R299" i="35" s="1"/>
  <c r="Q301" i="35"/>
  <c r="R301" i="35" s="1"/>
  <c r="AF10" i="35"/>
  <c r="AG10" i="35" s="1"/>
  <c r="AN11" i="35"/>
  <c r="AN12" i="35"/>
  <c r="AN13" i="35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43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86" i="35"/>
  <c r="AN87" i="35"/>
  <c r="AN88" i="35"/>
  <c r="AN89" i="35"/>
  <c r="AN90" i="35"/>
  <c r="AN91" i="35"/>
  <c r="AN92" i="35"/>
  <c r="AN93" i="35"/>
  <c r="AN94" i="35"/>
  <c r="AN95" i="35"/>
  <c r="AN96" i="35"/>
  <c r="AN97" i="35"/>
  <c r="AN98" i="35"/>
  <c r="AN99" i="35"/>
  <c r="AN100" i="35"/>
  <c r="AN101" i="35"/>
  <c r="AN102" i="35"/>
  <c r="AN103" i="35"/>
  <c r="AN104" i="35"/>
  <c r="AN105" i="35"/>
  <c r="AN106" i="35"/>
  <c r="AN107" i="35"/>
  <c r="AN108" i="35"/>
  <c r="AN109" i="35"/>
  <c r="AN110" i="35"/>
  <c r="AN111" i="35"/>
  <c r="AN112" i="35"/>
  <c r="AN113" i="35"/>
  <c r="AN114" i="35"/>
  <c r="AN115" i="35"/>
  <c r="AN116" i="35"/>
  <c r="AN117" i="35"/>
  <c r="AN118" i="35"/>
  <c r="AN119" i="35"/>
  <c r="AN120" i="35"/>
  <c r="AN121" i="35"/>
  <c r="AN122" i="35"/>
  <c r="AN123" i="35"/>
  <c r="AN124" i="35"/>
  <c r="AN125" i="35"/>
  <c r="AN126" i="35"/>
  <c r="AN127" i="35"/>
  <c r="AN128" i="35"/>
  <c r="AN129" i="35"/>
  <c r="AN130" i="35"/>
  <c r="AN131" i="35"/>
  <c r="AN132" i="35"/>
  <c r="AN133" i="35"/>
  <c r="AN134" i="35"/>
  <c r="AN135" i="35"/>
  <c r="AN136" i="35"/>
  <c r="AN137" i="35"/>
  <c r="AN138" i="35"/>
  <c r="AN139" i="35"/>
  <c r="AN140" i="35"/>
  <c r="AN141" i="35"/>
  <c r="AN142" i="35"/>
  <c r="AN143" i="35"/>
  <c r="AN144" i="35"/>
  <c r="AN145" i="35"/>
  <c r="AN146" i="35"/>
  <c r="AN147" i="35"/>
  <c r="AN148" i="35"/>
  <c r="AN149" i="35"/>
  <c r="AN150" i="35"/>
  <c r="AN151" i="35"/>
  <c r="AN152" i="35"/>
  <c r="AN153" i="35"/>
  <c r="AN154" i="35"/>
  <c r="AN155" i="35"/>
  <c r="AN156" i="35"/>
  <c r="AN157" i="35"/>
  <c r="AN158" i="35"/>
  <c r="AN159" i="35"/>
  <c r="AN160" i="35"/>
  <c r="AN161" i="35"/>
  <c r="AN162" i="35"/>
  <c r="AN163" i="35"/>
  <c r="AN164" i="35"/>
  <c r="AN165" i="35"/>
  <c r="AN166" i="35"/>
  <c r="AN167" i="35"/>
  <c r="AN168" i="35"/>
  <c r="AN169" i="35"/>
  <c r="AN170" i="35"/>
  <c r="AN171" i="35"/>
  <c r="AN172" i="35"/>
  <c r="AN173" i="35"/>
  <c r="AN174" i="35"/>
  <c r="AN175" i="35"/>
  <c r="AN176" i="35"/>
  <c r="AN177" i="35"/>
  <c r="AN178" i="35"/>
  <c r="AN179" i="35"/>
  <c r="AN180" i="35"/>
  <c r="AN181" i="35"/>
  <c r="AN182" i="35"/>
  <c r="AN183" i="35"/>
  <c r="AN184" i="35"/>
  <c r="AN185" i="35"/>
  <c r="AN186" i="35"/>
  <c r="AN187" i="35"/>
  <c r="AN188" i="35"/>
  <c r="AN189" i="35"/>
  <c r="AN190" i="35"/>
  <c r="AN191" i="35"/>
  <c r="AN192" i="35"/>
  <c r="AN193" i="35"/>
  <c r="AN194" i="35"/>
  <c r="AN195" i="35"/>
  <c r="AN196" i="35"/>
  <c r="AN197" i="35"/>
  <c r="AN198" i="35"/>
  <c r="AN199" i="35"/>
  <c r="AN200" i="35"/>
  <c r="AN201" i="35"/>
  <c r="AN202" i="35"/>
  <c r="AN203" i="35"/>
  <c r="AN204" i="35"/>
  <c r="AN205" i="35"/>
  <c r="AN206" i="35"/>
  <c r="AN207" i="35"/>
  <c r="AN208" i="35"/>
  <c r="AN209" i="35"/>
  <c r="AN210" i="35"/>
  <c r="AN211" i="35"/>
  <c r="AN212" i="35"/>
  <c r="AN213" i="35"/>
  <c r="AN214" i="35"/>
  <c r="AN215" i="35"/>
  <c r="AN216" i="35"/>
  <c r="AN217" i="35"/>
  <c r="AN218" i="35"/>
  <c r="AN219" i="35"/>
  <c r="AN220" i="35"/>
  <c r="AN221" i="35"/>
  <c r="AN222" i="35"/>
  <c r="AN223" i="35"/>
  <c r="AN224" i="35"/>
  <c r="AN225" i="35"/>
  <c r="AN226" i="35"/>
  <c r="AN227" i="35"/>
  <c r="AN228" i="35"/>
  <c r="AN229" i="35"/>
  <c r="AN230" i="35"/>
  <c r="AN231" i="35"/>
  <c r="AN232" i="35"/>
  <c r="AN233" i="35"/>
  <c r="AN234" i="35"/>
  <c r="AN235" i="35"/>
  <c r="AN236" i="35"/>
  <c r="AN237" i="35"/>
  <c r="AN238" i="35"/>
  <c r="AN239" i="35"/>
  <c r="AN240" i="35"/>
  <c r="AN241" i="35"/>
  <c r="AN242" i="35"/>
  <c r="AN243" i="35"/>
  <c r="AN244" i="35"/>
  <c r="AN245" i="35"/>
  <c r="AN246" i="35"/>
  <c r="AN247" i="35"/>
  <c r="AN248" i="35"/>
  <c r="AN249" i="35"/>
  <c r="AN250" i="35"/>
  <c r="AN251" i="35"/>
  <c r="AN252" i="35"/>
  <c r="AN253" i="35"/>
  <c r="AN254" i="35"/>
  <c r="AN255" i="35"/>
  <c r="AN256" i="35"/>
  <c r="AN257" i="35"/>
  <c r="AN258" i="35"/>
  <c r="AN259" i="35"/>
  <c r="AN260" i="35"/>
  <c r="AN261" i="35"/>
  <c r="AN262" i="35"/>
  <c r="AN263" i="35"/>
  <c r="AN264" i="35"/>
  <c r="AN265" i="35"/>
  <c r="AN266" i="35"/>
  <c r="AN267" i="35"/>
  <c r="AN268" i="35"/>
  <c r="AN269" i="35"/>
  <c r="AN270" i="35"/>
  <c r="AN271" i="35"/>
  <c r="AN272" i="35"/>
  <c r="AN273" i="35"/>
  <c r="AN274" i="35"/>
  <c r="AN275" i="35"/>
  <c r="AN276" i="35"/>
  <c r="AN277" i="35"/>
  <c r="AN278" i="35"/>
  <c r="AN279" i="35"/>
  <c r="AN280" i="35"/>
  <c r="AN281" i="35"/>
  <c r="AN282" i="35"/>
  <c r="AN283" i="35"/>
  <c r="AN284" i="35"/>
  <c r="AN285" i="35"/>
  <c r="AN286" i="35"/>
  <c r="AN287" i="35"/>
  <c r="AN288" i="35"/>
  <c r="AN289" i="35"/>
  <c r="AN290" i="35"/>
  <c r="AN291" i="35"/>
  <c r="AN292" i="35"/>
  <c r="AN293" i="35"/>
  <c r="AN294" i="35"/>
  <c r="AN295" i="35"/>
  <c r="AN296" i="35"/>
  <c r="AN297" i="35"/>
  <c r="AN298" i="35"/>
  <c r="AN299" i="35"/>
  <c r="AN300" i="35"/>
  <c r="AN301" i="35"/>
  <c r="AN302" i="35"/>
  <c r="AN10" i="35"/>
  <c r="G11" i="35"/>
  <c r="H11" i="35" s="1"/>
  <c r="G12" i="35"/>
  <c r="H12" i="35" s="1"/>
  <c r="G13" i="35"/>
  <c r="H13" i="35" s="1"/>
  <c r="G14" i="35"/>
  <c r="H14" i="35" s="1"/>
  <c r="G15" i="35"/>
  <c r="H15" i="35" s="1"/>
  <c r="G16" i="35"/>
  <c r="H16" i="35" s="1"/>
  <c r="G17" i="35"/>
  <c r="H17" i="35" s="1"/>
  <c r="G18" i="35"/>
  <c r="H18" i="35" s="1"/>
  <c r="G19" i="35"/>
  <c r="H19" i="35" s="1"/>
  <c r="G20" i="35"/>
  <c r="H20" i="35" s="1"/>
  <c r="G21" i="35"/>
  <c r="H21" i="35" s="1"/>
  <c r="G22" i="35"/>
  <c r="H22" i="35" s="1"/>
  <c r="G23" i="35"/>
  <c r="H23" i="35" s="1"/>
  <c r="G25" i="35"/>
  <c r="H25" i="35" s="1"/>
  <c r="G26" i="35"/>
  <c r="H26" i="35" s="1"/>
  <c r="G27" i="35"/>
  <c r="H27" i="35" s="1"/>
  <c r="G28" i="35"/>
  <c r="H28" i="35" s="1"/>
  <c r="G29" i="35"/>
  <c r="H29" i="35" s="1"/>
  <c r="G30" i="35"/>
  <c r="H30" i="35" s="1"/>
  <c r="G31" i="35"/>
  <c r="H31" i="35" s="1"/>
  <c r="G32" i="35"/>
  <c r="H32" i="35" s="1"/>
  <c r="G33" i="35"/>
  <c r="H33" i="35" s="1"/>
  <c r="G34" i="35"/>
  <c r="H34" i="35" s="1"/>
  <c r="G35" i="35"/>
  <c r="H35" i="35" s="1"/>
  <c r="G36" i="35"/>
  <c r="H36" i="35" s="1"/>
  <c r="G37" i="35"/>
  <c r="H37" i="35" s="1"/>
  <c r="G38" i="35"/>
  <c r="H38" i="35" s="1"/>
  <c r="G39" i="35"/>
  <c r="H39" i="35" s="1"/>
  <c r="G40" i="35"/>
  <c r="H40" i="35" s="1"/>
  <c r="G41" i="35"/>
  <c r="H41" i="35" s="1"/>
  <c r="G42" i="35"/>
  <c r="H42" i="35" s="1"/>
  <c r="G43" i="35"/>
  <c r="H43" i="35" s="1"/>
  <c r="G44" i="35"/>
  <c r="H44" i="35" s="1"/>
  <c r="G45" i="35"/>
  <c r="H45" i="35" s="1"/>
  <c r="G46" i="35"/>
  <c r="H46" i="35" s="1"/>
  <c r="G48" i="35"/>
  <c r="H48" i="35" s="1"/>
  <c r="G49" i="35"/>
  <c r="H49" i="35" s="1"/>
  <c r="G50" i="35"/>
  <c r="H50" i="35" s="1"/>
  <c r="G51" i="35"/>
  <c r="H51" i="35" s="1"/>
  <c r="G52" i="35"/>
  <c r="H52" i="35" s="1"/>
  <c r="G53" i="35"/>
  <c r="H53" i="35" s="1"/>
  <c r="G54" i="35"/>
  <c r="H54" i="35" s="1"/>
  <c r="G56" i="35"/>
  <c r="H56" i="35" s="1"/>
  <c r="G57" i="35"/>
  <c r="H57" i="35" s="1"/>
  <c r="G58" i="35"/>
  <c r="H58" i="35" s="1"/>
  <c r="G59" i="35"/>
  <c r="H59" i="35" s="1"/>
  <c r="G60" i="35"/>
  <c r="H60" i="35" s="1"/>
  <c r="G61" i="35"/>
  <c r="H61" i="35" s="1"/>
  <c r="G62" i="35"/>
  <c r="H62" i="35" s="1"/>
  <c r="G63" i="35"/>
  <c r="H63" i="35" s="1"/>
  <c r="G64" i="35"/>
  <c r="H64" i="35" s="1"/>
  <c r="G65" i="35"/>
  <c r="H65" i="35" s="1"/>
  <c r="G66" i="35"/>
  <c r="H66" i="35" s="1"/>
  <c r="G67" i="35"/>
  <c r="H67" i="35" s="1"/>
  <c r="G68" i="35"/>
  <c r="H68" i="35" s="1"/>
  <c r="G69" i="35"/>
  <c r="H69" i="35" s="1"/>
  <c r="G70" i="35"/>
  <c r="H70" i="35" s="1"/>
  <c r="G71" i="35"/>
  <c r="H71" i="35" s="1"/>
  <c r="G72" i="35"/>
  <c r="H72" i="35" s="1"/>
  <c r="G73" i="35"/>
  <c r="H73" i="35" s="1"/>
  <c r="G74" i="35"/>
  <c r="H74" i="35" s="1"/>
  <c r="G75" i="35"/>
  <c r="H75" i="35" s="1"/>
  <c r="G76" i="35"/>
  <c r="H76" i="35" s="1"/>
  <c r="G77" i="35"/>
  <c r="H77" i="35" s="1"/>
  <c r="G78" i="35"/>
  <c r="H78" i="35" s="1"/>
  <c r="G79" i="35"/>
  <c r="H79" i="35" s="1"/>
  <c r="G80" i="35"/>
  <c r="H80" i="35" s="1"/>
  <c r="G81" i="35"/>
  <c r="H81" i="35" s="1"/>
  <c r="G82" i="35"/>
  <c r="H82" i="35" s="1"/>
  <c r="G83" i="35"/>
  <c r="H83" i="35" s="1"/>
  <c r="G84" i="35"/>
  <c r="H84" i="35" s="1"/>
  <c r="G85" i="35"/>
  <c r="H85" i="35" s="1"/>
  <c r="G86" i="35"/>
  <c r="H86" i="35" s="1"/>
  <c r="G87" i="35"/>
  <c r="H87" i="35" s="1"/>
  <c r="G88" i="35"/>
  <c r="H88" i="35" s="1"/>
  <c r="G89" i="35"/>
  <c r="H89" i="35" s="1"/>
  <c r="G90" i="35"/>
  <c r="H90" i="35" s="1"/>
  <c r="G91" i="35"/>
  <c r="H91" i="35" s="1"/>
  <c r="G92" i="35"/>
  <c r="H92" i="35" s="1"/>
  <c r="G93" i="35"/>
  <c r="H93" i="35" s="1"/>
  <c r="G94" i="35"/>
  <c r="H94" i="35" s="1"/>
  <c r="G95" i="35"/>
  <c r="H95" i="35" s="1"/>
  <c r="G96" i="35"/>
  <c r="H96" i="35" s="1"/>
  <c r="G97" i="35"/>
  <c r="H97" i="35" s="1"/>
  <c r="G98" i="35"/>
  <c r="H98" i="35" s="1"/>
  <c r="G99" i="35"/>
  <c r="H99" i="35" s="1"/>
  <c r="G100" i="35"/>
  <c r="H100" i="35" s="1"/>
  <c r="G101" i="35"/>
  <c r="H101" i="35" s="1"/>
  <c r="G102" i="35"/>
  <c r="H102" i="35" s="1"/>
  <c r="G103" i="35"/>
  <c r="H103" i="35" s="1"/>
  <c r="G104" i="35"/>
  <c r="H104" i="35" s="1"/>
  <c r="G105" i="35"/>
  <c r="H105" i="35" s="1"/>
  <c r="G106" i="35"/>
  <c r="H106" i="35" s="1"/>
  <c r="G107" i="35"/>
  <c r="H107" i="35" s="1"/>
  <c r="G108" i="35"/>
  <c r="H108" i="35" s="1"/>
  <c r="G109" i="35"/>
  <c r="H109" i="35" s="1"/>
  <c r="G110" i="35"/>
  <c r="H110" i="35" s="1"/>
  <c r="G112" i="35"/>
  <c r="H112" i="35" s="1"/>
  <c r="G113" i="35"/>
  <c r="H113" i="35" s="1"/>
  <c r="G114" i="35"/>
  <c r="H114" i="35" s="1"/>
  <c r="G115" i="35"/>
  <c r="H115" i="35" s="1"/>
  <c r="G116" i="35"/>
  <c r="H116" i="35" s="1"/>
  <c r="G117" i="35"/>
  <c r="H117" i="35" s="1"/>
  <c r="G118" i="35"/>
  <c r="H118" i="35" s="1"/>
  <c r="G120" i="35"/>
  <c r="H120" i="35" s="1"/>
  <c r="G121" i="35"/>
  <c r="H121" i="35" s="1"/>
  <c r="G122" i="35"/>
  <c r="H122" i="35" s="1"/>
  <c r="G123" i="35"/>
  <c r="H123" i="35" s="1"/>
  <c r="G124" i="35"/>
  <c r="H124" i="35" s="1"/>
  <c r="G125" i="35"/>
  <c r="H125" i="35" s="1"/>
  <c r="G126" i="35"/>
  <c r="H126" i="35" s="1"/>
  <c r="G127" i="35"/>
  <c r="H127" i="35" s="1"/>
  <c r="G128" i="35"/>
  <c r="H128" i="35" s="1"/>
  <c r="G129" i="35"/>
  <c r="H129" i="35" s="1"/>
  <c r="G130" i="35"/>
  <c r="H130" i="35" s="1"/>
  <c r="G131" i="35"/>
  <c r="H131" i="35" s="1"/>
  <c r="G132" i="35"/>
  <c r="H132" i="35" s="1"/>
  <c r="G133" i="35"/>
  <c r="H133" i="35" s="1"/>
  <c r="G134" i="35"/>
  <c r="H134" i="35" s="1"/>
  <c r="G136" i="35"/>
  <c r="H136" i="35" s="1"/>
  <c r="G137" i="35"/>
  <c r="H137" i="35" s="1"/>
  <c r="G138" i="35"/>
  <c r="H138" i="35" s="1"/>
  <c r="G139" i="35"/>
  <c r="H139" i="35" s="1"/>
  <c r="G140" i="35"/>
  <c r="H140" i="35" s="1"/>
  <c r="G141" i="35"/>
  <c r="H141" i="35" s="1"/>
  <c r="G142" i="35"/>
  <c r="H142" i="35" s="1"/>
  <c r="G143" i="35"/>
  <c r="H143" i="35" s="1"/>
  <c r="G144" i="35"/>
  <c r="H144" i="35" s="1"/>
  <c r="G145" i="35"/>
  <c r="H145" i="35" s="1"/>
  <c r="G146" i="35"/>
  <c r="H146" i="35" s="1"/>
  <c r="G147" i="35"/>
  <c r="H147" i="35" s="1"/>
  <c r="G148" i="35"/>
  <c r="H148" i="35" s="1"/>
  <c r="G149" i="35"/>
  <c r="H149" i="35" s="1"/>
  <c r="G150" i="35"/>
  <c r="H150" i="35" s="1"/>
  <c r="G151" i="35"/>
  <c r="H151" i="35" s="1"/>
  <c r="G153" i="35"/>
  <c r="H153" i="35" s="1"/>
  <c r="G154" i="35"/>
  <c r="H154" i="35" s="1"/>
  <c r="G155" i="35"/>
  <c r="H155" i="35" s="1"/>
  <c r="G156" i="35"/>
  <c r="H156" i="35" s="1"/>
  <c r="G157" i="35"/>
  <c r="H157" i="35" s="1"/>
  <c r="G158" i="35"/>
  <c r="H158" i="35" s="1"/>
  <c r="G159" i="35"/>
  <c r="H159" i="35" s="1"/>
  <c r="G160" i="35"/>
  <c r="H160" i="35" s="1"/>
  <c r="G161" i="35"/>
  <c r="H161" i="35" s="1"/>
  <c r="G162" i="35"/>
  <c r="H162" i="35" s="1"/>
  <c r="G163" i="35"/>
  <c r="H163" i="35" s="1"/>
  <c r="G164" i="35"/>
  <c r="H164" i="35" s="1"/>
  <c r="G165" i="35"/>
  <c r="H165" i="35" s="1"/>
  <c r="G166" i="35"/>
  <c r="H166" i="35" s="1"/>
  <c r="G167" i="35"/>
  <c r="H167" i="35" s="1"/>
  <c r="G168" i="35"/>
  <c r="H168" i="35" s="1"/>
  <c r="G169" i="35"/>
  <c r="H169" i="35" s="1"/>
  <c r="G170" i="35"/>
  <c r="H170" i="35" s="1"/>
  <c r="G171" i="35"/>
  <c r="H171" i="35" s="1"/>
  <c r="G172" i="35"/>
  <c r="H172" i="35" s="1"/>
  <c r="G173" i="35"/>
  <c r="H173" i="35" s="1"/>
  <c r="G174" i="35"/>
  <c r="H174" i="35" s="1"/>
  <c r="G176" i="35"/>
  <c r="H176" i="35" s="1"/>
  <c r="G177" i="35"/>
  <c r="H177" i="35" s="1"/>
  <c r="G178" i="35"/>
  <c r="H178" i="35" s="1"/>
  <c r="G179" i="35"/>
  <c r="H179" i="35" s="1"/>
  <c r="G180" i="35"/>
  <c r="H180" i="35" s="1"/>
  <c r="G181" i="35"/>
  <c r="H181" i="35" s="1"/>
  <c r="G182" i="35"/>
  <c r="H182" i="35" s="1"/>
  <c r="G184" i="35"/>
  <c r="H184" i="35" s="1"/>
  <c r="G185" i="35"/>
  <c r="H185" i="35" s="1"/>
  <c r="G186" i="35"/>
  <c r="H186" i="35" s="1"/>
  <c r="G187" i="35"/>
  <c r="H187" i="35" s="1"/>
  <c r="G188" i="35"/>
  <c r="H188" i="35" s="1"/>
  <c r="G189" i="35"/>
  <c r="H189" i="35" s="1"/>
  <c r="G190" i="35"/>
  <c r="H190" i="35" s="1"/>
  <c r="G191" i="35"/>
  <c r="H191" i="35" s="1"/>
  <c r="G192" i="35"/>
  <c r="H192" i="35" s="1"/>
  <c r="G193" i="35"/>
  <c r="H193" i="35" s="1"/>
  <c r="G194" i="35"/>
  <c r="H194" i="35" s="1"/>
  <c r="G195" i="35"/>
  <c r="H195" i="35" s="1"/>
  <c r="G196" i="35"/>
  <c r="H196" i="35" s="1"/>
  <c r="G197" i="35"/>
  <c r="H197" i="35" s="1"/>
  <c r="G198" i="35"/>
  <c r="H198" i="35" s="1"/>
  <c r="G199" i="35"/>
  <c r="H199" i="35" s="1"/>
  <c r="G200" i="35"/>
  <c r="H200" i="35" s="1"/>
  <c r="G201" i="35"/>
  <c r="H201" i="35" s="1"/>
  <c r="G202" i="35"/>
  <c r="H202" i="35" s="1"/>
  <c r="G203" i="35"/>
  <c r="H203" i="35" s="1"/>
  <c r="G204" i="35"/>
  <c r="H204" i="35" s="1"/>
  <c r="G205" i="35"/>
  <c r="H205" i="35" s="1"/>
  <c r="G206" i="35"/>
  <c r="H206" i="35" s="1"/>
  <c r="G207" i="35"/>
  <c r="H207" i="35" s="1"/>
  <c r="G208" i="35"/>
  <c r="H208" i="35" s="1"/>
  <c r="G209" i="35"/>
  <c r="H209" i="35" s="1"/>
  <c r="G210" i="35"/>
  <c r="H210" i="35" s="1"/>
  <c r="G211" i="35"/>
  <c r="H211" i="35" s="1"/>
  <c r="G212" i="35"/>
  <c r="H212" i="35" s="1"/>
  <c r="G213" i="35"/>
  <c r="H213" i="35" s="1"/>
  <c r="G214" i="35"/>
  <c r="H214" i="35" s="1"/>
  <c r="G215" i="35"/>
  <c r="H215" i="35" s="1"/>
  <c r="G216" i="35"/>
  <c r="H216" i="35" s="1"/>
  <c r="G217" i="35"/>
  <c r="H217" i="35" s="1"/>
  <c r="G218" i="35"/>
  <c r="H218" i="35" s="1"/>
  <c r="G219" i="35"/>
  <c r="H219" i="35" s="1"/>
  <c r="G220" i="35"/>
  <c r="H220" i="35" s="1"/>
  <c r="G221" i="35"/>
  <c r="H221" i="35" s="1"/>
  <c r="G222" i="35"/>
  <c r="H222" i="35" s="1"/>
  <c r="G223" i="35"/>
  <c r="H223" i="35" s="1"/>
  <c r="G224" i="35"/>
  <c r="H224" i="35" s="1"/>
  <c r="G225" i="35"/>
  <c r="H225" i="35" s="1"/>
  <c r="G226" i="35"/>
  <c r="H226" i="35" s="1"/>
  <c r="G227" i="35"/>
  <c r="H227" i="35" s="1"/>
  <c r="G228" i="35"/>
  <c r="H228" i="35" s="1"/>
  <c r="G229" i="35"/>
  <c r="H229" i="35" s="1"/>
  <c r="G230" i="35"/>
  <c r="H230" i="35" s="1"/>
  <c r="G231" i="35"/>
  <c r="H231" i="35" s="1"/>
  <c r="G232" i="35"/>
  <c r="H232" i="35" s="1"/>
  <c r="G233" i="35"/>
  <c r="H233" i="35" s="1"/>
  <c r="G234" i="35"/>
  <c r="H234" i="35" s="1"/>
  <c r="G235" i="35"/>
  <c r="H235" i="35" s="1"/>
  <c r="G236" i="35"/>
  <c r="H236" i="35" s="1"/>
  <c r="G237" i="35"/>
  <c r="H237" i="35" s="1"/>
  <c r="G238" i="35"/>
  <c r="H238" i="35" s="1"/>
  <c r="G240" i="35"/>
  <c r="H240" i="35" s="1"/>
  <c r="G241" i="35"/>
  <c r="H241" i="35" s="1"/>
  <c r="G242" i="35"/>
  <c r="H242" i="35" s="1"/>
  <c r="G243" i="35"/>
  <c r="H243" i="35" s="1"/>
  <c r="G244" i="35"/>
  <c r="H244" i="35" s="1"/>
  <c r="G245" i="35"/>
  <c r="H245" i="35" s="1"/>
  <c r="G246" i="35"/>
  <c r="H246" i="35" s="1"/>
  <c r="G248" i="35"/>
  <c r="H248" i="35" s="1"/>
  <c r="G249" i="35"/>
  <c r="H249" i="35" s="1"/>
  <c r="G250" i="35"/>
  <c r="H250" i="35" s="1"/>
  <c r="G251" i="35"/>
  <c r="H251" i="35" s="1"/>
  <c r="G252" i="35"/>
  <c r="H252" i="35" s="1"/>
  <c r="G253" i="35"/>
  <c r="H253" i="35" s="1"/>
  <c r="G254" i="35"/>
  <c r="H254" i="35" s="1"/>
  <c r="G255" i="35"/>
  <c r="H255" i="35" s="1"/>
  <c r="G256" i="35"/>
  <c r="H256" i="35" s="1"/>
  <c r="G257" i="35"/>
  <c r="H257" i="35" s="1"/>
  <c r="G258" i="35"/>
  <c r="H258" i="35" s="1"/>
  <c r="G259" i="35"/>
  <c r="H259" i="35" s="1"/>
  <c r="G260" i="35"/>
  <c r="H260" i="35" s="1"/>
  <c r="G261" i="35"/>
  <c r="H261" i="35" s="1"/>
  <c r="G262" i="35"/>
  <c r="H262" i="35" s="1"/>
  <c r="G263" i="35"/>
  <c r="H263" i="35" s="1"/>
  <c r="G264" i="35"/>
  <c r="H264" i="35" s="1"/>
  <c r="G265" i="35"/>
  <c r="H265" i="35" s="1"/>
  <c r="G266" i="35"/>
  <c r="H266" i="35" s="1"/>
  <c r="G267" i="35"/>
  <c r="H267" i="35" s="1"/>
  <c r="G268" i="35"/>
  <c r="H268" i="35" s="1"/>
  <c r="G269" i="35"/>
  <c r="H269" i="35" s="1"/>
  <c r="G270" i="35"/>
  <c r="H270" i="35" s="1"/>
  <c r="G271" i="35"/>
  <c r="H271" i="35" s="1"/>
  <c r="G272" i="35"/>
  <c r="H272" i="35" s="1"/>
  <c r="G273" i="35"/>
  <c r="H273" i="35" s="1"/>
  <c r="G274" i="35"/>
  <c r="H274" i="35" s="1"/>
  <c r="G275" i="35"/>
  <c r="H275" i="35" s="1"/>
  <c r="G276" i="35"/>
  <c r="H276" i="35" s="1"/>
  <c r="G277" i="35"/>
  <c r="H277" i="35" s="1"/>
  <c r="G278" i="35"/>
  <c r="H278" i="35" s="1"/>
  <c r="G279" i="35"/>
  <c r="H279" i="35" s="1"/>
  <c r="G280" i="35"/>
  <c r="H280" i="35" s="1"/>
  <c r="G281" i="35"/>
  <c r="H281" i="35" s="1"/>
  <c r="G282" i="35"/>
  <c r="H282" i="35" s="1"/>
  <c r="G283" i="35"/>
  <c r="H283" i="35" s="1"/>
  <c r="G284" i="35"/>
  <c r="H284" i="35" s="1"/>
  <c r="G285" i="35"/>
  <c r="H285" i="35" s="1"/>
  <c r="G286" i="35"/>
  <c r="H286" i="35" s="1"/>
  <c r="G287" i="35"/>
  <c r="H287" i="35" s="1"/>
  <c r="G288" i="35"/>
  <c r="H288" i="35" s="1"/>
  <c r="G289" i="35"/>
  <c r="H289" i="35" s="1"/>
  <c r="G290" i="35"/>
  <c r="H290" i="35" s="1"/>
  <c r="G291" i="35"/>
  <c r="H291" i="35" s="1"/>
  <c r="G292" i="35"/>
  <c r="H292" i="35" s="1"/>
  <c r="G293" i="35"/>
  <c r="H293" i="35" s="1"/>
  <c r="G294" i="35"/>
  <c r="H294" i="35" s="1"/>
  <c r="G295" i="35"/>
  <c r="H295" i="35" s="1"/>
  <c r="G296" i="35"/>
  <c r="H296" i="35" s="1"/>
  <c r="G297" i="35"/>
  <c r="H297" i="35" s="1"/>
  <c r="G298" i="35"/>
  <c r="H298" i="35" s="1"/>
  <c r="G299" i="35"/>
  <c r="H299" i="35" s="1"/>
  <c r="G300" i="35"/>
  <c r="H300" i="35" s="1"/>
  <c r="G301" i="35"/>
  <c r="H301" i="35" s="1"/>
  <c r="G302" i="35"/>
  <c r="H302" i="35" s="1"/>
  <c r="G10" i="35"/>
  <c r="H10" i="35" s="1"/>
  <c r="AF11" i="40"/>
  <c r="AG11" i="40" s="1"/>
  <c r="AF12" i="40"/>
  <c r="AG12" i="40" s="1"/>
  <c r="AF13" i="40"/>
  <c r="AG13" i="40" s="1"/>
  <c r="AF14" i="40"/>
  <c r="AG14" i="40" s="1"/>
  <c r="AF15" i="40"/>
  <c r="AG15" i="40" s="1"/>
  <c r="AF16" i="40"/>
  <c r="AG16" i="40" s="1"/>
  <c r="AF17" i="40"/>
  <c r="AG17" i="40" s="1"/>
  <c r="AF18" i="40"/>
  <c r="AG18" i="40" s="1"/>
  <c r="AF19" i="40"/>
  <c r="AG19" i="40" s="1"/>
  <c r="AF20" i="40"/>
  <c r="AG20" i="40" s="1"/>
  <c r="AF21" i="40"/>
  <c r="AG21" i="40" s="1"/>
  <c r="AF22" i="40"/>
  <c r="AG22" i="40" s="1"/>
  <c r="AF23" i="40"/>
  <c r="AG23" i="40" s="1"/>
  <c r="AF24" i="40"/>
  <c r="AG24" i="40" s="1"/>
  <c r="AF25" i="40"/>
  <c r="AG25" i="40" s="1"/>
  <c r="AF26" i="40"/>
  <c r="AG26" i="40" s="1"/>
  <c r="AF27" i="40"/>
  <c r="AG27" i="40" s="1"/>
  <c r="AF28" i="40"/>
  <c r="AG28" i="40" s="1"/>
  <c r="AF29" i="40"/>
  <c r="AG29" i="40" s="1"/>
  <c r="AF30" i="40"/>
  <c r="AG30" i="40" s="1"/>
  <c r="AF31" i="40"/>
  <c r="AG31" i="40" s="1"/>
  <c r="AF32" i="40"/>
  <c r="AG32" i="40" s="1"/>
  <c r="AF33" i="40"/>
  <c r="AG33" i="40" s="1"/>
  <c r="AF34" i="40"/>
  <c r="AG34" i="40" s="1"/>
  <c r="AF35" i="40"/>
  <c r="AG35" i="40" s="1"/>
  <c r="AF36" i="40"/>
  <c r="AG36" i="40" s="1"/>
  <c r="AF37" i="40"/>
  <c r="AG37" i="40" s="1"/>
  <c r="AF38" i="40"/>
  <c r="AG38" i="40" s="1"/>
  <c r="AF39" i="40"/>
  <c r="AG39" i="40" s="1"/>
  <c r="AF40" i="40"/>
  <c r="AG40" i="40" s="1"/>
  <c r="AF41" i="40"/>
  <c r="AG41" i="40" s="1"/>
  <c r="AF42" i="40"/>
  <c r="AG42" i="40" s="1"/>
  <c r="AF43" i="40"/>
  <c r="AG43" i="40" s="1"/>
  <c r="AF44" i="40"/>
  <c r="AG44" i="40" s="1"/>
  <c r="AF45" i="40"/>
  <c r="AG45" i="40" s="1"/>
  <c r="AF46" i="40"/>
  <c r="AG46" i="40" s="1"/>
  <c r="AF47" i="40"/>
  <c r="AG47" i="40" s="1"/>
  <c r="AF48" i="40"/>
  <c r="AG48" i="40" s="1"/>
  <c r="AF49" i="40"/>
  <c r="AG49" i="40" s="1"/>
  <c r="AF50" i="40"/>
  <c r="AG50" i="40" s="1"/>
  <c r="AF51" i="40"/>
  <c r="AG51" i="40" s="1"/>
  <c r="AF52" i="40"/>
  <c r="AG52" i="40" s="1"/>
  <c r="AF53" i="40"/>
  <c r="AG53" i="40" s="1"/>
  <c r="AF54" i="40"/>
  <c r="AG54" i="40" s="1"/>
  <c r="AF55" i="40"/>
  <c r="AG55" i="40" s="1"/>
  <c r="AF56" i="40"/>
  <c r="AG56" i="40" s="1"/>
  <c r="AF57" i="40"/>
  <c r="AG57" i="40" s="1"/>
  <c r="AF58" i="40"/>
  <c r="AG58" i="40" s="1"/>
  <c r="AF59" i="40"/>
  <c r="AG59" i="40" s="1"/>
  <c r="AF60" i="40"/>
  <c r="AG60" i="40" s="1"/>
  <c r="AF61" i="40"/>
  <c r="AG61" i="40" s="1"/>
  <c r="AF62" i="40"/>
  <c r="AG62" i="40" s="1"/>
  <c r="AF63" i="40"/>
  <c r="AG63" i="40" s="1"/>
  <c r="AF64" i="40"/>
  <c r="AG64" i="40" s="1"/>
  <c r="AF65" i="40"/>
  <c r="AG65" i="40" s="1"/>
  <c r="AF66" i="40"/>
  <c r="AG66" i="40" s="1"/>
  <c r="AF67" i="40"/>
  <c r="AG67" i="40" s="1"/>
  <c r="AF68" i="40"/>
  <c r="AG68" i="40" s="1"/>
  <c r="AF69" i="40"/>
  <c r="AG69" i="40" s="1"/>
  <c r="AF70" i="40"/>
  <c r="AG70" i="40" s="1"/>
  <c r="AF71" i="40"/>
  <c r="AG71" i="40" s="1"/>
  <c r="AF72" i="40"/>
  <c r="AG72" i="40" s="1"/>
  <c r="AF73" i="40"/>
  <c r="AG73" i="40" s="1"/>
  <c r="AF74" i="40"/>
  <c r="AG74" i="40" s="1"/>
  <c r="AF75" i="40"/>
  <c r="AG75" i="40" s="1"/>
  <c r="AF76" i="40"/>
  <c r="AG76" i="40" s="1"/>
  <c r="AF77" i="40"/>
  <c r="AG77" i="40" s="1"/>
  <c r="AF78" i="40"/>
  <c r="AG78" i="40" s="1"/>
  <c r="AF79" i="40"/>
  <c r="AG79" i="40" s="1"/>
  <c r="AF80" i="40"/>
  <c r="AG80" i="40" s="1"/>
  <c r="AF81" i="40"/>
  <c r="AG81" i="40" s="1"/>
  <c r="AF82" i="40"/>
  <c r="AG82" i="40" s="1"/>
  <c r="AF83" i="40"/>
  <c r="AG83" i="40" s="1"/>
  <c r="AF84" i="40"/>
  <c r="AG84" i="40" s="1"/>
  <c r="AF85" i="40"/>
  <c r="AG85" i="40" s="1"/>
  <c r="AF86" i="40"/>
  <c r="AG86" i="40" s="1"/>
  <c r="AF87" i="40"/>
  <c r="AG87" i="40" s="1"/>
  <c r="AF88" i="40"/>
  <c r="AG88" i="40" s="1"/>
  <c r="AF89" i="40"/>
  <c r="AG89" i="40" s="1"/>
  <c r="AF90" i="40"/>
  <c r="AG90" i="40" s="1"/>
  <c r="AF91" i="40"/>
  <c r="AG91" i="40" s="1"/>
  <c r="AF92" i="40"/>
  <c r="AG92" i="40" s="1"/>
  <c r="AF93" i="40"/>
  <c r="AG93" i="40" s="1"/>
  <c r="AF94" i="40"/>
  <c r="AG94" i="40" s="1"/>
  <c r="AF95" i="40"/>
  <c r="AG95" i="40" s="1"/>
  <c r="AF96" i="40"/>
  <c r="AG96" i="40" s="1"/>
  <c r="AF97" i="40"/>
  <c r="AG97" i="40" s="1"/>
  <c r="AF98" i="40"/>
  <c r="AG98" i="40" s="1"/>
  <c r="AF99" i="40"/>
  <c r="AG99" i="40" s="1"/>
  <c r="AF100" i="40"/>
  <c r="AG100" i="40" s="1"/>
  <c r="AF101" i="40"/>
  <c r="AG101" i="40" s="1"/>
  <c r="AF102" i="40"/>
  <c r="AG102" i="40" s="1"/>
  <c r="AF103" i="40"/>
  <c r="AG103" i="40" s="1"/>
  <c r="AF104" i="40"/>
  <c r="AG104" i="40" s="1"/>
  <c r="AF105" i="40"/>
  <c r="AG105" i="40" s="1"/>
  <c r="AF106" i="40"/>
  <c r="AG106" i="40" s="1"/>
  <c r="AF107" i="40"/>
  <c r="AG107" i="40" s="1"/>
  <c r="AF108" i="40"/>
  <c r="AG108" i="40" s="1"/>
  <c r="AF109" i="40"/>
  <c r="AG109" i="40" s="1"/>
  <c r="AF110" i="40"/>
  <c r="AG110" i="40" s="1"/>
  <c r="AF111" i="40"/>
  <c r="AG111" i="40" s="1"/>
  <c r="AF112" i="40"/>
  <c r="AG112" i="40" s="1"/>
  <c r="AF113" i="40"/>
  <c r="AG113" i="40" s="1"/>
  <c r="AF114" i="40"/>
  <c r="AG114" i="40" s="1"/>
  <c r="AF115" i="40"/>
  <c r="AG115" i="40" s="1"/>
  <c r="AF116" i="40"/>
  <c r="AG116" i="40" s="1"/>
  <c r="AF117" i="40"/>
  <c r="AG117" i="40" s="1"/>
  <c r="AF118" i="40"/>
  <c r="AG118" i="40" s="1"/>
  <c r="AF119" i="40"/>
  <c r="AG119" i="40" s="1"/>
  <c r="AF120" i="40"/>
  <c r="AG120" i="40" s="1"/>
  <c r="AF121" i="40"/>
  <c r="AG121" i="40" s="1"/>
  <c r="AF122" i="40"/>
  <c r="AG122" i="40" s="1"/>
  <c r="AF123" i="40"/>
  <c r="AG123" i="40" s="1"/>
  <c r="AF124" i="40"/>
  <c r="AG124" i="40" s="1"/>
  <c r="AF125" i="40"/>
  <c r="AG125" i="40" s="1"/>
  <c r="AF126" i="40"/>
  <c r="AG126" i="40" s="1"/>
  <c r="AF127" i="40"/>
  <c r="AG127" i="40" s="1"/>
  <c r="AF128" i="40"/>
  <c r="AG128" i="40" s="1"/>
  <c r="AF129" i="40"/>
  <c r="AG129" i="40" s="1"/>
  <c r="AF130" i="40"/>
  <c r="AG130" i="40" s="1"/>
  <c r="AF131" i="40"/>
  <c r="AG131" i="40" s="1"/>
  <c r="AF132" i="40"/>
  <c r="AG132" i="40" s="1"/>
  <c r="AF133" i="40"/>
  <c r="AG133" i="40" s="1"/>
  <c r="AF134" i="40"/>
  <c r="AG134" i="40" s="1"/>
  <c r="AF135" i="40"/>
  <c r="AG135" i="40" s="1"/>
  <c r="AF136" i="40"/>
  <c r="AG136" i="40" s="1"/>
  <c r="AF137" i="40"/>
  <c r="AG137" i="40" s="1"/>
  <c r="AF138" i="40"/>
  <c r="AG138" i="40" s="1"/>
  <c r="AF139" i="40"/>
  <c r="AG139" i="40" s="1"/>
  <c r="AF140" i="40"/>
  <c r="AG140" i="40" s="1"/>
  <c r="AF141" i="40"/>
  <c r="AG141" i="40" s="1"/>
  <c r="AF142" i="40"/>
  <c r="AG142" i="40" s="1"/>
  <c r="AF143" i="40"/>
  <c r="AG143" i="40" s="1"/>
  <c r="AF144" i="40"/>
  <c r="AG144" i="40" s="1"/>
  <c r="AF145" i="40"/>
  <c r="AG145" i="40" s="1"/>
  <c r="AF146" i="40"/>
  <c r="AG146" i="40" s="1"/>
  <c r="AF147" i="40"/>
  <c r="AG147" i="40" s="1"/>
  <c r="AF148" i="40"/>
  <c r="AG148" i="40" s="1"/>
  <c r="AF149" i="40"/>
  <c r="AG149" i="40" s="1"/>
  <c r="AF150" i="40"/>
  <c r="AG150" i="40" s="1"/>
  <c r="AF151" i="40"/>
  <c r="AG151" i="40" s="1"/>
  <c r="AF152" i="40"/>
  <c r="AG152" i="40" s="1"/>
  <c r="AF153" i="40"/>
  <c r="AG153" i="40" s="1"/>
  <c r="AF154" i="40"/>
  <c r="AG154" i="40" s="1"/>
  <c r="AF155" i="40"/>
  <c r="AG155" i="40" s="1"/>
  <c r="AF156" i="40"/>
  <c r="AG156" i="40" s="1"/>
  <c r="AF157" i="40"/>
  <c r="AG157" i="40" s="1"/>
  <c r="AF158" i="40"/>
  <c r="AG158" i="40" s="1"/>
  <c r="AF159" i="40"/>
  <c r="AG159" i="40" s="1"/>
  <c r="AF160" i="40"/>
  <c r="AG160" i="40" s="1"/>
  <c r="AF161" i="40"/>
  <c r="AG161" i="40" s="1"/>
  <c r="AF162" i="40"/>
  <c r="AG162" i="40" s="1"/>
  <c r="AF163" i="40"/>
  <c r="AG163" i="40" s="1"/>
  <c r="AF164" i="40"/>
  <c r="AG164" i="40" s="1"/>
  <c r="AF165" i="40"/>
  <c r="AG165" i="40" s="1"/>
  <c r="AF166" i="40"/>
  <c r="AG166" i="40" s="1"/>
  <c r="AF167" i="40"/>
  <c r="AG167" i="40" s="1"/>
  <c r="AF168" i="40"/>
  <c r="AG168" i="40" s="1"/>
  <c r="AF169" i="40"/>
  <c r="AG169" i="40" s="1"/>
  <c r="AF170" i="40"/>
  <c r="AG170" i="40" s="1"/>
  <c r="AF171" i="40"/>
  <c r="AG171" i="40" s="1"/>
  <c r="AF172" i="40"/>
  <c r="AG172" i="40" s="1"/>
  <c r="AF173" i="40"/>
  <c r="AG173" i="40" s="1"/>
  <c r="AF174" i="40"/>
  <c r="AG174" i="40" s="1"/>
  <c r="AF175" i="40"/>
  <c r="AG175" i="40" s="1"/>
  <c r="AF176" i="40"/>
  <c r="AG176" i="40" s="1"/>
  <c r="AF177" i="40"/>
  <c r="AG177" i="40" s="1"/>
  <c r="AF178" i="40"/>
  <c r="AG178" i="40" s="1"/>
  <c r="AF179" i="40"/>
  <c r="AG179" i="40" s="1"/>
  <c r="AF180" i="40"/>
  <c r="AG180" i="40" s="1"/>
  <c r="AF181" i="40"/>
  <c r="AG181" i="40" s="1"/>
  <c r="AF182" i="40"/>
  <c r="AG182" i="40" s="1"/>
  <c r="AF183" i="40"/>
  <c r="AG183" i="40" s="1"/>
  <c r="AF184" i="40"/>
  <c r="AG184" i="40" s="1"/>
  <c r="AF185" i="40"/>
  <c r="AG185" i="40" s="1"/>
  <c r="AF186" i="40"/>
  <c r="AG186" i="40" s="1"/>
  <c r="AF187" i="40"/>
  <c r="AG187" i="40" s="1"/>
  <c r="AF188" i="40"/>
  <c r="AG188" i="40" s="1"/>
  <c r="AF189" i="40"/>
  <c r="AG189" i="40" s="1"/>
  <c r="AF190" i="40"/>
  <c r="AG190" i="40" s="1"/>
  <c r="AF191" i="40"/>
  <c r="AG191" i="40" s="1"/>
  <c r="AF192" i="40"/>
  <c r="AG192" i="40" s="1"/>
  <c r="AF193" i="40"/>
  <c r="AG193" i="40" s="1"/>
  <c r="AF194" i="40"/>
  <c r="AG194" i="40" s="1"/>
  <c r="AF195" i="40"/>
  <c r="AG195" i="40" s="1"/>
  <c r="AF196" i="40"/>
  <c r="AG196" i="40" s="1"/>
  <c r="AF197" i="40"/>
  <c r="AG197" i="40" s="1"/>
  <c r="AF198" i="40"/>
  <c r="AG198" i="40" s="1"/>
  <c r="AF199" i="40"/>
  <c r="AG199" i="40" s="1"/>
  <c r="AF200" i="40"/>
  <c r="AG200" i="40" s="1"/>
  <c r="AF201" i="40"/>
  <c r="AG201" i="40" s="1"/>
  <c r="AF202" i="40"/>
  <c r="AG202" i="40" s="1"/>
  <c r="AF203" i="40"/>
  <c r="AG203" i="40" s="1"/>
  <c r="AF204" i="40"/>
  <c r="AG204" i="40" s="1"/>
  <c r="AF205" i="40"/>
  <c r="AG205" i="40" s="1"/>
  <c r="AF206" i="40"/>
  <c r="AG206" i="40" s="1"/>
  <c r="AF207" i="40"/>
  <c r="AG207" i="40" s="1"/>
  <c r="AF208" i="40"/>
  <c r="AG208" i="40" s="1"/>
  <c r="AF209" i="40"/>
  <c r="AG209" i="40" s="1"/>
  <c r="AF210" i="40"/>
  <c r="AG210" i="40" s="1"/>
  <c r="AF211" i="40"/>
  <c r="AG211" i="40" s="1"/>
  <c r="AF212" i="40"/>
  <c r="AG212" i="40" s="1"/>
  <c r="AF213" i="40"/>
  <c r="AG213" i="40" s="1"/>
  <c r="AF214" i="40"/>
  <c r="AG214" i="40" s="1"/>
  <c r="AF215" i="40"/>
  <c r="AG215" i="40" s="1"/>
  <c r="AF216" i="40"/>
  <c r="AG216" i="40" s="1"/>
  <c r="AF217" i="40"/>
  <c r="AG217" i="40" s="1"/>
  <c r="AF218" i="40"/>
  <c r="AG218" i="40" s="1"/>
  <c r="AF219" i="40"/>
  <c r="AG219" i="40" s="1"/>
  <c r="AF220" i="40"/>
  <c r="AG220" i="40" s="1"/>
  <c r="AF221" i="40"/>
  <c r="AG221" i="40" s="1"/>
  <c r="AF222" i="40"/>
  <c r="AG222" i="40" s="1"/>
  <c r="AF223" i="40"/>
  <c r="AG223" i="40" s="1"/>
  <c r="AF224" i="40"/>
  <c r="AG224" i="40" s="1"/>
  <c r="AF225" i="40"/>
  <c r="AG225" i="40" s="1"/>
  <c r="AF226" i="40"/>
  <c r="AG226" i="40" s="1"/>
  <c r="AF227" i="40"/>
  <c r="AG227" i="40" s="1"/>
  <c r="AF228" i="40"/>
  <c r="AG228" i="40" s="1"/>
  <c r="AF229" i="40"/>
  <c r="AG229" i="40" s="1"/>
  <c r="AF230" i="40"/>
  <c r="AG230" i="40" s="1"/>
  <c r="AF231" i="40"/>
  <c r="AG231" i="40" s="1"/>
  <c r="AF232" i="40"/>
  <c r="AG232" i="40" s="1"/>
  <c r="AF233" i="40"/>
  <c r="AG233" i="40" s="1"/>
  <c r="AF234" i="40"/>
  <c r="AG234" i="40" s="1"/>
  <c r="AF235" i="40"/>
  <c r="AG235" i="40" s="1"/>
  <c r="AF236" i="40"/>
  <c r="AG236" i="40" s="1"/>
  <c r="AF237" i="40"/>
  <c r="AG237" i="40" s="1"/>
  <c r="AF238" i="40"/>
  <c r="AG238" i="40" s="1"/>
  <c r="AF239" i="40"/>
  <c r="AG239" i="40" s="1"/>
  <c r="AF240" i="40"/>
  <c r="AG240" i="40" s="1"/>
  <c r="AF241" i="40"/>
  <c r="AG241" i="40" s="1"/>
  <c r="AF242" i="40"/>
  <c r="AG242" i="40" s="1"/>
  <c r="AF243" i="40"/>
  <c r="AG243" i="40" s="1"/>
  <c r="AF244" i="40"/>
  <c r="AG244" i="40" s="1"/>
  <c r="AF245" i="40"/>
  <c r="AG245" i="40" s="1"/>
  <c r="AF246" i="40"/>
  <c r="AG246" i="40" s="1"/>
  <c r="AF247" i="40"/>
  <c r="AG247" i="40" s="1"/>
  <c r="AF248" i="40"/>
  <c r="AG248" i="40" s="1"/>
  <c r="AF249" i="40"/>
  <c r="AG249" i="40" s="1"/>
  <c r="AF250" i="40"/>
  <c r="AG250" i="40" s="1"/>
  <c r="AF251" i="40"/>
  <c r="AG251" i="40" s="1"/>
  <c r="AF252" i="40"/>
  <c r="AG252" i="40" s="1"/>
  <c r="AF253" i="40"/>
  <c r="AG253" i="40" s="1"/>
  <c r="AF254" i="40"/>
  <c r="AG254" i="40" s="1"/>
  <c r="AF255" i="40"/>
  <c r="AG255" i="40" s="1"/>
  <c r="AF256" i="40"/>
  <c r="AG256" i="40" s="1"/>
  <c r="AF257" i="40"/>
  <c r="AG257" i="40" s="1"/>
  <c r="AF258" i="40"/>
  <c r="AG258" i="40" s="1"/>
  <c r="AF259" i="40"/>
  <c r="AG259" i="40" s="1"/>
  <c r="AF260" i="40"/>
  <c r="AG260" i="40" s="1"/>
  <c r="AF261" i="40"/>
  <c r="AG261" i="40" s="1"/>
  <c r="AF262" i="40"/>
  <c r="AG262" i="40" s="1"/>
  <c r="AF263" i="40"/>
  <c r="AG263" i="40" s="1"/>
  <c r="AF264" i="40"/>
  <c r="AG264" i="40" s="1"/>
  <c r="AF265" i="40"/>
  <c r="AG265" i="40" s="1"/>
  <c r="AF266" i="40"/>
  <c r="AG266" i="40" s="1"/>
  <c r="AF267" i="40"/>
  <c r="AG267" i="40" s="1"/>
  <c r="AF268" i="40"/>
  <c r="AG268" i="40" s="1"/>
  <c r="AF269" i="40"/>
  <c r="AG269" i="40" s="1"/>
  <c r="AF270" i="40"/>
  <c r="AG270" i="40" s="1"/>
  <c r="AF271" i="40"/>
  <c r="AG271" i="40" s="1"/>
  <c r="AF272" i="40"/>
  <c r="AG272" i="40" s="1"/>
  <c r="AF273" i="40"/>
  <c r="AG273" i="40" s="1"/>
  <c r="AF274" i="40"/>
  <c r="AG274" i="40" s="1"/>
  <c r="AF275" i="40"/>
  <c r="AG275" i="40" s="1"/>
  <c r="AF276" i="40"/>
  <c r="AG276" i="40" s="1"/>
  <c r="AF277" i="40"/>
  <c r="AG277" i="40" s="1"/>
  <c r="AF278" i="40"/>
  <c r="AG278" i="40" s="1"/>
  <c r="AF279" i="40"/>
  <c r="AG279" i="40" s="1"/>
  <c r="AF280" i="40"/>
  <c r="AG280" i="40" s="1"/>
  <c r="AF281" i="40"/>
  <c r="AG281" i="40" s="1"/>
  <c r="AF282" i="40"/>
  <c r="AG282" i="40" s="1"/>
  <c r="AF283" i="40"/>
  <c r="AG283" i="40" s="1"/>
  <c r="AF284" i="40"/>
  <c r="AG284" i="40" s="1"/>
  <c r="AF285" i="40"/>
  <c r="AG285" i="40" s="1"/>
  <c r="AF286" i="40"/>
  <c r="AG286" i="40" s="1"/>
  <c r="AF287" i="40"/>
  <c r="AG287" i="40" s="1"/>
  <c r="AF288" i="40"/>
  <c r="AG288" i="40" s="1"/>
  <c r="AF289" i="40"/>
  <c r="AG289" i="40" s="1"/>
  <c r="AF290" i="40"/>
  <c r="AG290" i="40" s="1"/>
  <c r="AF291" i="40"/>
  <c r="AG291" i="40" s="1"/>
  <c r="AF292" i="40"/>
  <c r="AG292" i="40" s="1"/>
  <c r="AF293" i="40"/>
  <c r="AG293" i="40" s="1"/>
  <c r="AF294" i="40"/>
  <c r="AG294" i="40" s="1"/>
  <c r="AF295" i="40"/>
  <c r="AG295" i="40" s="1"/>
  <c r="AF296" i="40"/>
  <c r="AG296" i="40" s="1"/>
  <c r="AF297" i="40"/>
  <c r="AG297" i="40" s="1"/>
  <c r="AF298" i="40"/>
  <c r="AG298" i="40" s="1"/>
  <c r="AF299" i="40"/>
  <c r="AG299" i="40" s="1"/>
  <c r="AF300" i="40"/>
  <c r="AG300" i="40" s="1"/>
  <c r="AF301" i="40"/>
  <c r="AG301" i="40" s="1"/>
  <c r="AF302" i="40"/>
  <c r="AG302" i="40" s="1"/>
  <c r="AF10" i="40"/>
  <c r="AG10" i="40" s="1"/>
  <c r="AO119" i="35" l="1"/>
  <c r="AP119" i="35" s="1"/>
  <c r="AQ119" i="35" s="1"/>
  <c r="AO294" i="35"/>
  <c r="AP294" i="35" s="1"/>
  <c r="AQ294" i="35" s="1"/>
  <c r="AO278" i="35"/>
  <c r="AP278" i="35" s="1"/>
  <c r="AQ278" i="35" s="1"/>
  <c r="AO262" i="35"/>
  <c r="AP262" i="35" s="1"/>
  <c r="AQ262" i="35" s="1"/>
  <c r="AO254" i="35"/>
  <c r="AP254" i="35" s="1"/>
  <c r="AQ254" i="35" s="1"/>
  <c r="AO246" i="35"/>
  <c r="AP246" i="35" s="1"/>
  <c r="AQ246" i="35" s="1"/>
  <c r="AO238" i="35"/>
  <c r="AP238" i="35" s="1"/>
  <c r="AQ238" i="35" s="1"/>
  <c r="AO230" i="35"/>
  <c r="AP230" i="35" s="1"/>
  <c r="AQ230" i="35" s="1"/>
  <c r="AO206" i="35"/>
  <c r="AP206" i="35" s="1"/>
  <c r="AQ206" i="35" s="1"/>
  <c r="AO166" i="35"/>
  <c r="AP166" i="35" s="1"/>
  <c r="AQ166" i="35" s="1"/>
  <c r="AO150" i="35"/>
  <c r="AP150" i="35" s="1"/>
  <c r="AQ150" i="35" s="1"/>
  <c r="AO142" i="35"/>
  <c r="AP142" i="35" s="1"/>
  <c r="AQ142" i="35" s="1"/>
  <c r="AO134" i="35"/>
  <c r="AP134" i="35" s="1"/>
  <c r="AQ134" i="35" s="1"/>
  <c r="AO126" i="35"/>
  <c r="AP126" i="35" s="1"/>
  <c r="AQ126" i="35" s="1"/>
  <c r="AO102" i="35"/>
  <c r="AP102" i="35" s="1"/>
  <c r="AQ102" i="35" s="1"/>
  <c r="AO94" i="35"/>
  <c r="AP94" i="35" s="1"/>
  <c r="AQ94" i="35" s="1"/>
  <c r="AO86" i="35"/>
  <c r="AP86" i="35" s="1"/>
  <c r="AQ86" i="35" s="1"/>
  <c r="AO78" i="35"/>
  <c r="AP78" i="35" s="1"/>
  <c r="AQ78" i="35" s="1"/>
  <c r="AO46" i="35"/>
  <c r="AP46" i="35" s="1"/>
  <c r="AQ46" i="35" s="1"/>
  <c r="AO30" i="35"/>
  <c r="AP30" i="35" s="1"/>
  <c r="AQ30" i="35" s="1"/>
  <c r="AO251" i="35"/>
  <c r="AO289" i="35"/>
  <c r="AP289" i="35" s="1"/>
  <c r="AQ289" i="35" s="1"/>
  <c r="AO273" i="35"/>
  <c r="AP273" i="35" s="1"/>
  <c r="AQ273" i="35" s="1"/>
  <c r="AO257" i="35"/>
  <c r="AP257" i="35" s="1"/>
  <c r="AQ257" i="35" s="1"/>
  <c r="AO209" i="35"/>
  <c r="AP209" i="35" s="1"/>
  <c r="AQ209" i="35" s="1"/>
  <c r="AO149" i="35"/>
  <c r="AP149" i="35" s="1"/>
  <c r="AQ149" i="35" s="1"/>
  <c r="AO109" i="35"/>
  <c r="AP109" i="35" s="1"/>
  <c r="AQ109" i="35" s="1"/>
  <c r="AO25" i="35"/>
  <c r="AP25" i="35" s="1"/>
  <c r="AQ25" i="35" s="1"/>
  <c r="AO10" i="35"/>
  <c r="AO241" i="35"/>
  <c r="AP241" i="35" s="1"/>
  <c r="AQ241" i="35" s="1"/>
  <c r="AO165" i="35"/>
  <c r="AP165" i="35" s="1"/>
  <c r="AQ165" i="35" s="1"/>
  <c r="AO117" i="35"/>
  <c r="AP117" i="35" s="1"/>
  <c r="AQ117" i="35" s="1"/>
  <c r="AO93" i="35"/>
  <c r="AP93" i="35" s="1"/>
  <c r="AQ93" i="35" s="1"/>
  <c r="AO69" i="35"/>
  <c r="AP69" i="35" s="1"/>
  <c r="AQ69" i="35" s="1"/>
  <c r="AY209" i="35"/>
  <c r="AZ209" i="35" s="1"/>
  <c r="BA209" i="35" s="1"/>
  <c r="AY185" i="35"/>
  <c r="AZ185" i="35" s="1"/>
  <c r="BA185" i="35" s="1"/>
  <c r="AO210" i="35"/>
  <c r="AP210" i="35" s="1"/>
  <c r="AQ210" i="35" s="1"/>
  <c r="AO194" i="35"/>
  <c r="AP194" i="35" s="1"/>
  <c r="AQ194" i="35" s="1"/>
  <c r="AO218" i="35"/>
  <c r="AP218" i="35" s="1"/>
  <c r="AQ218" i="35" s="1"/>
  <c r="AT278" i="35"/>
  <c r="AU278" i="35" s="1"/>
  <c r="AV278" i="35" s="1"/>
  <c r="AT150" i="35"/>
  <c r="AU150" i="35" s="1"/>
  <c r="AV150" i="35" s="1"/>
  <c r="G24" i="35"/>
  <c r="H24" i="35" s="1"/>
  <c r="AT24" i="35"/>
  <c r="AU24" i="35" s="1"/>
  <c r="AV24" i="35" s="1"/>
  <c r="AT149" i="35"/>
  <c r="AU149" i="35" s="1"/>
  <c r="AV149" i="35" s="1"/>
  <c r="G55" i="35"/>
  <c r="H55" i="35" s="1"/>
  <c r="AT301" i="35"/>
  <c r="AU301" i="35" s="1"/>
  <c r="AV301" i="35" s="1"/>
  <c r="Q173" i="35"/>
  <c r="R173" i="35" s="1"/>
  <c r="AT173" i="35"/>
  <c r="AU173" i="35" s="1"/>
  <c r="AV173" i="35" s="1"/>
  <c r="Q22" i="35"/>
  <c r="R22" i="35" s="1"/>
  <c r="AT22" i="35"/>
  <c r="AU22" i="35" s="1"/>
  <c r="AV22" i="35" s="1"/>
  <c r="G247" i="35"/>
  <c r="H247" i="35" s="1"/>
  <c r="G135" i="35"/>
  <c r="H135" i="35" s="1"/>
  <c r="AO135" i="35"/>
  <c r="AP135" i="35" s="1"/>
  <c r="AQ135" i="35" s="1"/>
  <c r="G119" i="35"/>
  <c r="H119" i="35" s="1"/>
  <c r="Q21" i="35"/>
  <c r="R21" i="35" s="1"/>
  <c r="AT21" i="35"/>
  <c r="AU21" i="35" s="1"/>
  <c r="AV21" i="35" s="1"/>
  <c r="AT109" i="35"/>
  <c r="AU109" i="35" s="1"/>
  <c r="AV109" i="35" s="1"/>
  <c r="AT62" i="35"/>
  <c r="AU62" i="35" s="1"/>
  <c r="AV62" i="35" s="1"/>
  <c r="AT280" i="35"/>
  <c r="AU280" i="35" s="1"/>
  <c r="AV280" i="35" s="1"/>
  <c r="AO111" i="35"/>
  <c r="AP111" i="35" s="1"/>
  <c r="AQ111" i="35" s="1"/>
  <c r="AO127" i="35"/>
  <c r="AP127" i="35" s="1"/>
  <c r="AQ127" i="35" s="1"/>
  <c r="AT277" i="35"/>
  <c r="AU277" i="35" s="1"/>
  <c r="AV277" i="35" s="1"/>
  <c r="G152" i="35"/>
  <c r="H152" i="35" s="1"/>
  <c r="AT152" i="35"/>
  <c r="AU152" i="35" s="1"/>
  <c r="AV152" i="35" s="1"/>
  <c r="Q237" i="35"/>
  <c r="R237" i="35" s="1"/>
  <c r="AT237" i="35"/>
  <c r="AU237" i="35" s="1"/>
  <c r="AV237" i="35" s="1"/>
  <c r="G239" i="35"/>
  <c r="H239" i="35" s="1"/>
  <c r="G183" i="35"/>
  <c r="H183" i="35" s="1"/>
  <c r="G175" i="35"/>
  <c r="H175" i="35" s="1"/>
  <c r="G111" i="35"/>
  <c r="H111" i="35" s="1"/>
  <c r="G47" i="35"/>
  <c r="H47" i="35" s="1"/>
  <c r="AO239" i="35"/>
  <c r="AP239" i="35" s="1"/>
  <c r="AQ239" i="35" s="1"/>
  <c r="AT45" i="35"/>
  <c r="AU45" i="35" s="1"/>
  <c r="AV45" i="35" s="1"/>
  <c r="V117" i="35"/>
  <c r="W117" i="35" s="1"/>
  <c r="AY117" i="35"/>
  <c r="AZ117" i="35" s="1"/>
  <c r="BA117" i="35" s="1"/>
  <c r="AO253" i="35"/>
  <c r="AP253" i="35" s="1"/>
  <c r="AQ253" i="35" s="1"/>
  <c r="AO245" i="35"/>
  <c r="AP245" i="35" s="1"/>
  <c r="AQ245" i="35" s="1"/>
  <c r="AO229" i="35"/>
  <c r="AP229" i="35" s="1"/>
  <c r="AQ229" i="35" s="1"/>
  <c r="AO213" i="35"/>
  <c r="AP213" i="35" s="1"/>
  <c r="AQ213" i="35" s="1"/>
  <c r="AO205" i="35"/>
  <c r="AP205" i="35" s="1"/>
  <c r="AQ205" i="35" s="1"/>
  <c r="AO189" i="35"/>
  <c r="AP189" i="35" s="1"/>
  <c r="AQ189" i="35" s="1"/>
  <c r="AO101" i="35"/>
  <c r="AP101" i="35" s="1"/>
  <c r="AQ101" i="35" s="1"/>
  <c r="AO61" i="35"/>
  <c r="AP61" i="35" s="1"/>
  <c r="AQ61" i="35" s="1"/>
  <c r="Q194" i="35"/>
  <c r="R194" i="35" s="1"/>
  <c r="AT194" i="35"/>
  <c r="AU194" i="35" s="1"/>
  <c r="AV194" i="35" s="1"/>
  <c r="V185" i="35"/>
  <c r="W185" i="35" s="1"/>
  <c r="V82" i="35"/>
  <c r="W82" i="35" s="1"/>
  <c r="AY82" i="35"/>
  <c r="AZ82" i="35" s="1"/>
  <c r="BA82" i="35" s="1"/>
  <c r="AY13" i="35"/>
  <c r="AZ13" i="35" s="1"/>
  <c r="BA13" i="35" s="1"/>
  <c r="AO296" i="35"/>
  <c r="AP296" i="35" s="1"/>
  <c r="AQ296" i="35" s="1"/>
  <c r="AO288" i="35"/>
  <c r="AP288" i="35" s="1"/>
  <c r="AQ288" i="35" s="1"/>
  <c r="AO280" i="35"/>
  <c r="AP280" i="35" s="1"/>
  <c r="AQ280" i="35" s="1"/>
  <c r="AO272" i="35"/>
  <c r="AP272" i="35" s="1"/>
  <c r="AQ272" i="35" s="1"/>
  <c r="AO264" i="35"/>
  <c r="AP264" i="35" s="1"/>
  <c r="AQ264" i="35" s="1"/>
  <c r="AO256" i="35"/>
  <c r="AP256" i="35" s="1"/>
  <c r="AQ256" i="35" s="1"/>
  <c r="AO248" i="35"/>
  <c r="AP248" i="35" s="1"/>
  <c r="AQ248" i="35" s="1"/>
  <c r="AO244" i="35"/>
  <c r="AP244" i="35" s="1"/>
  <c r="AQ244" i="35" s="1"/>
  <c r="AO240" i="35"/>
  <c r="AP240" i="35" s="1"/>
  <c r="AQ240" i="35" s="1"/>
  <c r="AO236" i="35"/>
  <c r="AP236" i="35" s="1"/>
  <c r="AQ236" i="35" s="1"/>
  <c r="AO232" i="35"/>
  <c r="AP232" i="35" s="1"/>
  <c r="AQ232" i="35" s="1"/>
  <c r="AO224" i="35"/>
  <c r="AP224" i="35" s="1"/>
  <c r="AQ224" i="35" s="1"/>
  <c r="AO216" i="35"/>
  <c r="AP216" i="35" s="1"/>
  <c r="AQ216" i="35" s="1"/>
  <c r="AO208" i="35"/>
  <c r="AP208" i="35" s="1"/>
  <c r="AQ208" i="35" s="1"/>
  <c r="AO200" i="35"/>
  <c r="AP200" i="35" s="1"/>
  <c r="AQ200" i="35" s="1"/>
  <c r="AO192" i="35"/>
  <c r="AP192" i="35" s="1"/>
  <c r="AQ192" i="35" s="1"/>
  <c r="AO184" i="35"/>
  <c r="AP184" i="35" s="1"/>
  <c r="AQ184" i="35" s="1"/>
  <c r="AO176" i="35"/>
  <c r="AP176" i="35" s="1"/>
  <c r="AQ176" i="35" s="1"/>
  <c r="AO168" i="35"/>
  <c r="AP168" i="35" s="1"/>
  <c r="AQ168" i="35" s="1"/>
  <c r="AO160" i="35"/>
  <c r="AP160" i="35" s="1"/>
  <c r="AQ160" i="35" s="1"/>
  <c r="AO156" i="35"/>
  <c r="AP156" i="35" s="1"/>
  <c r="AQ156" i="35" s="1"/>
  <c r="AO152" i="35"/>
  <c r="AP152" i="35" s="1"/>
  <c r="AQ152" i="35" s="1"/>
  <c r="AO144" i="35"/>
  <c r="AP144" i="35" s="1"/>
  <c r="AQ144" i="35" s="1"/>
  <c r="AO136" i="35"/>
  <c r="AP136" i="35" s="1"/>
  <c r="AQ136" i="35" s="1"/>
  <c r="AO128" i="35"/>
  <c r="AP128" i="35" s="1"/>
  <c r="AQ128" i="35" s="1"/>
  <c r="AO120" i="35"/>
  <c r="AP120" i="35" s="1"/>
  <c r="AQ120" i="35" s="1"/>
  <c r="AO112" i="35"/>
  <c r="AP112" i="35" s="1"/>
  <c r="AQ112" i="35" s="1"/>
  <c r="AO104" i="35"/>
  <c r="AP104" i="35" s="1"/>
  <c r="AQ104" i="35" s="1"/>
  <c r="AO96" i="35"/>
  <c r="AP96" i="35" s="1"/>
  <c r="AQ96" i="35" s="1"/>
  <c r="AO88" i="35"/>
  <c r="AP88" i="35" s="1"/>
  <c r="AQ88" i="35" s="1"/>
  <c r="AO80" i="35"/>
  <c r="AP80" i="35" s="1"/>
  <c r="AQ80" i="35" s="1"/>
  <c r="AO72" i="35"/>
  <c r="AP72" i="35" s="1"/>
  <c r="AQ72" i="35" s="1"/>
  <c r="AO64" i="35"/>
  <c r="AP64" i="35" s="1"/>
  <c r="AQ64" i="35" s="1"/>
  <c r="AO56" i="35"/>
  <c r="AP56" i="35" s="1"/>
  <c r="AQ56" i="35" s="1"/>
  <c r="AO52" i="35"/>
  <c r="AP52" i="35" s="1"/>
  <c r="AQ52" i="35" s="1"/>
  <c r="AO48" i="35"/>
  <c r="AP48" i="35" s="1"/>
  <c r="AQ48" i="35" s="1"/>
  <c r="AO40" i="35"/>
  <c r="AP40" i="35" s="1"/>
  <c r="AQ40" i="35" s="1"/>
  <c r="AO32" i="35"/>
  <c r="AP32" i="35" s="1"/>
  <c r="AQ32" i="35" s="1"/>
  <c r="AO24" i="35"/>
  <c r="AP24" i="35" s="1"/>
  <c r="AQ24" i="35" s="1"/>
  <c r="AO16" i="35"/>
  <c r="AP16" i="35" s="1"/>
  <c r="AQ16" i="35" s="1"/>
  <c r="Q66" i="35"/>
  <c r="R66" i="35" s="1"/>
  <c r="AT66" i="35"/>
  <c r="AU66" i="35" s="1"/>
  <c r="AV66" i="35" s="1"/>
  <c r="AY246" i="35"/>
  <c r="AZ246" i="35" s="1"/>
  <c r="BA246" i="35" s="1"/>
  <c r="AY206" i="35"/>
  <c r="AZ206" i="35" s="1"/>
  <c r="BA206" i="35" s="1"/>
  <c r="AO299" i="35"/>
  <c r="AP299" i="35" s="1"/>
  <c r="AQ299" i="35" s="1"/>
  <c r="AO295" i="35"/>
  <c r="AP295" i="35" s="1"/>
  <c r="AQ295" i="35" s="1"/>
  <c r="AO291" i="35"/>
  <c r="AP291" i="35" s="1"/>
  <c r="AQ291" i="35" s="1"/>
  <c r="AO287" i="35"/>
  <c r="AP287" i="35" s="1"/>
  <c r="AQ287" i="35" s="1"/>
  <c r="AO283" i="35"/>
  <c r="AP283" i="35" s="1"/>
  <c r="AQ283" i="35" s="1"/>
  <c r="AO279" i="35"/>
  <c r="AP279" i="35" s="1"/>
  <c r="AQ279" i="35" s="1"/>
  <c r="AO275" i="35"/>
  <c r="AP275" i="35" s="1"/>
  <c r="AQ275" i="35" s="1"/>
  <c r="AO271" i="35"/>
  <c r="AP271" i="35" s="1"/>
  <c r="AQ271" i="35" s="1"/>
  <c r="AO267" i="35"/>
  <c r="AP267" i="35" s="1"/>
  <c r="AQ267" i="35" s="1"/>
  <c r="AO263" i="35"/>
  <c r="AP263" i="35" s="1"/>
  <c r="AQ263" i="35" s="1"/>
  <c r="AO259" i="35"/>
  <c r="AP259" i="35" s="1"/>
  <c r="AQ259" i="35" s="1"/>
  <c r="AO255" i="35"/>
  <c r="AP255" i="35" s="1"/>
  <c r="AQ255" i="35" s="1"/>
  <c r="AO247" i="35"/>
  <c r="AP247" i="35" s="1"/>
  <c r="AQ247" i="35" s="1"/>
  <c r="AO235" i="35"/>
  <c r="AP235" i="35" s="1"/>
  <c r="AQ235" i="35" s="1"/>
  <c r="AO231" i="35"/>
  <c r="AP231" i="35" s="1"/>
  <c r="AQ231" i="35" s="1"/>
  <c r="AO223" i="35"/>
  <c r="AP223" i="35" s="1"/>
  <c r="AQ223" i="35" s="1"/>
  <c r="AO215" i="35"/>
  <c r="AP215" i="35" s="1"/>
  <c r="AQ215" i="35" s="1"/>
  <c r="AO207" i="35"/>
  <c r="AP207" i="35" s="1"/>
  <c r="AQ207" i="35" s="1"/>
  <c r="AO199" i="35"/>
  <c r="AP199" i="35" s="1"/>
  <c r="AQ199" i="35" s="1"/>
  <c r="AO191" i="35"/>
  <c r="AP191" i="35" s="1"/>
  <c r="AQ191" i="35" s="1"/>
  <c r="AO183" i="35"/>
  <c r="AP183" i="35" s="1"/>
  <c r="AQ183" i="35" s="1"/>
  <c r="AO175" i="35"/>
  <c r="AP175" i="35" s="1"/>
  <c r="AQ175" i="35" s="1"/>
  <c r="AO171" i="35"/>
  <c r="AP171" i="35" s="1"/>
  <c r="AQ171" i="35" s="1"/>
  <c r="AO167" i="35"/>
  <c r="AP167" i="35" s="1"/>
  <c r="AQ167" i="35" s="1"/>
  <c r="AO159" i="35"/>
  <c r="AP159" i="35" s="1"/>
  <c r="AQ159" i="35" s="1"/>
  <c r="AO151" i="35"/>
  <c r="AP151" i="35" s="1"/>
  <c r="AQ151" i="35" s="1"/>
  <c r="AO143" i="35"/>
  <c r="AP143" i="35" s="1"/>
  <c r="AQ143" i="35" s="1"/>
  <c r="AO103" i="35"/>
  <c r="AP103" i="35" s="1"/>
  <c r="AQ103" i="35" s="1"/>
  <c r="AO95" i="35"/>
  <c r="AP95" i="35" s="1"/>
  <c r="AQ95" i="35" s="1"/>
  <c r="AO87" i="35"/>
  <c r="AP87" i="35" s="1"/>
  <c r="AQ87" i="35" s="1"/>
  <c r="AO79" i="35"/>
  <c r="AP79" i="35" s="1"/>
  <c r="AQ79" i="35" s="1"/>
  <c r="AO71" i="35"/>
  <c r="AP71" i="35" s="1"/>
  <c r="AQ71" i="35" s="1"/>
  <c r="AO63" i="35"/>
  <c r="AP63" i="35" s="1"/>
  <c r="AQ63" i="35" s="1"/>
  <c r="AO55" i="35"/>
  <c r="AP55" i="35" s="1"/>
  <c r="AQ55" i="35" s="1"/>
  <c r="AO47" i="35"/>
  <c r="AP47" i="35" s="1"/>
  <c r="AQ47" i="35" s="1"/>
  <c r="AO43" i="35"/>
  <c r="AP43" i="35" s="1"/>
  <c r="AQ43" i="35" s="1"/>
  <c r="AO39" i="35"/>
  <c r="AP39" i="35" s="1"/>
  <c r="AQ39" i="35" s="1"/>
  <c r="AO31" i="35"/>
  <c r="AP31" i="35" s="1"/>
  <c r="AQ31" i="35" s="1"/>
  <c r="AO23" i="35"/>
  <c r="AP23" i="35" s="1"/>
  <c r="AQ23" i="35" s="1"/>
  <c r="AO19" i="35"/>
  <c r="AP19" i="35" s="1"/>
  <c r="AQ19" i="35" s="1"/>
  <c r="AO15" i="35"/>
  <c r="AP15" i="35" s="1"/>
  <c r="AQ15" i="35" s="1"/>
  <c r="AT192" i="35"/>
  <c r="AU192" i="35" s="1"/>
  <c r="AV192" i="35" s="1"/>
  <c r="AT65" i="35"/>
  <c r="AU65" i="35" s="1"/>
  <c r="AV65" i="35" s="1"/>
  <c r="AT190" i="35"/>
  <c r="AU190" i="35" s="1"/>
  <c r="AV190" i="35" s="1"/>
  <c r="AT64" i="35"/>
  <c r="AU64" i="35" s="1"/>
  <c r="AV64" i="35" s="1"/>
  <c r="Q201" i="35"/>
  <c r="R201" i="35" s="1"/>
  <c r="AT201" i="35"/>
  <c r="AU201" i="35" s="1"/>
  <c r="AV201" i="35" s="1"/>
  <c r="Q185" i="35"/>
  <c r="R185" i="35" s="1"/>
  <c r="AT185" i="35"/>
  <c r="AU185" i="35" s="1"/>
  <c r="AV185" i="35" s="1"/>
  <c r="Q161" i="35"/>
  <c r="R161" i="35" s="1"/>
  <c r="AT161" i="35"/>
  <c r="AU161" i="35" s="1"/>
  <c r="AV161" i="35" s="1"/>
  <c r="Q153" i="35"/>
  <c r="R153" i="35" s="1"/>
  <c r="AT153" i="35"/>
  <c r="AU153" i="35" s="1"/>
  <c r="AV153" i="35" s="1"/>
  <c r="Q145" i="35"/>
  <c r="R145" i="35" s="1"/>
  <c r="AT145" i="35"/>
  <c r="AU145" i="35" s="1"/>
  <c r="AV145" i="35" s="1"/>
  <c r="Q137" i="35"/>
  <c r="R137" i="35" s="1"/>
  <c r="AT137" i="35"/>
  <c r="AU137" i="35" s="1"/>
  <c r="AV137" i="35" s="1"/>
  <c r="Q90" i="35"/>
  <c r="R90" i="35" s="1"/>
  <c r="AT90" i="35"/>
  <c r="AU90" i="35" s="1"/>
  <c r="AV90" i="35" s="1"/>
  <c r="Q74" i="35"/>
  <c r="R74" i="35" s="1"/>
  <c r="AT74" i="35"/>
  <c r="AU74" i="35" s="1"/>
  <c r="AV74" i="35" s="1"/>
  <c r="Q26" i="35"/>
  <c r="R26" i="35" s="1"/>
  <c r="AT26" i="35"/>
  <c r="AU26" i="35" s="1"/>
  <c r="AV26" i="35" s="1"/>
  <c r="V302" i="35"/>
  <c r="W302" i="35" s="1"/>
  <c r="AY302" i="35"/>
  <c r="AZ302" i="35" s="1"/>
  <c r="BA302" i="35" s="1"/>
  <c r="V294" i="35"/>
  <c r="W294" i="35" s="1"/>
  <c r="AY294" i="35"/>
  <c r="AZ294" i="35" s="1"/>
  <c r="BA294" i="35" s="1"/>
  <c r="V278" i="35"/>
  <c r="W278" i="35" s="1"/>
  <c r="AY278" i="35"/>
  <c r="AZ278" i="35" s="1"/>
  <c r="BA278" i="35" s="1"/>
  <c r="V262" i="35"/>
  <c r="W262" i="35" s="1"/>
  <c r="AY262" i="35"/>
  <c r="AZ262" i="35" s="1"/>
  <c r="BA262" i="35" s="1"/>
  <c r="V254" i="35"/>
  <c r="W254" i="35" s="1"/>
  <c r="AY254" i="35"/>
  <c r="AZ254" i="35" s="1"/>
  <c r="BA254" i="35" s="1"/>
  <c r="V239" i="35"/>
  <c r="W239" i="35" s="1"/>
  <c r="AY239" i="35"/>
  <c r="AZ239" i="35" s="1"/>
  <c r="BA239" i="35" s="1"/>
  <c r="V223" i="35"/>
  <c r="W223" i="35" s="1"/>
  <c r="AY223" i="35"/>
  <c r="AZ223" i="35" s="1"/>
  <c r="BA223" i="35" s="1"/>
  <c r="V208" i="35"/>
  <c r="W208" i="35" s="1"/>
  <c r="AY208" i="35"/>
  <c r="AZ208" i="35" s="1"/>
  <c r="BA208" i="35" s="1"/>
  <c r="V200" i="35"/>
  <c r="W200" i="35" s="1"/>
  <c r="AY200" i="35"/>
  <c r="AZ200" i="35" s="1"/>
  <c r="BA200" i="35" s="1"/>
  <c r="V192" i="35"/>
  <c r="W192" i="35" s="1"/>
  <c r="AY192" i="35"/>
  <c r="AZ192" i="35" s="1"/>
  <c r="BA192" i="35" s="1"/>
  <c r="V177" i="35"/>
  <c r="W177" i="35" s="1"/>
  <c r="AY177" i="35"/>
  <c r="AZ177" i="35" s="1"/>
  <c r="BA177" i="35" s="1"/>
  <c r="V137" i="35"/>
  <c r="W137" i="35" s="1"/>
  <c r="AY137" i="35"/>
  <c r="AZ137" i="35" s="1"/>
  <c r="BA137" i="35" s="1"/>
  <c r="V129" i="35"/>
  <c r="W129" i="35" s="1"/>
  <c r="AY129" i="35"/>
  <c r="AZ129" i="35" s="1"/>
  <c r="BA129" i="35" s="1"/>
  <c r="V113" i="35"/>
  <c r="W113" i="35" s="1"/>
  <c r="AY113" i="35"/>
  <c r="AZ113" i="35" s="1"/>
  <c r="BA113" i="35" s="1"/>
  <c r="V105" i="35"/>
  <c r="W105" i="35" s="1"/>
  <c r="AY105" i="35"/>
  <c r="AZ105" i="35" s="1"/>
  <c r="BA105" i="35" s="1"/>
  <c r="V97" i="35"/>
  <c r="W97" i="35" s="1"/>
  <c r="AY97" i="35"/>
  <c r="AZ97" i="35" s="1"/>
  <c r="BA97" i="35" s="1"/>
  <c r="V89" i="35"/>
  <c r="W89" i="35" s="1"/>
  <c r="AY89" i="35"/>
  <c r="AZ89" i="35" s="1"/>
  <c r="BA89" i="35" s="1"/>
  <c r="V81" i="35"/>
  <c r="W81" i="35" s="1"/>
  <c r="AY81" i="35"/>
  <c r="AZ81" i="35" s="1"/>
  <c r="BA81" i="35" s="1"/>
  <c r="V66" i="35"/>
  <c r="W66" i="35" s="1"/>
  <c r="AY66" i="35"/>
  <c r="AZ66" i="35" s="1"/>
  <c r="BA66" i="35" s="1"/>
  <c r="V50" i="35"/>
  <c r="W50" i="35" s="1"/>
  <c r="AY50" i="35"/>
  <c r="AZ50" i="35" s="1"/>
  <c r="BA50" i="35" s="1"/>
  <c r="V34" i="35"/>
  <c r="W34" i="35" s="1"/>
  <c r="AY34" i="35"/>
  <c r="AZ34" i="35" s="1"/>
  <c r="BA34" i="35" s="1"/>
  <c r="Q288" i="35"/>
  <c r="R288" i="35" s="1"/>
  <c r="AT288" i="35"/>
  <c r="AU288" i="35" s="1"/>
  <c r="AV288" i="35" s="1"/>
  <c r="Q232" i="35"/>
  <c r="R232" i="35" s="1"/>
  <c r="AT232" i="35"/>
  <c r="AU232" i="35" s="1"/>
  <c r="AV232" i="35" s="1"/>
  <c r="Q168" i="35"/>
  <c r="R168" i="35" s="1"/>
  <c r="AT168" i="35"/>
  <c r="AU168" i="35" s="1"/>
  <c r="AV168" i="35" s="1"/>
  <c r="Q160" i="35"/>
  <c r="R160" i="35" s="1"/>
  <c r="AT160" i="35"/>
  <c r="AU160" i="35" s="1"/>
  <c r="AV160" i="35" s="1"/>
  <c r="Q144" i="35"/>
  <c r="R144" i="35" s="1"/>
  <c r="AT144" i="35"/>
  <c r="AU144" i="35" s="1"/>
  <c r="AV144" i="35" s="1"/>
  <c r="Q89" i="35"/>
  <c r="R89" i="35" s="1"/>
  <c r="AT89" i="35"/>
  <c r="AU89" i="35" s="1"/>
  <c r="AV89" i="35" s="1"/>
  <c r="Q73" i="35"/>
  <c r="R73" i="35" s="1"/>
  <c r="AT73" i="35"/>
  <c r="AU73" i="35" s="1"/>
  <c r="AV73" i="35" s="1"/>
  <c r="Q49" i="35"/>
  <c r="R49" i="35" s="1"/>
  <c r="AT49" i="35"/>
  <c r="AU49" i="35" s="1"/>
  <c r="AV49" i="35" s="1"/>
  <c r="V301" i="35"/>
  <c r="W301" i="35" s="1"/>
  <c r="AY301" i="35"/>
  <c r="AZ301" i="35" s="1"/>
  <c r="BA301" i="35" s="1"/>
  <c r="V285" i="35"/>
  <c r="W285" i="35" s="1"/>
  <c r="AY285" i="35"/>
  <c r="AZ285" i="35" s="1"/>
  <c r="BA285" i="35" s="1"/>
  <c r="V261" i="35"/>
  <c r="W261" i="35" s="1"/>
  <c r="AY261" i="35"/>
  <c r="AZ261" i="35" s="1"/>
  <c r="BA261" i="35" s="1"/>
  <c r="V214" i="35"/>
  <c r="W214" i="35" s="1"/>
  <c r="AY214" i="35"/>
  <c r="AZ214" i="35" s="1"/>
  <c r="BA214" i="35" s="1"/>
  <c r="V96" i="35"/>
  <c r="W96" i="35" s="1"/>
  <c r="AY96" i="35"/>
  <c r="AZ96" i="35" s="1"/>
  <c r="BA96" i="35" s="1"/>
  <c r="AO290" i="35"/>
  <c r="AP290" i="35" s="1"/>
  <c r="AQ290" i="35" s="1"/>
  <c r="AO282" i="35"/>
  <c r="AP282" i="35" s="1"/>
  <c r="AQ282" i="35" s="1"/>
  <c r="AO266" i="35"/>
  <c r="AP266" i="35" s="1"/>
  <c r="AQ266" i="35" s="1"/>
  <c r="AO250" i="35"/>
  <c r="AP250" i="35" s="1"/>
  <c r="AQ250" i="35" s="1"/>
  <c r="AO234" i="35"/>
  <c r="AP234" i="35" s="1"/>
  <c r="AQ234" i="35" s="1"/>
  <c r="AO226" i="35"/>
  <c r="AP226" i="35" s="1"/>
  <c r="AQ226" i="35" s="1"/>
  <c r="AO170" i="35"/>
  <c r="AP170" i="35" s="1"/>
  <c r="AQ170" i="35" s="1"/>
  <c r="AO242" i="35"/>
  <c r="AP242" i="35" s="1"/>
  <c r="AQ242" i="35" s="1"/>
  <c r="AO146" i="35"/>
  <c r="AP146" i="35" s="1"/>
  <c r="AQ146" i="35" s="1"/>
  <c r="AT258" i="35"/>
  <c r="AU258" i="35" s="1"/>
  <c r="AV258" i="35" s="1"/>
  <c r="AT216" i="35"/>
  <c r="AU216" i="35" s="1"/>
  <c r="AV216" i="35" s="1"/>
  <c r="AO302" i="35"/>
  <c r="AP302" i="35" s="1"/>
  <c r="AQ302" i="35" s="1"/>
  <c r="AO297" i="35"/>
  <c r="AP297" i="35" s="1"/>
  <c r="AQ297" i="35" s="1"/>
  <c r="AO286" i="35"/>
  <c r="AP286" i="35" s="1"/>
  <c r="AQ286" i="35" s="1"/>
  <c r="AO281" i="35"/>
  <c r="AP281" i="35" s="1"/>
  <c r="AQ281" i="35" s="1"/>
  <c r="AO270" i="35"/>
  <c r="AP270" i="35" s="1"/>
  <c r="AQ270" i="35" s="1"/>
  <c r="AO265" i="35"/>
  <c r="AP265" i="35" s="1"/>
  <c r="AQ265" i="35" s="1"/>
  <c r="AO221" i="35"/>
  <c r="AP221" i="35" s="1"/>
  <c r="AQ221" i="35" s="1"/>
  <c r="AO90" i="35"/>
  <c r="AP90" i="35" s="1"/>
  <c r="AQ90" i="35" s="1"/>
  <c r="AO82" i="35"/>
  <c r="AP82" i="35" s="1"/>
  <c r="AQ82" i="35" s="1"/>
  <c r="AO74" i="35"/>
  <c r="AP74" i="35" s="1"/>
  <c r="AQ74" i="35" s="1"/>
  <c r="AO57" i="35"/>
  <c r="AP57" i="35" s="1"/>
  <c r="AQ57" i="35" s="1"/>
  <c r="AT299" i="35"/>
  <c r="AU299" i="35" s="1"/>
  <c r="AV299" i="35" s="1"/>
  <c r="AT257" i="35"/>
  <c r="AU257" i="35" s="1"/>
  <c r="AV257" i="35" s="1"/>
  <c r="AT214" i="35"/>
  <c r="AU214" i="35" s="1"/>
  <c r="AV214" i="35" s="1"/>
  <c r="AT171" i="35"/>
  <c r="AU171" i="35" s="1"/>
  <c r="AV171" i="35" s="1"/>
  <c r="AT129" i="35"/>
  <c r="AU129" i="35" s="1"/>
  <c r="AV129" i="35" s="1"/>
  <c r="AT86" i="35"/>
  <c r="AU86" i="35" s="1"/>
  <c r="AV86" i="35" s="1"/>
  <c r="AT43" i="35"/>
  <c r="AU43" i="35" s="1"/>
  <c r="AV43" i="35" s="1"/>
  <c r="AY277" i="35"/>
  <c r="AZ277" i="35" s="1"/>
  <c r="BA277" i="35" s="1"/>
  <c r="AY176" i="35"/>
  <c r="AZ176" i="35" s="1"/>
  <c r="BA176" i="35" s="1"/>
  <c r="AO276" i="35"/>
  <c r="AP276" i="35" s="1"/>
  <c r="AQ276" i="35" s="1"/>
  <c r="AO260" i="35"/>
  <c r="AP260" i="35" s="1"/>
  <c r="AQ260" i="35" s="1"/>
  <c r="AO252" i="35"/>
  <c r="AP252" i="35" s="1"/>
  <c r="AQ252" i="35" s="1"/>
  <c r="AO212" i="35"/>
  <c r="AP212" i="35" s="1"/>
  <c r="AQ212" i="35" s="1"/>
  <c r="AO196" i="35"/>
  <c r="AP196" i="35" s="1"/>
  <c r="AQ196" i="35" s="1"/>
  <c r="AO188" i="35"/>
  <c r="AP188" i="35" s="1"/>
  <c r="AQ188" i="35" s="1"/>
  <c r="AO148" i="35"/>
  <c r="AP148" i="35" s="1"/>
  <c r="AQ148" i="35" s="1"/>
  <c r="AO132" i="35"/>
  <c r="AP132" i="35" s="1"/>
  <c r="AQ132" i="35" s="1"/>
  <c r="AO116" i="35"/>
  <c r="AP116" i="35" s="1"/>
  <c r="AQ116" i="35" s="1"/>
  <c r="AO108" i="35"/>
  <c r="AP108" i="35" s="1"/>
  <c r="AQ108" i="35" s="1"/>
  <c r="AO100" i="35"/>
  <c r="AP100" i="35" s="1"/>
  <c r="AQ100" i="35" s="1"/>
  <c r="AO92" i="35"/>
  <c r="AP92" i="35" s="1"/>
  <c r="AQ92" i="35" s="1"/>
  <c r="AO76" i="35"/>
  <c r="AP76" i="35" s="1"/>
  <c r="AQ76" i="35" s="1"/>
  <c r="AO44" i="35"/>
  <c r="AP44" i="35" s="1"/>
  <c r="AQ44" i="35" s="1"/>
  <c r="AO20" i="35"/>
  <c r="AP20" i="35" s="1"/>
  <c r="AQ20" i="35" s="1"/>
  <c r="AO12" i="35"/>
  <c r="AP12" i="35" s="1"/>
  <c r="AQ12" i="35" s="1"/>
  <c r="Q283" i="35"/>
  <c r="R283" i="35" s="1"/>
  <c r="AT283" i="35"/>
  <c r="AU283" i="35" s="1"/>
  <c r="AV283" i="35" s="1"/>
  <c r="Q155" i="35"/>
  <c r="R155" i="35" s="1"/>
  <c r="AT155" i="35"/>
  <c r="AU155" i="35" s="1"/>
  <c r="AV155" i="35" s="1"/>
  <c r="AY148" i="35"/>
  <c r="AZ148" i="35" s="1"/>
  <c r="BA148" i="35" s="1"/>
  <c r="Q290" i="35"/>
  <c r="R290" i="35" s="1"/>
  <c r="AT290" i="35"/>
  <c r="AU290" i="35" s="1"/>
  <c r="AV290" i="35" s="1"/>
  <c r="Q282" i="35"/>
  <c r="R282" i="35" s="1"/>
  <c r="AT282" i="35"/>
  <c r="AU282" i="35" s="1"/>
  <c r="AV282" i="35" s="1"/>
  <c r="Q274" i="35"/>
  <c r="R274" i="35" s="1"/>
  <c r="AT274" i="35"/>
  <c r="AU274" i="35" s="1"/>
  <c r="AV274" i="35" s="1"/>
  <c r="Q266" i="35"/>
  <c r="R266" i="35" s="1"/>
  <c r="AT266" i="35"/>
  <c r="AU266" i="35" s="1"/>
  <c r="AV266" i="35" s="1"/>
  <c r="Q218" i="35"/>
  <c r="R218" i="35" s="1"/>
  <c r="AT218" i="35"/>
  <c r="AU218" i="35" s="1"/>
  <c r="AV218" i="35" s="1"/>
  <c r="Q210" i="35"/>
  <c r="R210" i="35" s="1"/>
  <c r="AT210" i="35"/>
  <c r="AU210" i="35" s="1"/>
  <c r="AV210" i="35" s="1"/>
  <c r="Q186" i="35"/>
  <c r="R186" i="35" s="1"/>
  <c r="AT186" i="35"/>
  <c r="AU186" i="35" s="1"/>
  <c r="AV186" i="35" s="1"/>
  <c r="Q178" i="35"/>
  <c r="R178" i="35" s="1"/>
  <c r="AT178" i="35"/>
  <c r="AU178" i="35" s="1"/>
  <c r="AV178" i="35" s="1"/>
  <c r="Q162" i="35"/>
  <c r="R162" i="35" s="1"/>
  <c r="AT162" i="35"/>
  <c r="AU162" i="35" s="1"/>
  <c r="AV162" i="35" s="1"/>
  <c r="Q154" i="35"/>
  <c r="R154" i="35" s="1"/>
  <c r="AT154" i="35"/>
  <c r="AU154" i="35" s="1"/>
  <c r="AV154" i="35" s="1"/>
  <c r="Q146" i="35"/>
  <c r="R146" i="35" s="1"/>
  <c r="AT146" i="35"/>
  <c r="AU146" i="35" s="1"/>
  <c r="AV146" i="35" s="1"/>
  <c r="Q138" i="35"/>
  <c r="R138" i="35" s="1"/>
  <c r="AT138" i="35"/>
  <c r="AU138" i="35" s="1"/>
  <c r="AV138" i="35" s="1"/>
  <c r="Q59" i="35"/>
  <c r="R59" i="35" s="1"/>
  <c r="AT59" i="35"/>
  <c r="AU59" i="35" s="1"/>
  <c r="AV59" i="35" s="1"/>
  <c r="Q35" i="35"/>
  <c r="R35" i="35" s="1"/>
  <c r="AT35" i="35"/>
  <c r="AU35" i="35" s="1"/>
  <c r="AV35" i="35" s="1"/>
  <c r="Q27" i="35"/>
  <c r="R27" i="35" s="1"/>
  <c r="AT27" i="35"/>
  <c r="AU27" i="35" s="1"/>
  <c r="AV27" i="35" s="1"/>
  <c r="Q11" i="35"/>
  <c r="R11" i="35" s="1"/>
  <c r="AT11" i="35"/>
  <c r="AU11" i="35" s="1"/>
  <c r="AV11" i="35" s="1"/>
  <c r="V295" i="35"/>
  <c r="W295" i="35" s="1"/>
  <c r="AY295" i="35"/>
  <c r="AZ295" i="35" s="1"/>
  <c r="BA295" i="35" s="1"/>
  <c r="V287" i="35"/>
  <c r="W287" i="35" s="1"/>
  <c r="AY287" i="35"/>
  <c r="AZ287" i="35" s="1"/>
  <c r="BA287" i="35" s="1"/>
  <c r="V271" i="35"/>
  <c r="W271" i="35" s="1"/>
  <c r="AY271" i="35"/>
  <c r="AZ271" i="35" s="1"/>
  <c r="BA271" i="35" s="1"/>
  <c r="V263" i="35"/>
  <c r="W263" i="35" s="1"/>
  <c r="AY263" i="35"/>
  <c r="AZ263" i="35" s="1"/>
  <c r="BA263" i="35" s="1"/>
  <c r="V255" i="35"/>
  <c r="W255" i="35" s="1"/>
  <c r="AY255" i="35"/>
  <c r="AZ255" i="35" s="1"/>
  <c r="BA255" i="35" s="1"/>
  <c r="V247" i="35"/>
  <c r="W247" i="35" s="1"/>
  <c r="AY247" i="35"/>
  <c r="AZ247" i="35" s="1"/>
  <c r="BA247" i="35" s="1"/>
  <c r="V240" i="35"/>
  <c r="W240" i="35" s="1"/>
  <c r="AY240" i="35"/>
  <c r="AZ240" i="35" s="1"/>
  <c r="BA240" i="35" s="1"/>
  <c r="V224" i="35"/>
  <c r="W224" i="35" s="1"/>
  <c r="AY224" i="35"/>
  <c r="AZ224" i="35" s="1"/>
  <c r="BA224" i="35" s="1"/>
  <c r="V216" i="35"/>
  <c r="W216" i="35" s="1"/>
  <c r="AY216" i="35"/>
  <c r="AZ216" i="35" s="1"/>
  <c r="BA216" i="35" s="1"/>
  <c r="V201" i="35"/>
  <c r="W201" i="35" s="1"/>
  <c r="AY201" i="35"/>
  <c r="AZ201" i="35" s="1"/>
  <c r="BA201" i="35" s="1"/>
  <c r="V178" i="35"/>
  <c r="W178" i="35" s="1"/>
  <c r="AY178" i="35"/>
  <c r="AZ178" i="35" s="1"/>
  <c r="BA178" i="35" s="1"/>
  <c r="V162" i="35"/>
  <c r="W162" i="35" s="1"/>
  <c r="AY162" i="35"/>
  <c r="AZ162" i="35" s="1"/>
  <c r="BA162" i="35" s="1"/>
  <c r="V154" i="35"/>
  <c r="W154" i="35" s="1"/>
  <c r="AY154" i="35"/>
  <c r="AZ154" i="35" s="1"/>
  <c r="BA154" i="35" s="1"/>
  <c r="V146" i="35"/>
  <c r="W146" i="35" s="1"/>
  <c r="AY146" i="35"/>
  <c r="AZ146" i="35" s="1"/>
  <c r="BA146" i="35" s="1"/>
  <c r="V138" i="35"/>
  <c r="W138" i="35" s="1"/>
  <c r="AY138" i="35"/>
  <c r="AZ138" i="35" s="1"/>
  <c r="BA138" i="35" s="1"/>
  <c r="V130" i="35"/>
  <c r="W130" i="35" s="1"/>
  <c r="AY130" i="35"/>
  <c r="AZ130" i="35" s="1"/>
  <c r="BA130" i="35" s="1"/>
  <c r="V122" i="35"/>
  <c r="W122" i="35" s="1"/>
  <c r="AY122" i="35"/>
  <c r="AZ122" i="35" s="1"/>
  <c r="BA122" i="35" s="1"/>
  <c r="V106" i="35"/>
  <c r="W106" i="35" s="1"/>
  <c r="AY106" i="35"/>
  <c r="AZ106" i="35" s="1"/>
  <c r="BA106" i="35" s="1"/>
  <c r="V90" i="35"/>
  <c r="W90" i="35" s="1"/>
  <c r="AY90" i="35"/>
  <c r="AZ90" i="35" s="1"/>
  <c r="BA90" i="35" s="1"/>
  <c r="V74" i="35"/>
  <c r="W74" i="35" s="1"/>
  <c r="AY74" i="35"/>
  <c r="AZ74" i="35" s="1"/>
  <c r="BA74" i="35" s="1"/>
  <c r="AY204" i="35"/>
  <c r="AZ204" i="35" s="1"/>
  <c r="BA204" i="35" s="1"/>
  <c r="AO243" i="35"/>
  <c r="AP243" i="35" s="1"/>
  <c r="AQ243" i="35" s="1"/>
  <c r="AO211" i="35"/>
  <c r="AP211" i="35" s="1"/>
  <c r="AQ211" i="35" s="1"/>
  <c r="AO195" i="35"/>
  <c r="AP195" i="35" s="1"/>
  <c r="AQ195" i="35" s="1"/>
  <c r="AO187" i="35"/>
  <c r="AP187" i="35" s="1"/>
  <c r="AQ187" i="35" s="1"/>
  <c r="AO131" i="35"/>
  <c r="AP131" i="35" s="1"/>
  <c r="AQ131" i="35" s="1"/>
  <c r="AO91" i="35"/>
  <c r="AP91" i="35" s="1"/>
  <c r="AQ91" i="35" s="1"/>
  <c r="AO83" i="35"/>
  <c r="AP83" i="35" s="1"/>
  <c r="AQ83" i="35" s="1"/>
  <c r="AO67" i="35"/>
  <c r="AP67" i="35" s="1"/>
  <c r="AQ67" i="35" s="1"/>
  <c r="AO27" i="35"/>
  <c r="AP27" i="35" s="1"/>
  <c r="AQ27" i="35" s="1"/>
  <c r="AO11" i="35"/>
  <c r="AP11" i="35" s="1"/>
  <c r="AQ11" i="35" s="1"/>
  <c r="Q289" i="35"/>
  <c r="R289" i="35" s="1"/>
  <c r="AT289" i="35"/>
  <c r="AU289" i="35" s="1"/>
  <c r="AV289" i="35" s="1"/>
  <c r="Q281" i="35"/>
  <c r="R281" i="35" s="1"/>
  <c r="AT281" i="35"/>
  <c r="AU281" i="35" s="1"/>
  <c r="AV281" i="35" s="1"/>
  <c r="Q265" i="35"/>
  <c r="R265" i="35" s="1"/>
  <c r="AT265" i="35"/>
  <c r="AU265" i="35" s="1"/>
  <c r="AV265" i="35" s="1"/>
  <c r="Q249" i="35"/>
  <c r="R249" i="35" s="1"/>
  <c r="AT249" i="35"/>
  <c r="AU249" i="35" s="1"/>
  <c r="AV249" i="35" s="1"/>
  <c r="Q241" i="35"/>
  <c r="R241" i="35" s="1"/>
  <c r="AT241" i="35"/>
  <c r="AU241" i="35" s="1"/>
  <c r="AV241" i="35" s="1"/>
  <c r="Q225" i="35"/>
  <c r="R225" i="35" s="1"/>
  <c r="AT225" i="35"/>
  <c r="AU225" i="35" s="1"/>
  <c r="AV225" i="35" s="1"/>
  <c r="Q217" i="35"/>
  <c r="R217" i="35" s="1"/>
  <c r="AT217" i="35"/>
  <c r="AU217" i="35" s="1"/>
  <c r="AV217" i="35" s="1"/>
  <c r="Q177" i="35"/>
  <c r="R177" i="35" s="1"/>
  <c r="AT177" i="35"/>
  <c r="AU177" i="35" s="1"/>
  <c r="AV177" i="35" s="1"/>
  <c r="V27" i="35"/>
  <c r="W27" i="35" s="1"/>
  <c r="AY27" i="35"/>
  <c r="AZ27" i="35" s="1"/>
  <c r="BA27" i="35" s="1"/>
  <c r="V12" i="35"/>
  <c r="W12" i="35" s="1"/>
  <c r="AY12" i="35"/>
  <c r="AZ12" i="35" s="1"/>
  <c r="BA12" i="35" s="1"/>
  <c r="AO34" i="35"/>
  <c r="AP34" i="35" s="1"/>
  <c r="AQ34" i="35" s="1"/>
  <c r="AY203" i="35"/>
  <c r="AZ203" i="35" s="1"/>
  <c r="BA203" i="35" s="1"/>
  <c r="AP10" i="35"/>
  <c r="AQ10" i="35" s="1"/>
  <c r="Q264" i="35"/>
  <c r="R264" i="35" s="1"/>
  <c r="AT264" i="35"/>
  <c r="AU264" i="35" s="1"/>
  <c r="AV264" i="35" s="1"/>
  <c r="Q200" i="35"/>
  <c r="R200" i="35" s="1"/>
  <c r="AT200" i="35"/>
  <c r="AU200" i="35" s="1"/>
  <c r="AV200" i="35" s="1"/>
  <c r="Q184" i="35"/>
  <c r="R184" i="35" s="1"/>
  <c r="AT184" i="35"/>
  <c r="AU184" i="35" s="1"/>
  <c r="AV184" i="35" s="1"/>
  <c r="Q136" i="35"/>
  <c r="R136" i="35" s="1"/>
  <c r="AT136" i="35"/>
  <c r="AU136" i="35" s="1"/>
  <c r="AV136" i="35" s="1"/>
  <c r="Q120" i="35"/>
  <c r="R120" i="35" s="1"/>
  <c r="AT120" i="35"/>
  <c r="AU120" i="35" s="1"/>
  <c r="AV120" i="35" s="1"/>
  <c r="Q25" i="35"/>
  <c r="R25" i="35" s="1"/>
  <c r="AT25" i="35"/>
  <c r="AU25" i="35" s="1"/>
  <c r="AV25" i="35" s="1"/>
  <c r="Q17" i="35"/>
  <c r="R17" i="35" s="1"/>
  <c r="AT17" i="35"/>
  <c r="AU17" i="35" s="1"/>
  <c r="AV17" i="35" s="1"/>
  <c r="V293" i="35"/>
  <c r="W293" i="35" s="1"/>
  <c r="AY293" i="35"/>
  <c r="AZ293" i="35" s="1"/>
  <c r="BA293" i="35" s="1"/>
  <c r="V269" i="35"/>
  <c r="W269" i="35" s="1"/>
  <c r="AY269" i="35"/>
  <c r="AZ269" i="35" s="1"/>
  <c r="BA269" i="35" s="1"/>
  <c r="V238" i="35"/>
  <c r="W238" i="35" s="1"/>
  <c r="AY238" i="35"/>
  <c r="AZ238" i="35" s="1"/>
  <c r="BA238" i="35" s="1"/>
  <c r="V230" i="35"/>
  <c r="W230" i="35" s="1"/>
  <c r="AY230" i="35"/>
  <c r="AZ230" i="35" s="1"/>
  <c r="BA230" i="35" s="1"/>
  <c r="V222" i="35"/>
  <c r="W222" i="35" s="1"/>
  <c r="AY222" i="35"/>
  <c r="AZ222" i="35" s="1"/>
  <c r="BA222" i="35" s="1"/>
  <c r="V207" i="35"/>
  <c r="W207" i="35" s="1"/>
  <c r="AY207" i="35"/>
  <c r="AZ207" i="35" s="1"/>
  <c r="BA207" i="35" s="1"/>
  <c r="V191" i="35"/>
  <c r="W191" i="35" s="1"/>
  <c r="AY191" i="35"/>
  <c r="AZ191" i="35" s="1"/>
  <c r="BA191" i="35" s="1"/>
  <c r="V184" i="35"/>
  <c r="W184" i="35" s="1"/>
  <c r="AY184" i="35"/>
  <c r="AZ184" i="35" s="1"/>
  <c r="BA184" i="35" s="1"/>
  <c r="V168" i="35"/>
  <c r="W168" i="35" s="1"/>
  <c r="AY168" i="35"/>
  <c r="AZ168" i="35" s="1"/>
  <c r="BA168" i="35" s="1"/>
  <c r="V160" i="35"/>
  <c r="W160" i="35" s="1"/>
  <c r="AY160" i="35"/>
  <c r="AZ160" i="35" s="1"/>
  <c r="BA160" i="35" s="1"/>
  <c r="V152" i="35"/>
  <c r="W152" i="35" s="1"/>
  <c r="AY152" i="35"/>
  <c r="AZ152" i="35" s="1"/>
  <c r="BA152" i="35" s="1"/>
  <c r="V144" i="35"/>
  <c r="W144" i="35" s="1"/>
  <c r="AY144" i="35"/>
  <c r="AZ144" i="35" s="1"/>
  <c r="BA144" i="35" s="1"/>
  <c r="V136" i="35"/>
  <c r="W136" i="35" s="1"/>
  <c r="AY136" i="35"/>
  <c r="AZ136" i="35" s="1"/>
  <c r="BA136" i="35" s="1"/>
  <c r="V128" i="35"/>
  <c r="W128" i="35" s="1"/>
  <c r="AY128" i="35"/>
  <c r="AZ128" i="35" s="1"/>
  <c r="BA128" i="35" s="1"/>
  <c r="V120" i="35"/>
  <c r="W120" i="35" s="1"/>
  <c r="AY120" i="35"/>
  <c r="AZ120" i="35" s="1"/>
  <c r="BA120" i="35" s="1"/>
  <c r="V112" i="35"/>
  <c r="W112" i="35" s="1"/>
  <c r="AY112" i="35"/>
  <c r="AZ112" i="35" s="1"/>
  <c r="BA112" i="35" s="1"/>
  <c r="V104" i="35"/>
  <c r="W104" i="35" s="1"/>
  <c r="AY104" i="35"/>
  <c r="AZ104" i="35" s="1"/>
  <c r="BA104" i="35" s="1"/>
  <c r="V88" i="35"/>
  <c r="W88" i="35" s="1"/>
  <c r="AY88" i="35"/>
  <c r="AZ88" i="35" s="1"/>
  <c r="BA88" i="35" s="1"/>
  <c r="AY73" i="35"/>
  <c r="AZ73" i="35" s="1"/>
  <c r="BA73" i="35" s="1"/>
  <c r="V65" i="35"/>
  <c r="W65" i="35" s="1"/>
  <c r="AY65" i="35"/>
  <c r="AZ65" i="35" s="1"/>
  <c r="BA65" i="35" s="1"/>
  <c r="V57" i="35"/>
  <c r="W57" i="35" s="1"/>
  <c r="AY57" i="35"/>
  <c r="AZ57" i="35" s="1"/>
  <c r="BA57" i="35" s="1"/>
  <c r="V49" i="35"/>
  <c r="W49" i="35" s="1"/>
  <c r="AY49" i="35"/>
  <c r="AZ49" i="35" s="1"/>
  <c r="BA49" i="35" s="1"/>
  <c r="V41" i="35"/>
  <c r="W41" i="35" s="1"/>
  <c r="AY41" i="35"/>
  <c r="AZ41" i="35" s="1"/>
  <c r="BA41" i="35" s="1"/>
  <c r="V26" i="35"/>
  <c r="W26" i="35" s="1"/>
  <c r="AY26" i="35"/>
  <c r="AZ26" i="35" s="1"/>
  <c r="BA26" i="35" s="1"/>
  <c r="AO178" i="35"/>
  <c r="AP178" i="35" s="1"/>
  <c r="AQ178" i="35" s="1"/>
  <c r="AT275" i="35"/>
  <c r="AU275" i="35" s="1"/>
  <c r="AV275" i="35" s="1"/>
  <c r="AT233" i="35"/>
  <c r="AU233" i="35" s="1"/>
  <c r="AV233" i="35" s="1"/>
  <c r="AT147" i="35"/>
  <c r="AU147" i="35" s="1"/>
  <c r="AV147" i="35" s="1"/>
  <c r="AT105" i="35"/>
  <c r="AU105" i="35" s="1"/>
  <c r="AV105" i="35" s="1"/>
  <c r="AT19" i="35"/>
  <c r="AU19" i="35" s="1"/>
  <c r="AV19" i="35" s="1"/>
  <c r="AY291" i="35"/>
  <c r="AZ291" i="35" s="1"/>
  <c r="BA291" i="35" s="1"/>
  <c r="AO301" i="35"/>
  <c r="AP301" i="35" s="1"/>
  <c r="AQ301" i="35" s="1"/>
  <c r="AO293" i="35"/>
  <c r="AP293" i="35" s="1"/>
  <c r="AQ293" i="35" s="1"/>
  <c r="AO285" i="35"/>
  <c r="AP285" i="35" s="1"/>
  <c r="AQ285" i="35" s="1"/>
  <c r="AO277" i="35"/>
  <c r="AP277" i="35" s="1"/>
  <c r="AQ277" i="35" s="1"/>
  <c r="AO269" i="35"/>
  <c r="AP269" i="35" s="1"/>
  <c r="AQ269" i="35" s="1"/>
  <c r="AO261" i="35"/>
  <c r="AP261" i="35" s="1"/>
  <c r="AQ261" i="35" s="1"/>
  <c r="AO249" i="35"/>
  <c r="AP249" i="35" s="1"/>
  <c r="AQ249" i="35" s="1"/>
  <c r="AO237" i="35"/>
  <c r="AP237" i="35" s="1"/>
  <c r="AQ237" i="35" s="1"/>
  <c r="AO233" i="35"/>
  <c r="AP233" i="35" s="1"/>
  <c r="AQ233" i="35" s="1"/>
  <c r="AO225" i="35"/>
  <c r="AP225" i="35" s="1"/>
  <c r="AQ225" i="35" s="1"/>
  <c r="AO201" i="35"/>
  <c r="AP201" i="35" s="1"/>
  <c r="AQ201" i="35" s="1"/>
  <c r="AO197" i="35"/>
  <c r="AP197" i="35" s="1"/>
  <c r="AQ197" i="35" s="1"/>
  <c r="AO193" i="35"/>
  <c r="AP193" i="35" s="1"/>
  <c r="AQ193" i="35" s="1"/>
  <c r="AO185" i="35"/>
  <c r="AP185" i="35" s="1"/>
  <c r="AQ185" i="35" s="1"/>
  <c r="AO177" i="35"/>
  <c r="AP177" i="35" s="1"/>
  <c r="AQ177" i="35" s="1"/>
  <c r="AO173" i="35"/>
  <c r="AP173" i="35" s="1"/>
  <c r="AQ173" i="35" s="1"/>
  <c r="AO169" i="35"/>
  <c r="AP169" i="35" s="1"/>
  <c r="AQ169" i="35" s="1"/>
  <c r="AO157" i="35"/>
  <c r="AP157" i="35" s="1"/>
  <c r="AQ157" i="35" s="1"/>
  <c r="AO137" i="35"/>
  <c r="AP137" i="35" s="1"/>
  <c r="AQ137" i="35" s="1"/>
  <c r="AO129" i="35"/>
  <c r="AP129" i="35" s="1"/>
  <c r="AQ129" i="35" s="1"/>
  <c r="AO45" i="35"/>
  <c r="AP45" i="35" s="1"/>
  <c r="AQ45" i="35" s="1"/>
  <c r="AO41" i="35"/>
  <c r="AP41" i="35" s="1"/>
  <c r="AQ41" i="35" s="1"/>
  <c r="AO17" i="35"/>
  <c r="AP17" i="35" s="1"/>
  <c r="AQ17" i="35" s="1"/>
  <c r="AO198" i="35"/>
  <c r="AP198" i="35" s="1"/>
  <c r="AQ198" i="35" s="1"/>
  <c r="AO145" i="35"/>
  <c r="AP145" i="35" s="1"/>
  <c r="AQ145" i="35" s="1"/>
  <c r="AO138" i="35"/>
  <c r="AP138" i="35" s="1"/>
  <c r="AQ138" i="35" s="1"/>
  <c r="AO130" i="35"/>
  <c r="AP130" i="35" s="1"/>
  <c r="AQ130" i="35" s="1"/>
  <c r="AO122" i="35"/>
  <c r="AP122" i="35" s="1"/>
  <c r="AQ122" i="35" s="1"/>
  <c r="AO114" i="35"/>
  <c r="AP114" i="35" s="1"/>
  <c r="AQ114" i="35" s="1"/>
  <c r="AT298" i="35"/>
  <c r="AU298" i="35" s="1"/>
  <c r="AV298" i="35" s="1"/>
  <c r="AT256" i="35"/>
  <c r="AU256" i="35" s="1"/>
  <c r="AV256" i="35" s="1"/>
  <c r="AT213" i="35"/>
  <c r="AU213" i="35" s="1"/>
  <c r="AV213" i="35" s="1"/>
  <c r="AT170" i="35"/>
  <c r="AU170" i="35" s="1"/>
  <c r="AV170" i="35" s="1"/>
  <c r="AT128" i="35"/>
  <c r="AU128" i="35" s="1"/>
  <c r="AV128" i="35" s="1"/>
  <c r="AT85" i="35"/>
  <c r="AU85" i="35" s="1"/>
  <c r="AV85" i="35" s="1"/>
  <c r="AT42" i="35"/>
  <c r="AU42" i="35" s="1"/>
  <c r="AV42" i="35" s="1"/>
  <c r="AY114" i="35"/>
  <c r="AZ114" i="35" s="1"/>
  <c r="BA114" i="35" s="1"/>
  <c r="AO300" i="35"/>
  <c r="AP300" i="35" s="1"/>
  <c r="AQ300" i="35" s="1"/>
  <c r="AO292" i="35"/>
  <c r="AP292" i="35" s="1"/>
  <c r="AQ292" i="35" s="1"/>
  <c r="AO284" i="35"/>
  <c r="AP284" i="35" s="1"/>
  <c r="AQ284" i="35" s="1"/>
  <c r="AO268" i="35"/>
  <c r="AP268" i="35" s="1"/>
  <c r="AQ268" i="35" s="1"/>
  <c r="AO228" i="35"/>
  <c r="AP228" i="35" s="1"/>
  <c r="AQ228" i="35" s="1"/>
  <c r="AO220" i="35"/>
  <c r="AP220" i="35" s="1"/>
  <c r="AQ220" i="35" s="1"/>
  <c r="AO204" i="35"/>
  <c r="AP204" i="35" s="1"/>
  <c r="AQ204" i="35" s="1"/>
  <c r="AO180" i="35"/>
  <c r="AP180" i="35" s="1"/>
  <c r="AQ180" i="35" s="1"/>
  <c r="AO172" i="35"/>
  <c r="AP172" i="35" s="1"/>
  <c r="AQ172" i="35" s="1"/>
  <c r="AO164" i="35"/>
  <c r="AP164" i="35" s="1"/>
  <c r="AQ164" i="35" s="1"/>
  <c r="AO140" i="35"/>
  <c r="AP140" i="35" s="1"/>
  <c r="AQ140" i="35" s="1"/>
  <c r="AO124" i="35"/>
  <c r="AP124" i="35" s="1"/>
  <c r="AQ124" i="35" s="1"/>
  <c r="AO84" i="35"/>
  <c r="AP84" i="35" s="1"/>
  <c r="AQ84" i="35" s="1"/>
  <c r="AO68" i="35"/>
  <c r="AP68" i="35" s="1"/>
  <c r="AQ68" i="35" s="1"/>
  <c r="AO60" i="35"/>
  <c r="AP60" i="35" s="1"/>
  <c r="AQ60" i="35" s="1"/>
  <c r="AO36" i="35"/>
  <c r="AP36" i="35" s="1"/>
  <c r="AQ36" i="35" s="1"/>
  <c r="AO28" i="35"/>
  <c r="AP28" i="35" s="1"/>
  <c r="AQ28" i="35" s="1"/>
  <c r="Q291" i="35"/>
  <c r="R291" i="35" s="1"/>
  <c r="AT291" i="35"/>
  <c r="AU291" i="35" s="1"/>
  <c r="AV291" i="35" s="1"/>
  <c r="Q267" i="35"/>
  <c r="R267" i="35" s="1"/>
  <c r="AT267" i="35"/>
  <c r="AU267" i="35" s="1"/>
  <c r="AV267" i="35" s="1"/>
  <c r="Q259" i="35"/>
  <c r="R259" i="35" s="1"/>
  <c r="AT259" i="35"/>
  <c r="AU259" i="35" s="1"/>
  <c r="AV259" i="35" s="1"/>
  <c r="Q251" i="35"/>
  <c r="R251" i="35" s="1"/>
  <c r="AT251" i="35"/>
  <c r="AU251" i="35" s="1"/>
  <c r="AV251" i="35" s="1"/>
  <c r="Q243" i="35"/>
  <c r="R243" i="35" s="1"/>
  <c r="AT243" i="35"/>
  <c r="AU243" i="35" s="1"/>
  <c r="AV243" i="35" s="1"/>
  <c r="Q227" i="35"/>
  <c r="R227" i="35" s="1"/>
  <c r="AT227" i="35"/>
  <c r="AU227" i="35" s="1"/>
  <c r="AV227" i="35" s="1"/>
  <c r="Q219" i="35"/>
  <c r="R219" i="35" s="1"/>
  <c r="AT219" i="35"/>
  <c r="AU219" i="35" s="1"/>
  <c r="AV219" i="35" s="1"/>
  <c r="Q203" i="35"/>
  <c r="R203" i="35" s="1"/>
  <c r="AT203" i="35"/>
  <c r="AU203" i="35" s="1"/>
  <c r="AV203" i="35" s="1"/>
  <c r="Q195" i="35"/>
  <c r="R195" i="35" s="1"/>
  <c r="AT195" i="35"/>
  <c r="AU195" i="35" s="1"/>
  <c r="AV195" i="35" s="1"/>
  <c r="Q187" i="35"/>
  <c r="R187" i="35" s="1"/>
  <c r="AT187" i="35"/>
  <c r="AU187" i="35" s="1"/>
  <c r="AV187" i="35" s="1"/>
  <c r="Q179" i="35"/>
  <c r="R179" i="35" s="1"/>
  <c r="AT179" i="35"/>
  <c r="AU179" i="35" s="1"/>
  <c r="AV179" i="35" s="1"/>
  <c r="Q163" i="35"/>
  <c r="R163" i="35" s="1"/>
  <c r="AT163" i="35"/>
  <c r="AU163" i="35" s="1"/>
  <c r="AV163" i="35" s="1"/>
  <c r="Q139" i="35"/>
  <c r="R139" i="35" s="1"/>
  <c r="AT139" i="35"/>
  <c r="AU139" i="35" s="1"/>
  <c r="AV139" i="35" s="1"/>
  <c r="Q131" i="35"/>
  <c r="R131" i="35" s="1"/>
  <c r="AT131" i="35"/>
  <c r="AU131" i="35" s="1"/>
  <c r="AV131" i="35" s="1"/>
  <c r="Q123" i="35"/>
  <c r="R123" i="35" s="1"/>
  <c r="AT123" i="35"/>
  <c r="AU123" i="35" s="1"/>
  <c r="AV123" i="35" s="1"/>
  <c r="Q108" i="35"/>
  <c r="R108" i="35" s="1"/>
  <c r="AT108" i="35"/>
  <c r="AU108" i="35" s="1"/>
  <c r="AV108" i="35" s="1"/>
  <c r="Q100" i="35"/>
  <c r="R100" i="35" s="1"/>
  <c r="AT100" i="35"/>
  <c r="AU100" i="35" s="1"/>
  <c r="AV100" i="35" s="1"/>
  <c r="Q92" i="35"/>
  <c r="R92" i="35" s="1"/>
  <c r="AT92" i="35"/>
  <c r="AU92" i="35" s="1"/>
  <c r="AV92" i="35" s="1"/>
  <c r="Q84" i="35"/>
  <c r="R84" i="35" s="1"/>
  <c r="AT84" i="35"/>
  <c r="AU84" i="35" s="1"/>
  <c r="AV84" i="35" s="1"/>
  <c r="Q76" i="35"/>
  <c r="R76" i="35" s="1"/>
  <c r="AT76" i="35"/>
  <c r="AU76" i="35" s="1"/>
  <c r="AV76" i="35" s="1"/>
  <c r="Q68" i="35"/>
  <c r="R68" i="35" s="1"/>
  <c r="AT68" i="35"/>
  <c r="AU68" i="35" s="1"/>
  <c r="AV68" i="35" s="1"/>
  <c r="Q60" i="35"/>
  <c r="R60" i="35" s="1"/>
  <c r="AT60" i="35"/>
  <c r="AU60" i="35" s="1"/>
  <c r="AV60" i="35" s="1"/>
  <c r="Q52" i="35"/>
  <c r="R52" i="35" s="1"/>
  <c r="AT52" i="35"/>
  <c r="AU52" i="35" s="1"/>
  <c r="AV52" i="35" s="1"/>
  <c r="Q44" i="35"/>
  <c r="R44" i="35" s="1"/>
  <c r="AT44" i="35"/>
  <c r="AU44" i="35" s="1"/>
  <c r="AV44" i="35" s="1"/>
  <c r="Q36" i="35"/>
  <c r="R36" i="35" s="1"/>
  <c r="AT36" i="35"/>
  <c r="AU36" i="35" s="1"/>
  <c r="AV36" i="35" s="1"/>
  <c r="Q28" i="35"/>
  <c r="R28" i="35" s="1"/>
  <c r="AT28" i="35"/>
  <c r="AU28" i="35" s="1"/>
  <c r="AV28" i="35" s="1"/>
  <c r="Q20" i="35"/>
  <c r="R20" i="35" s="1"/>
  <c r="AT20" i="35"/>
  <c r="AU20" i="35" s="1"/>
  <c r="AV20" i="35" s="1"/>
  <c r="Q12" i="35"/>
  <c r="R12" i="35" s="1"/>
  <c r="AT12" i="35"/>
  <c r="AU12" i="35" s="1"/>
  <c r="AV12" i="35" s="1"/>
  <c r="V296" i="35"/>
  <c r="W296" i="35" s="1"/>
  <c r="AY296" i="35"/>
  <c r="AZ296" i="35" s="1"/>
  <c r="BA296" i="35" s="1"/>
  <c r="V288" i="35"/>
  <c r="W288" i="35" s="1"/>
  <c r="AY288" i="35"/>
  <c r="AZ288" i="35" s="1"/>
  <c r="BA288" i="35" s="1"/>
  <c r="V280" i="35"/>
  <c r="W280" i="35" s="1"/>
  <c r="AY280" i="35"/>
  <c r="AZ280" i="35" s="1"/>
  <c r="BA280" i="35" s="1"/>
  <c r="V272" i="35"/>
  <c r="W272" i="35" s="1"/>
  <c r="AY272" i="35"/>
  <c r="AZ272" i="35" s="1"/>
  <c r="BA272" i="35" s="1"/>
  <c r="V264" i="35"/>
  <c r="W264" i="35" s="1"/>
  <c r="AY264" i="35"/>
  <c r="AZ264" i="35" s="1"/>
  <c r="BA264" i="35" s="1"/>
  <c r="V256" i="35"/>
  <c r="W256" i="35" s="1"/>
  <c r="AY256" i="35"/>
  <c r="AZ256" i="35" s="1"/>
  <c r="BA256" i="35" s="1"/>
  <c r="V248" i="35"/>
  <c r="W248" i="35" s="1"/>
  <c r="AY248" i="35"/>
  <c r="AZ248" i="35" s="1"/>
  <c r="BA248" i="35" s="1"/>
  <c r="V241" i="35"/>
  <c r="W241" i="35" s="1"/>
  <c r="AY241" i="35"/>
  <c r="AZ241" i="35" s="1"/>
  <c r="BA241" i="35" s="1"/>
  <c r="V225" i="35"/>
  <c r="W225" i="35" s="1"/>
  <c r="AY225" i="35"/>
  <c r="AZ225" i="35" s="1"/>
  <c r="BA225" i="35" s="1"/>
  <c r="V217" i="35"/>
  <c r="W217" i="35" s="1"/>
  <c r="AY217" i="35"/>
  <c r="AZ217" i="35" s="1"/>
  <c r="BA217" i="35" s="1"/>
  <c r="V202" i="35"/>
  <c r="W202" i="35" s="1"/>
  <c r="AY202" i="35"/>
  <c r="AZ202" i="35" s="1"/>
  <c r="BA202" i="35" s="1"/>
  <c r="V194" i="35"/>
  <c r="W194" i="35" s="1"/>
  <c r="AY194" i="35"/>
  <c r="AZ194" i="35" s="1"/>
  <c r="BA194" i="35" s="1"/>
  <c r="V186" i="35"/>
  <c r="W186" i="35" s="1"/>
  <c r="AY186" i="35"/>
  <c r="AZ186" i="35" s="1"/>
  <c r="BA186" i="35" s="1"/>
  <c r="V179" i="35"/>
  <c r="W179" i="35" s="1"/>
  <c r="AY179" i="35"/>
  <c r="AZ179" i="35" s="1"/>
  <c r="BA179" i="35" s="1"/>
  <c r="V163" i="35"/>
  <c r="W163" i="35" s="1"/>
  <c r="AY163" i="35"/>
  <c r="AZ163" i="35" s="1"/>
  <c r="BA163" i="35" s="1"/>
  <c r="V155" i="35"/>
  <c r="W155" i="35" s="1"/>
  <c r="AY155" i="35"/>
  <c r="AZ155" i="35" s="1"/>
  <c r="BA155" i="35" s="1"/>
  <c r="V147" i="35"/>
  <c r="W147" i="35" s="1"/>
  <c r="AY147" i="35"/>
  <c r="AZ147" i="35" s="1"/>
  <c r="BA147" i="35" s="1"/>
  <c r="V139" i="35"/>
  <c r="W139" i="35" s="1"/>
  <c r="AY139" i="35"/>
  <c r="AZ139" i="35" s="1"/>
  <c r="BA139" i="35" s="1"/>
  <c r="V131" i="35"/>
  <c r="W131" i="35" s="1"/>
  <c r="AY131" i="35"/>
  <c r="AZ131" i="35" s="1"/>
  <c r="BA131" i="35" s="1"/>
  <c r="V123" i="35"/>
  <c r="W123" i="35" s="1"/>
  <c r="AY123" i="35"/>
  <c r="AZ123" i="35" s="1"/>
  <c r="BA123" i="35" s="1"/>
  <c r="V115" i="35"/>
  <c r="W115" i="35" s="1"/>
  <c r="AY115" i="35"/>
  <c r="AZ115" i="35" s="1"/>
  <c r="BA115" i="35" s="1"/>
  <c r="V107" i="35"/>
  <c r="W107" i="35" s="1"/>
  <c r="AY107" i="35"/>
  <c r="AZ107" i="35" s="1"/>
  <c r="BA107" i="35" s="1"/>
  <c r="V99" i="35"/>
  <c r="W99" i="35" s="1"/>
  <c r="AY99" i="35"/>
  <c r="AZ99" i="35" s="1"/>
  <c r="BA99" i="35" s="1"/>
  <c r="V91" i="35"/>
  <c r="W91" i="35" s="1"/>
  <c r="AY91" i="35"/>
  <c r="AZ91" i="35" s="1"/>
  <c r="BA91" i="35" s="1"/>
  <c r="V83" i="35"/>
  <c r="W83" i="35" s="1"/>
  <c r="AY83" i="35"/>
  <c r="AZ83" i="35" s="1"/>
  <c r="BA83" i="35" s="1"/>
  <c r="V75" i="35"/>
  <c r="W75" i="35" s="1"/>
  <c r="AY75" i="35"/>
  <c r="AZ75" i="35" s="1"/>
  <c r="BA75" i="35" s="1"/>
  <c r="V68" i="35"/>
  <c r="W68" i="35" s="1"/>
  <c r="AY68" i="35"/>
  <c r="AZ68" i="35" s="1"/>
  <c r="BA68" i="35" s="1"/>
  <c r="V60" i="35"/>
  <c r="W60" i="35" s="1"/>
  <c r="AY60" i="35"/>
  <c r="AZ60" i="35" s="1"/>
  <c r="BA60" i="35" s="1"/>
  <c r="V52" i="35"/>
  <c r="W52" i="35" s="1"/>
  <c r="AY52" i="35"/>
  <c r="AZ52" i="35" s="1"/>
  <c r="BA52" i="35" s="1"/>
  <c r="V44" i="35"/>
  <c r="W44" i="35" s="1"/>
  <c r="AY44" i="35"/>
  <c r="AZ44" i="35" s="1"/>
  <c r="BA44" i="35" s="1"/>
  <c r="V36" i="35"/>
  <c r="W36" i="35" s="1"/>
  <c r="AY36" i="35"/>
  <c r="AZ36" i="35" s="1"/>
  <c r="BA36" i="35" s="1"/>
  <c r="V29" i="35"/>
  <c r="W29" i="35" s="1"/>
  <c r="AY29" i="35"/>
  <c r="AZ29" i="35" s="1"/>
  <c r="BA29" i="35" s="1"/>
  <c r="V21" i="35"/>
  <c r="W21" i="35" s="1"/>
  <c r="AY21" i="35"/>
  <c r="AZ21" i="35" s="1"/>
  <c r="BA21" i="35" s="1"/>
  <c r="Q250" i="35"/>
  <c r="R250" i="35" s="1"/>
  <c r="AT250" i="35"/>
  <c r="AU250" i="35" s="1"/>
  <c r="AV250" i="35" s="1"/>
  <c r="Q242" i="35"/>
  <c r="R242" i="35" s="1"/>
  <c r="AT242" i="35"/>
  <c r="AU242" i="35" s="1"/>
  <c r="AV242" i="35" s="1"/>
  <c r="Q226" i="35"/>
  <c r="R226" i="35" s="1"/>
  <c r="AT226" i="35"/>
  <c r="AU226" i="35" s="1"/>
  <c r="AV226" i="35" s="1"/>
  <c r="Q202" i="35"/>
  <c r="R202" i="35" s="1"/>
  <c r="AT202" i="35"/>
  <c r="AU202" i="35" s="1"/>
  <c r="AV202" i="35" s="1"/>
  <c r="Q122" i="35"/>
  <c r="R122" i="35" s="1"/>
  <c r="AT122" i="35"/>
  <c r="AU122" i="35" s="1"/>
  <c r="AV122" i="35" s="1"/>
  <c r="AT115" i="35"/>
  <c r="AU115" i="35" s="1"/>
  <c r="AV115" i="35" s="1"/>
  <c r="Q99" i="35"/>
  <c r="R99" i="35" s="1"/>
  <c r="AT99" i="35"/>
  <c r="AU99" i="35" s="1"/>
  <c r="AV99" i="35" s="1"/>
  <c r="Q91" i="35"/>
  <c r="R91" i="35" s="1"/>
  <c r="AT91" i="35"/>
  <c r="AU91" i="35" s="1"/>
  <c r="AV91" i="35" s="1"/>
  <c r="Q75" i="35"/>
  <c r="R75" i="35" s="1"/>
  <c r="AT75" i="35"/>
  <c r="AU75" i="35" s="1"/>
  <c r="AV75" i="35" s="1"/>
  <c r="Q67" i="35"/>
  <c r="R67" i="35" s="1"/>
  <c r="AT67" i="35"/>
  <c r="AU67" i="35" s="1"/>
  <c r="AV67" i="35" s="1"/>
  <c r="Q51" i="35"/>
  <c r="R51" i="35" s="1"/>
  <c r="AT51" i="35"/>
  <c r="AU51" i="35" s="1"/>
  <c r="AV51" i="35" s="1"/>
  <c r="V279" i="35"/>
  <c r="W279" i="35" s="1"/>
  <c r="AY279" i="35"/>
  <c r="AZ279" i="35" s="1"/>
  <c r="BA279" i="35" s="1"/>
  <c r="V232" i="35"/>
  <c r="W232" i="35" s="1"/>
  <c r="AY232" i="35"/>
  <c r="AZ232" i="35" s="1"/>
  <c r="BA232" i="35" s="1"/>
  <c r="V193" i="35"/>
  <c r="W193" i="35" s="1"/>
  <c r="AY193" i="35"/>
  <c r="AZ193" i="35" s="1"/>
  <c r="BA193" i="35" s="1"/>
  <c r="V170" i="35"/>
  <c r="W170" i="35" s="1"/>
  <c r="AY170" i="35"/>
  <c r="AZ170" i="35" s="1"/>
  <c r="BA170" i="35" s="1"/>
  <c r="V98" i="35"/>
  <c r="W98" i="35" s="1"/>
  <c r="AY98" i="35"/>
  <c r="AZ98" i="35" s="1"/>
  <c r="BA98" i="35" s="1"/>
  <c r="V67" i="35"/>
  <c r="W67" i="35" s="1"/>
  <c r="AY67" i="35"/>
  <c r="AZ67" i="35" s="1"/>
  <c r="BA67" i="35" s="1"/>
  <c r="V59" i="35"/>
  <c r="W59" i="35" s="1"/>
  <c r="AY59" i="35"/>
  <c r="AZ59" i="35" s="1"/>
  <c r="BA59" i="35" s="1"/>
  <c r="V51" i="35"/>
  <c r="W51" i="35" s="1"/>
  <c r="AY51" i="35"/>
  <c r="AZ51" i="35" s="1"/>
  <c r="BA51" i="35" s="1"/>
  <c r="V43" i="35"/>
  <c r="W43" i="35" s="1"/>
  <c r="AY43" i="35"/>
  <c r="AZ43" i="35" s="1"/>
  <c r="BA43" i="35" s="1"/>
  <c r="V35" i="35"/>
  <c r="W35" i="35" s="1"/>
  <c r="AY35" i="35"/>
  <c r="AZ35" i="35" s="1"/>
  <c r="BA35" i="35" s="1"/>
  <c r="V28" i="35"/>
  <c r="W28" i="35" s="1"/>
  <c r="AY28" i="35"/>
  <c r="AZ28" i="35" s="1"/>
  <c r="BA28" i="35" s="1"/>
  <c r="V20" i="35"/>
  <c r="W20" i="35" s="1"/>
  <c r="AY20" i="35"/>
  <c r="AZ20" i="35" s="1"/>
  <c r="BA20" i="35" s="1"/>
  <c r="AT235" i="35"/>
  <c r="AU235" i="35" s="1"/>
  <c r="AV235" i="35" s="1"/>
  <c r="AT193" i="35"/>
  <c r="AU193" i="35" s="1"/>
  <c r="AV193" i="35" s="1"/>
  <c r="AT107" i="35"/>
  <c r="AU107" i="35" s="1"/>
  <c r="AV107" i="35" s="1"/>
  <c r="AO227" i="35"/>
  <c r="AP227" i="35" s="1"/>
  <c r="AQ227" i="35" s="1"/>
  <c r="AO219" i="35"/>
  <c r="AP219" i="35" s="1"/>
  <c r="AQ219" i="35" s="1"/>
  <c r="AO203" i="35"/>
  <c r="AP203" i="35" s="1"/>
  <c r="AQ203" i="35" s="1"/>
  <c r="AO179" i="35"/>
  <c r="AP179" i="35" s="1"/>
  <c r="AQ179" i="35" s="1"/>
  <c r="AO163" i="35"/>
  <c r="AP163" i="35" s="1"/>
  <c r="AQ163" i="35" s="1"/>
  <c r="AO155" i="35"/>
  <c r="AP155" i="35" s="1"/>
  <c r="AQ155" i="35" s="1"/>
  <c r="AO147" i="35"/>
  <c r="AP147" i="35" s="1"/>
  <c r="AQ147" i="35" s="1"/>
  <c r="AO139" i="35"/>
  <c r="AP139" i="35" s="1"/>
  <c r="AQ139" i="35" s="1"/>
  <c r="AO123" i="35"/>
  <c r="AP123" i="35" s="1"/>
  <c r="AQ123" i="35" s="1"/>
  <c r="AO115" i="35"/>
  <c r="AP115" i="35" s="1"/>
  <c r="AQ115" i="35" s="1"/>
  <c r="AO107" i="35"/>
  <c r="AP107" i="35" s="1"/>
  <c r="AQ107" i="35" s="1"/>
  <c r="AO99" i="35"/>
  <c r="AP99" i="35" s="1"/>
  <c r="AQ99" i="35" s="1"/>
  <c r="AO75" i="35"/>
  <c r="AP75" i="35" s="1"/>
  <c r="AQ75" i="35" s="1"/>
  <c r="AO59" i="35"/>
  <c r="AP59" i="35" s="1"/>
  <c r="AQ59" i="35" s="1"/>
  <c r="AO51" i="35"/>
  <c r="AP51" i="35" s="1"/>
  <c r="AQ51" i="35" s="1"/>
  <c r="AO35" i="35"/>
  <c r="AP35" i="35" s="1"/>
  <c r="AQ35" i="35" s="1"/>
  <c r="Q273" i="35"/>
  <c r="R273" i="35" s="1"/>
  <c r="AT273" i="35"/>
  <c r="AU273" i="35" s="1"/>
  <c r="AV273" i="35" s="1"/>
  <c r="Q209" i="35"/>
  <c r="R209" i="35" s="1"/>
  <c r="AT209" i="35"/>
  <c r="AU209" i="35" s="1"/>
  <c r="AV209" i="35" s="1"/>
  <c r="Q121" i="35"/>
  <c r="R121" i="35" s="1"/>
  <c r="AT121" i="35"/>
  <c r="AU121" i="35" s="1"/>
  <c r="AV121" i="35" s="1"/>
  <c r="Q114" i="35"/>
  <c r="R114" i="35" s="1"/>
  <c r="AT114" i="35"/>
  <c r="AU114" i="35" s="1"/>
  <c r="AV114" i="35" s="1"/>
  <c r="Q98" i="35"/>
  <c r="R98" i="35" s="1"/>
  <c r="AT98" i="35"/>
  <c r="AU98" i="35" s="1"/>
  <c r="AV98" i="35" s="1"/>
  <c r="Q82" i="35"/>
  <c r="R82" i="35" s="1"/>
  <c r="AT82" i="35"/>
  <c r="AU82" i="35" s="1"/>
  <c r="AV82" i="35" s="1"/>
  <c r="Q58" i="35"/>
  <c r="R58" i="35" s="1"/>
  <c r="AT58" i="35"/>
  <c r="AU58" i="35" s="1"/>
  <c r="AV58" i="35" s="1"/>
  <c r="Q50" i="35"/>
  <c r="R50" i="35" s="1"/>
  <c r="AT50" i="35"/>
  <c r="AU50" i="35" s="1"/>
  <c r="AV50" i="35" s="1"/>
  <c r="Q34" i="35"/>
  <c r="R34" i="35" s="1"/>
  <c r="AT34" i="35"/>
  <c r="AU34" i="35" s="1"/>
  <c r="AV34" i="35" s="1"/>
  <c r="Q18" i="35"/>
  <c r="R18" i="35" s="1"/>
  <c r="AT18" i="35"/>
  <c r="AU18" i="35" s="1"/>
  <c r="AV18" i="35" s="1"/>
  <c r="V286" i="35"/>
  <c r="W286" i="35" s="1"/>
  <c r="AY286" i="35"/>
  <c r="AZ286" i="35" s="1"/>
  <c r="BA286" i="35" s="1"/>
  <c r="V270" i="35"/>
  <c r="W270" i="35" s="1"/>
  <c r="AY270" i="35"/>
  <c r="AZ270" i="35" s="1"/>
  <c r="BA270" i="35" s="1"/>
  <c r="V231" i="35"/>
  <c r="W231" i="35" s="1"/>
  <c r="AY231" i="35"/>
  <c r="AZ231" i="35" s="1"/>
  <c r="BA231" i="35" s="1"/>
  <c r="V215" i="35"/>
  <c r="W215" i="35" s="1"/>
  <c r="AY215" i="35"/>
  <c r="AZ215" i="35" s="1"/>
  <c r="BA215" i="35" s="1"/>
  <c r="V169" i="35"/>
  <c r="W169" i="35" s="1"/>
  <c r="AY169" i="35"/>
  <c r="AZ169" i="35" s="1"/>
  <c r="BA169" i="35" s="1"/>
  <c r="V161" i="35"/>
  <c r="W161" i="35" s="1"/>
  <c r="AY161" i="35"/>
  <c r="AZ161" i="35" s="1"/>
  <c r="BA161" i="35" s="1"/>
  <c r="V153" i="35"/>
  <c r="W153" i="35" s="1"/>
  <c r="AY153" i="35"/>
  <c r="AZ153" i="35" s="1"/>
  <c r="BA153" i="35" s="1"/>
  <c r="V121" i="35"/>
  <c r="W121" i="35" s="1"/>
  <c r="AY121" i="35"/>
  <c r="AZ121" i="35" s="1"/>
  <c r="BA121" i="35" s="1"/>
  <c r="V58" i="35"/>
  <c r="W58" i="35" s="1"/>
  <c r="AY58" i="35"/>
  <c r="AZ58" i="35" s="1"/>
  <c r="BA58" i="35" s="1"/>
  <c r="V42" i="35"/>
  <c r="W42" i="35" s="1"/>
  <c r="AY42" i="35"/>
  <c r="AZ42" i="35" s="1"/>
  <c r="BA42" i="35" s="1"/>
  <c r="V19" i="35"/>
  <c r="W19" i="35" s="1"/>
  <c r="AY19" i="35"/>
  <c r="AZ19" i="35" s="1"/>
  <c r="BA19" i="35" s="1"/>
  <c r="AO186" i="35"/>
  <c r="AP186" i="35" s="1"/>
  <c r="AQ186" i="35" s="1"/>
  <c r="AT234" i="35"/>
  <c r="AU234" i="35" s="1"/>
  <c r="AV234" i="35" s="1"/>
  <c r="AT106" i="35"/>
  <c r="AU106" i="35" s="1"/>
  <c r="AV106" i="35" s="1"/>
  <c r="AY145" i="35"/>
  <c r="AZ145" i="35" s="1"/>
  <c r="BA145" i="35" s="1"/>
  <c r="Q296" i="35"/>
  <c r="R296" i="35" s="1"/>
  <c r="AT296" i="35"/>
  <c r="AU296" i="35" s="1"/>
  <c r="AV296" i="35" s="1"/>
  <c r="Q272" i="35"/>
  <c r="R272" i="35" s="1"/>
  <c r="AT272" i="35"/>
  <c r="AU272" i="35" s="1"/>
  <c r="AV272" i="35" s="1"/>
  <c r="Q248" i="35"/>
  <c r="R248" i="35" s="1"/>
  <c r="AT248" i="35"/>
  <c r="AU248" i="35" s="1"/>
  <c r="AV248" i="35" s="1"/>
  <c r="Q240" i="35"/>
  <c r="R240" i="35" s="1"/>
  <c r="AT240" i="35"/>
  <c r="AU240" i="35" s="1"/>
  <c r="AV240" i="35" s="1"/>
  <c r="Q224" i="35"/>
  <c r="R224" i="35" s="1"/>
  <c r="AT224" i="35"/>
  <c r="AU224" i="35" s="1"/>
  <c r="AV224" i="35" s="1"/>
  <c r="Q208" i="35"/>
  <c r="R208" i="35" s="1"/>
  <c r="AT208" i="35"/>
  <c r="AU208" i="35" s="1"/>
  <c r="AV208" i="35" s="1"/>
  <c r="Q176" i="35"/>
  <c r="R176" i="35" s="1"/>
  <c r="AT176" i="35"/>
  <c r="AU176" i="35" s="1"/>
  <c r="AV176" i="35" s="1"/>
  <c r="Q113" i="35"/>
  <c r="R113" i="35" s="1"/>
  <c r="AT113" i="35"/>
  <c r="AU113" i="35" s="1"/>
  <c r="AV113" i="35" s="1"/>
  <c r="Q97" i="35"/>
  <c r="R97" i="35" s="1"/>
  <c r="AT97" i="35"/>
  <c r="AU97" i="35" s="1"/>
  <c r="AV97" i="35" s="1"/>
  <c r="Q81" i="35"/>
  <c r="R81" i="35" s="1"/>
  <c r="AT81" i="35"/>
  <c r="AU81" i="35" s="1"/>
  <c r="AV81" i="35" s="1"/>
  <c r="Q57" i="35"/>
  <c r="R57" i="35" s="1"/>
  <c r="AT57" i="35"/>
  <c r="AU57" i="35" s="1"/>
  <c r="AV57" i="35" s="1"/>
  <c r="Q33" i="35"/>
  <c r="R33" i="35" s="1"/>
  <c r="AT33" i="35"/>
  <c r="AU33" i="35" s="1"/>
  <c r="AV33" i="35" s="1"/>
  <c r="V253" i="35"/>
  <c r="W253" i="35" s="1"/>
  <c r="AY253" i="35"/>
  <c r="AZ253" i="35" s="1"/>
  <c r="BA253" i="35" s="1"/>
  <c r="V199" i="35"/>
  <c r="W199" i="35" s="1"/>
  <c r="AY199" i="35"/>
  <c r="AZ199" i="35" s="1"/>
  <c r="BA199" i="35" s="1"/>
  <c r="V80" i="35"/>
  <c r="W80" i="35" s="1"/>
  <c r="AY80" i="35"/>
  <c r="AZ80" i="35" s="1"/>
  <c r="BA80" i="35" s="1"/>
  <c r="AO217" i="35"/>
  <c r="AP217" i="35" s="1"/>
  <c r="AQ217" i="35" s="1"/>
  <c r="AO298" i="35"/>
  <c r="AP298" i="35" s="1"/>
  <c r="AQ298" i="35" s="1"/>
  <c r="AO274" i="35"/>
  <c r="AP274" i="35" s="1"/>
  <c r="AQ274" i="35" s="1"/>
  <c r="AO258" i="35"/>
  <c r="AP258" i="35" s="1"/>
  <c r="AQ258" i="35" s="1"/>
  <c r="AO50" i="35"/>
  <c r="AP50" i="35" s="1"/>
  <c r="AQ50" i="35" s="1"/>
  <c r="AT130" i="35"/>
  <c r="AU130" i="35" s="1"/>
  <c r="AV130" i="35" s="1"/>
  <c r="AT88" i="35"/>
  <c r="AU88" i="35" s="1"/>
  <c r="AV88" i="35" s="1"/>
  <c r="AY233" i="35"/>
  <c r="AZ233" i="35" s="1"/>
  <c r="BA233" i="35" s="1"/>
  <c r="V10" i="35"/>
  <c r="W10" i="35" s="1"/>
  <c r="AY10" i="35"/>
  <c r="AZ10" i="35" s="1"/>
  <c r="BA10" i="35" s="1"/>
  <c r="AY22" i="35"/>
  <c r="AZ22" i="35" s="1"/>
  <c r="BA22" i="35" s="1"/>
  <c r="V22" i="35"/>
  <c r="W22" i="35" s="1"/>
  <c r="V14" i="35"/>
  <c r="W14" i="35" s="1"/>
  <c r="AY14" i="35"/>
  <c r="AZ14" i="35" s="1"/>
  <c r="BA14" i="35" s="1"/>
  <c r="AO174" i="35"/>
  <c r="AP174" i="35" s="1"/>
  <c r="AQ174" i="35" s="1"/>
  <c r="AO105" i="35"/>
  <c r="AP105" i="35" s="1"/>
  <c r="AQ105" i="35" s="1"/>
  <c r="AO97" i="35"/>
  <c r="AP97" i="35" s="1"/>
  <c r="AQ97" i="35" s="1"/>
  <c r="AO73" i="35"/>
  <c r="AP73" i="35" s="1"/>
  <c r="AQ73" i="35" s="1"/>
  <c r="AO65" i="35"/>
  <c r="AP65" i="35" s="1"/>
  <c r="AQ65" i="35" s="1"/>
  <c r="AO29" i="35"/>
  <c r="AP29" i="35" s="1"/>
  <c r="AQ29" i="35" s="1"/>
  <c r="AT297" i="35"/>
  <c r="AU297" i="35" s="1"/>
  <c r="AV297" i="35" s="1"/>
  <c r="AT254" i="35"/>
  <c r="AU254" i="35" s="1"/>
  <c r="AV254" i="35" s="1"/>
  <c r="AT211" i="35"/>
  <c r="AU211" i="35" s="1"/>
  <c r="AV211" i="35" s="1"/>
  <c r="AT169" i="35"/>
  <c r="AU169" i="35" s="1"/>
  <c r="AV169" i="35" s="1"/>
  <c r="AT126" i="35"/>
  <c r="AU126" i="35" s="1"/>
  <c r="AV126" i="35" s="1"/>
  <c r="AT83" i="35"/>
  <c r="AU83" i="35" s="1"/>
  <c r="AV83" i="35" s="1"/>
  <c r="AT41" i="35"/>
  <c r="AU41" i="35" s="1"/>
  <c r="AV41" i="35" s="1"/>
  <c r="AY171" i="35"/>
  <c r="AZ171" i="35" s="1"/>
  <c r="BA171" i="35" s="1"/>
  <c r="AY110" i="35"/>
  <c r="AZ110" i="35" s="1"/>
  <c r="BA110" i="35" s="1"/>
  <c r="AO222" i="35"/>
  <c r="AP222" i="35" s="1"/>
  <c r="AQ222" i="35" s="1"/>
  <c r="AO214" i="35"/>
  <c r="AP214" i="35" s="1"/>
  <c r="AQ214" i="35" s="1"/>
  <c r="AO202" i="35"/>
  <c r="AP202" i="35" s="1"/>
  <c r="AQ202" i="35" s="1"/>
  <c r="AO190" i="35"/>
  <c r="AP190" i="35" s="1"/>
  <c r="AQ190" i="35" s="1"/>
  <c r="AO182" i="35"/>
  <c r="AP182" i="35" s="1"/>
  <c r="AQ182" i="35" s="1"/>
  <c r="AO162" i="35"/>
  <c r="AP162" i="35" s="1"/>
  <c r="AQ162" i="35" s="1"/>
  <c r="AO158" i="35"/>
  <c r="AP158" i="35" s="1"/>
  <c r="AQ158" i="35" s="1"/>
  <c r="AO154" i="35"/>
  <c r="AP154" i="35" s="1"/>
  <c r="AQ154" i="35" s="1"/>
  <c r="AO118" i="35"/>
  <c r="AP118" i="35" s="1"/>
  <c r="AQ118" i="35" s="1"/>
  <c r="AO110" i="35"/>
  <c r="AP110" i="35" s="1"/>
  <c r="AQ110" i="35" s="1"/>
  <c r="AO106" i="35"/>
  <c r="AP106" i="35" s="1"/>
  <c r="AQ106" i="35" s="1"/>
  <c r="AO98" i="35"/>
  <c r="AP98" i="35" s="1"/>
  <c r="AQ98" i="35" s="1"/>
  <c r="AO70" i="35"/>
  <c r="AP70" i="35" s="1"/>
  <c r="AQ70" i="35" s="1"/>
  <c r="AO66" i="35"/>
  <c r="AP66" i="35" s="1"/>
  <c r="AQ66" i="35" s="1"/>
  <c r="AO62" i="35"/>
  <c r="AP62" i="35" s="1"/>
  <c r="AQ62" i="35" s="1"/>
  <c r="AO58" i="35"/>
  <c r="AP58" i="35" s="1"/>
  <c r="AQ58" i="35" s="1"/>
  <c r="AO54" i="35"/>
  <c r="AP54" i="35" s="1"/>
  <c r="AQ54" i="35" s="1"/>
  <c r="AO42" i="35"/>
  <c r="AP42" i="35" s="1"/>
  <c r="AQ42" i="35" s="1"/>
  <c r="AO38" i="35"/>
  <c r="AP38" i="35" s="1"/>
  <c r="AQ38" i="35" s="1"/>
  <c r="AO26" i="35"/>
  <c r="AP26" i="35" s="1"/>
  <c r="AQ26" i="35" s="1"/>
  <c r="AO22" i="35"/>
  <c r="AP22" i="35" s="1"/>
  <c r="AQ22" i="35" s="1"/>
  <c r="AO18" i="35"/>
  <c r="AP18" i="35" s="1"/>
  <c r="AQ18" i="35" s="1"/>
  <c r="AO14" i="35"/>
  <c r="AP14" i="35" s="1"/>
  <c r="AQ14" i="35" s="1"/>
  <c r="Q295" i="35"/>
  <c r="R295" i="35" s="1"/>
  <c r="AT295" i="35"/>
  <c r="AU295" i="35" s="1"/>
  <c r="AV295" i="35" s="1"/>
  <c r="Q287" i="35"/>
  <c r="R287" i="35" s="1"/>
  <c r="AT287" i="35"/>
  <c r="AU287" i="35" s="1"/>
  <c r="AV287" i="35" s="1"/>
  <c r="Q279" i="35"/>
  <c r="R279" i="35" s="1"/>
  <c r="AT279" i="35"/>
  <c r="AU279" i="35" s="1"/>
  <c r="AV279" i="35" s="1"/>
  <c r="Q271" i="35"/>
  <c r="R271" i="35" s="1"/>
  <c r="AT271" i="35"/>
  <c r="AU271" i="35" s="1"/>
  <c r="AV271" i="35" s="1"/>
  <c r="Q263" i="35"/>
  <c r="R263" i="35" s="1"/>
  <c r="AT263" i="35"/>
  <c r="AU263" i="35" s="1"/>
  <c r="AV263" i="35" s="1"/>
  <c r="Q255" i="35"/>
  <c r="R255" i="35" s="1"/>
  <c r="AT255" i="35"/>
  <c r="AU255" i="35" s="1"/>
  <c r="AV255" i="35" s="1"/>
  <c r="Q247" i="35"/>
  <c r="R247" i="35" s="1"/>
  <c r="AT247" i="35"/>
  <c r="AU247" i="35" s="1"/>
  <c r="AV247" i="35" s="1"/>
  <c r="Q239" i="35"/>
  <c r="R239" i="35" s="1"/>
  <c r="AT239" i="35"/>
  <c r="AU239" i="35" s="1"/>
  <c r="AV239" i="35" s="1"/>
  <c r="Q231" i="35"/>
  <c r="R231" i="35" s="1"/>
  <c r="AT231" i="35"/>
  <c r="AU231" i="35" s="1"/>
  <c r="AV231" i="35" s="1"/>
  <c r="Q223" i="35"/>
  <c r="R223" i="35" s="1"/>
  <c r="AT223" i="35"/>
  <c r="AU223" i="35" s="1"/>
  <c r="AV223" i="35" s="1"/>
  <c r="Q215" i="35"/>
  <c r="R215" i="35" s="1"/>
  <c r="AT215" i="35"/>
  <c r="AU215" i="35" s="1"/>
  <c r="AV215" i="35" s="1"/>
  <c r="Q207" i="35"/>
  <c r="R207" i="35" s="1"/>
  <c r="AT207" i="35"/>
  <c r="AU207" i="35" s="1"/>
  <c r="AV207" i="35" s="1"/>
  <c r="Q199" i="35"/>
  <c r="R199" i="35" s="1"/>
  <c r="AT199" i="35"/>
  <c r="AU199" i="35" s="1"/>
  <c r="AV199" i="35" s="1"/>
  <c r="Q191" i="35"/>
  <c r="R191" i="35" s="1"/>
  <c r="AT191" i="35"/>
  <c r="AU191" i="35" s="1"/>
  <c r="AV191" i="35" s="1"/>
  <c r="Q183" i="35"/>
  <c r="R183" i="35" s="1"/>
  <c r="AT183" i="35"/>
  <c r="AU183" i="35" s="1"/>
  <c r="AV183" i="35" s="1"/>
  <c r="Q175" i="35"/>
  <c r="R175" i="35" s="1"/>
  <c r="AT175" i="35"/>
  <c r="AU175" i="35" s="1"/>
  <c r="AV175" i="35" s="1"/>
  <c r="Q167" i="35"/>
  <c r="R167" i="35" s="1"/>
  <c r="AT167" i="35"/>
  <c r="AU167" i="35" s="1"/>
  <c r="AV167" i="35" s="1"/>
  <c r="Q159" i="35"/>
  <c r="R159" i="35" s="1"/>
  <c r="AT159" i="35"/>
  <c r="AU159" i="35" s="1"/>
  <c r="AV159" i="35" s="1"/>
  <c r="Q151" i="35"/>
  <c r="R151" i="35" s="1"/>
  <c r="AT151" i="35"/>
  <c r="AU151" i="35" s="1"/>
  <c r="AV151" i="35" s="1"/>
  <c r="Q143" i="35"/>
  <c r="R143" i="35" s="1"/>
  <c r="AT143" i="35"/>
  <c r="AU143" i="35" s="1"/>
  <c r="AV143" i="35" s="1"/>
  <c r="Q135" i="35"/>
  <c r="R135" i="35" s="1"/>
  <c r="AT135" i="35"/>
  <c r="AU135" i="35" s="1"/>
  <c r="AV135" i="35" s="1"/>
  <c r="Q127" i="35"/>
  <c r="R127" i="35" s="1"/>
  <c r="AT127" i="35"/>
  <c r="AU127" i="35" s="1"/>
  <c r="AV127" i="35" s="1"/>
  <c r="Q119" i="35"/>
  <c r="R119" i="35" s="1"/>
  <c r="AT119" i="35"/>
  <c r="AU119" i="35" s="1"/>
  <c r="AV119" i="35" s="1"/>
  <c r="Q112" i="35"/>
  <c r="R112" i="35" s="1"/>
  <c r="AT112" i="35"/>
  <c r="AU112" i="35" s="1"/>
  <c r="AV112" i="35" s="1"/>
  <c r="Q104" i="35"/>
  <c r="R104" i="35" s="1"/>
  <c r="AT104" i="35"/>
  <c r="AU104" i="35" s="1"/>
  <c r="AV104" i="35" s="1"/>
  <c r="Q80" i="35"/>
  <c r="R80" i="35" s="1"/>
  <c r="AT80" i="35"/>
  <c r="AU80" i="35" s="1"/>
  <c r="AV80" i="35" s="1"/>
  <c r="Q72" i="35"/>
  <c r="R72" i="35" s="1"/>
  <c r="AT72" i="35"/>
  <c r="AU72" i="35" s="1"/>
  <c r="AV72" i="35" s="1"/>
  <c r="Q48" i="35"/>
  <c r="R48" i="35" s="1"/>
  <c r="AT48" i="35"/>
  <c r="AU48" i="35" s="1"/>
  <c r="AV48" i="35" s="1"/>
  <c r="Q40" i="35"/>
  <c r="R40" i="35" s="1"/>
  <c r="AT40" i="35"/>
  <c r="AU40" i="35" s="1"/>
  <c r="AV40" i="35" s="1"/>
  <c r="Q16" i="35"/>
  <c r="R16" i="35" s="1"/>
  <c r="AT16" i="35"/>
  <c r="AU16" i="35" s="1"/>
  <c r="AV16" i="35" s="1"/>
  <c r="V300" i="35"/>
  <c r="W300" i="35" s="1"/>
  <c r="AY300" i="35"/>
  <c r="AZ300" i="35" s="1"/>
  <c r="BA300" i="35" s="1"/>
  <c r="V292" i="35"/>
  <c r="W292" i="35" s="1"/>
  <c r="AY292" i="35"/>
  <c r="AZ292" i="35" s="1"/>
  <c r="BA292" i="35" s="1"/>
  <c r="V284" i="35"/>
  <c r="W284" i="35" s="1"/>
  <c r="AY284" i="35"/>
  <c r="AZ284" i="35" s="1"/>
  <c r="BA284" i="35" s="1"/>
  <c r="V276" i="35"/>
  <c r="W276" i="35" s="1"/>
  <c r="AY276" i="35"/>
  <c r="AZ276" i="35" s="1"/>
  <c r="BA276" i="35" s="1"/>
  <c r="V260" i="35"/>
  <c r="W260" i="35" s="1"/>
  <c r="AY260" i="35"/>
  <c r="AZ260" i="35" s="1"/>
  <c r="BA260" i="35" s="1"/>
  <c r="V252" i="35"/>
  <c r="W252" i="35" s="1"/>
  <c r="AY252" i="35"/>
  <c r="AZ252" i="35" s="1"/>
  <c r="BA252" i="35" s="1"/>
  <c r="V245" i="35"/>
  <c r="W245" i="35" s="1"/>
  <c r="AY245" i="35"/>
  <c r="AZ245" i="35" s="1"/>
  <c r="BA245" i="35" s="1"/>
  <c r="V237" i="35"/>
  <c r="W237" i="35" s="1"/>
  <c r="AY237" i="35"/>
  <c r="AZ237" i="35" s="1"/>
  <c r="BA237" i="35" s="1"/>
  <c r="V229" i="35"/>
  <c r="W229" i="35" s="1"/>
  <c r="AY229" i="35"/>
  <c r="AZ229" i="35" s="1"/>
  <c r="BA229" i="35" s="1"/>
  <c r="V221" i="35"/>
  <c r="W221" i="35" s="1"/>
  <c r="AY221" i="35"/>
  <c r="AZ221" i="35" s="1"/>
  <c r="BA221" i="35" s="1"/>
  <c r="V198" i="35"/>
  <c r="W198" i="35" s="1"/>
  <c r="AY198" i="35"/>
  <c r="AZ198" i="35" s="1"/>
  <c r="BA198" i="35" s="1"/>
  <c r="V183" i="35"/>
  <c r="W183" i="35" s="1"/>
  <c r="AY183" i="35"/>
  <c r="AZ183" i="35" s="1"/>
  <c r="BA183" i="35" s="1"/>
  <c r="V175" i="35"/>
  <c r="W175" i="35" s="1"/>
  <c r="AY175" i="35"/>
  <c r="AZ175" i="35" s="1"/>
  <c r="BA175" i="35" s="1"/>
  <c r="V167" i="35"/>
  <c r="W167" i="35" s="1"/>
  <c r="AY167" i="35"/>
  <c r="AZ167" i="35" s="1"/>
  <c r="BA167" i="35" s="1"/>
  <c r="V159" i="35"/>
  <c r="W159" i="35" s="1"/>
  <c r="AY159" i="35"/>
  <c r="AZ159" i="35" s="1"/>
  <c r="BA159" i="35" s="1"/>
  <c r="V151" i="35"/>
  <c r="W151" i="35" s="1"/>
  <c r="AY151" i="35"/>
  <c r="AZ151" i="35" s="1"/>
  <c r="BA151" i="35" s="1"/>
  <c r="V143" i="35"/>
  <c r="W143" i="35" s="1"/>
  <c r="AY143" i="35"/>
  <c r="AZ143" i="35" s="1"/>
  <c r="BA143" i="35" s="1"/>
  <c r="V135" i="35"/>
  <c r="W135" i="35" s="1"/>
  <c r="AY135" i="35"/>
  <c r="AZ135" i="35" s="1"/>
  <c r="BA135" i="35" s="1"/>
  <c r="V127" i="35"/>
  <c r="W127" i="35" s="1"/>
  <c r="AY127" i="35"/>
  <c r="AZ127" i="35" s="1"/>
  <c r="BA127" i="35" s="1"/>
  <c r="V119" i="35"/>
  <c r="W119" i="35" s="1"/>
  <c r="AY119" i="35"/>
  <c r="AZ119" i="35" s="1"/>
  <c r="BA119" i="35" s="1"/>
  <c r="V111" i="35"/>
  <c r="W111" i="35" s="1"/>
  <c r="AY111" i="35"/>
  <c r="AZ111" i="35" s="1"/>
  <c r="BA111" i="35" s="1"/>
  <c r="V103" i="35"/>
  <c r="W103" i="35" s="1"/>
  <c r="AY103" i="35"/>
  <c r="AZ103" i="35" s="1"/>
  <c r="BA103" i="35" s="1"/>
  <c r="V95" i="35"/>
  <c r="W95" i="35" s="1"/>
  <c r="AY95" i="35"/>
  <c r="AZ95" i="35" s="1"/>
  <c r="BA95" i="35" s="1"/>
  <c r="V87" i="35"/>
  <c r="W87" i="35" s="1"/>
  <c r="AY87" i="35"/>
  <c r="AZ87" i="35" s="1"/>
  <c r="BA87" i="35" s="1"/>
  <c r="V79" i="35"/>
  <c r="W79" i="35" s="1"/>
  <c r="AY79" i="35"/>
  <c r="AZ79" i="35" s="1"/>
  <c r="BA79" i="35" s="1"/>
  <c r="V72" i="35"/>
  <c r="W72" i="35" s="1"/>
  <c r="AY72" i="35"/>
  <c r="AZ72" i="35" s="1"/>
  <c r="BA72" i="35" s="1"/>
  <c r="V64" i="35"/>
  <c r="W64" i="35" s="1"/>
  <c r="AY64" i="35"/>
  <c r="AZ64" i="35" s="1"/>
  <c r="BA64" i="35" s="1"/>
  <c r="V56" i="35"/>
  <c r="W56" i="35" s="1"/>
  <c r="AY56" i="35"/>
  <c r="AZ56" i="35" s="1"/>
  <c r="BA56" i="35" s="1"/>
  <c r="V48" i="35"/>
  <c r="W48" i="35" s="1"/>
  <c r="AY48" i="35"/>
  <c r="AZ48" i="35" s="1"/>
  <c r="BA48" i="35" s="1"/>
  <c r="V40" i="35"/>
  <c r="W40" i="35" s="1"/>
  <c r="AY40" i="35"/>
  <c r="AZ40" i="35" s="1"/>
  <c r="BA40" i="35" s="1"/>
  <c r="AY33" i="35"/>
  <c r="AZ33" i="35" s="1"/>
  <c r="BA33" i="35" s="1"/>
  <c r="V25" i="35"/>
  <c r="W25" i="35" s="1"/>
  <c r="AY25" i="35"/>
  <c r="AZ25" i="35" s="1"/>
  <c r="BA25" i="35" s="1"/>
  <c r="V18" i="35"/>
  <c r="W18" i="35" s="1"/>
  <c r="AY18" i="35"/>
  <c r="AZ18" i="35" s="1"/>
  <c r="BA18" i="35" s="1"/>
  <c r="V11" i="35"/>
  <c r="W11" i="35" s="1"/>
  <c r="AY11" i="35"/>
  <c r="AZ11" i="35" s="1"/>
  <c r="BA11" i="35" s="1"/>
  <c r="AT269" i="35"/>
  <c r="AU269" i="35" s="1"/>
  <c r="AV269" i="35" s="1"/>
  <c r="AT205" i="35"/>
  <c r="AU205" i="35" s="1"/>
  <c r="AV205" i="35" s="1"/>
  <c r="AT141" i="35"/>
  <c r="AU141" i="35" s="1"/>
  <c r="AV141" i="35" s="1"/>
  <c r="AT77" i="35"/>
  <c r="AU77" i="35" s="1"/>
  <c r="AV77" i="35" s="1"/>
  <c r="AT56" i="35"/>
  <c r="AU56" i="35" s="1"/>
  <c r="AV56" i="35" s="1"/>
  <c r="AT13" i="35"/>
  <c r="AU13" i="35" s="1"/>
  <c r="AV13" i="35" s="1"/>
  <c r="AY219" i="35"/>
  <c r="AZ219" i="35" s="1"/>
  <c r="BA219" i="35" s="1"/>
  <c r="Q302" i="35"/>
  <c r="R302" i="35" s="1"/>
  <c r="AT302" i="35"/>
  <c r="AU302" i="35" s="1"/>
  <c r="AV302" i="35" s="1"/>
  <c r="Q294" i="35"/>
  <c r="R294" i="35" s="1"/>
  <c r="AT294" i="35"/>
  <c r="AU294" i="35" s="1"/>
  <c r="AV294" i="35" s="1"/>
  <c r="Q270" i="35"/>
  <c r="R270" i="35" s="1"/>
  <c r="AT270" i="35"/>
  <c r="AU270" i="35" s="1"/>
  <c r="AV270" i="35" s="1"/>
  <c r="Q262" i="35"/>
  <c r="R262" i="35" s="1"/>
  <c r="AT262" i="35"/>
  <c r="AU262" i="35" s="1"/>
  <c r="AV262" i="35" s="1"/>
  <c r="Q238" i="35"/>
  <c r="R238" i="35" s="1"/>
  <c r="AT238" i="35"/>
  <c r="AU238" i="35" s="1"/>
  <c r="AV238" i="35" s="1"/>
  <c r="Q230" i="35"/>
  <c r="R230" i="35" s="1"/>
  <c r="AT230" i="35"/>
  <c r="AU230" i="35" s="1"/>
  <c r="AV230" i="35" s="1"/>
  <c r="Q206" i="35"/>
  <c r="R206" i="35" s="1"/>
  <c r="AT206" i="35"/>
  <c r="AU206" i="35" s="1"/>
  <c r="AV206" i="35" s="1"/>
  <c r="Q198" i="35"/>
  <c r="R198" i="35" s="1"/>
  <c r="AT198" i="35"/>
  <c r="AU198" i="35" s="1"/>
  <c r="AV198" i="35" s="1"/>
  <c r="Q174" i="35"/>
  <c r="R174" i="35" s="1"/>
  <c r="AT174" i="35"/>
  <c r="AU174" i="35" s="1"/>
  <c r="AV174" i="35" s="1"/>
  <c r="Q166" i="35"/>
  <c r="R166" i="35" s="1"/>
  <c r="AT166" i="35"/>
  <c r="AU166" i="35" s="1"/>
  <c r="AV166" i="35" s="1"/>
  <c r="Q142" i="35"/>
  <c r="R142" i="35" s="1"/>
  <c r="AT142" i="35"/>
  <c r="AU142" i="35" s="1"/>
  <c r="AV142" i="35" s="1"/>
  <c r="Q134" i="35"/>
  <c r="R134" i="35" s="1"/>
  <c r="AT134" i="35"/>
  <c r="AU134" i="35" s="1"/>
  <c r="AV134" i="35" s="1"/>
  <c r="Q111" i="35"/>
  <c r="R111" i="35" s="1"/>
  <c r="AT111" i="35"/>
  <c r="AU111" i="35" s="1"/>
  <c r="AV111" i="35" s="1"/>
  <c r="Q103" i="35"/>
  <c r="R103" i="35" s="1"/>
  <c r="AT103" i="35"/>
  <c r="AU103" i="35" s="1"/>
  <c r="AV103" i="35" s="1"/>
  <c r="Q95" i="35"/>
  <c r="R95" i="35" s="1"/>
  <c r="AT95" i="35"/>
  <c r="AU95" i="35" s="1"/>
  <c r="AV95" i="35" s="1"/>
  <c r="Q87" i="35"/>
  <c r="R87" i="35" s="1"/>
  <c r="AT87" i="35"/>
  <c r="AU87" i="35" s="1"/>
  <c r="AV87" i="35" s="1"/>
  <c r="Q79" i="35"/>
  <c r="R79" i="35" s="1"/>
  <c r="AT79" i="35"/>
  <c r="AU79" i="35" s="1"/>
  <c r="AV79" i="35" s="1"/>
  <c r="Q71" i="35"/>
  <c r="R71" i="35" s="1"/>
  <c r="AT71" i="35"/>
  <c r="AU71" i="35" s="1"/>
  <c r="AV71" i="35" s="1"/>
  <c r="Q63" i="35"/>
  <c r="R63" i="35" s="1"/>
  <c r="AT63" i="35"/>
  <c r="AU63" i="35" s="1"/>
  <c r="AV63" i="35" s="1"/>
  <c r="Q55" i="35"/>
  <c r="R55" i="35" s="1"/>
  <c r="AT55" i="35"/>
  <c r="AU55" i="35" s="1"/>
  <c r="AV55" i="35" s="1"/>
  <c r="Q47" i="35"/>
  <c r="R47" i="35" s="1"/>
  <c r="AT47" i="35"/>
  <c r="AU47" i="35" s="1"/>
  <c r="AV47" i="35" s="1"/>
  <c r="Q39" i="35"/>
  <c r="R39" i="35" s="1"/>
  <c r="AT39" i="35"/>
  <c r="AU39" i="35" s="1"/>
  <c r="AV39" i="35" s="1"/>
  <c r="Q31" i="35"/>
  <c r="R31" i="35" s="1"/>
  <c r="AT31" i="35"/>
  <c r="AU31" i="35" s="1"/>
  <c r="AV31" i="35" s="1"/>
  <c r="Q23" i="35"/>
  <c r="R23" i="35" s="1"/>
  <c r="AT23" i="35"/>
  <c r="AU23" i="35" s="1"/>
  <c r="AV23" i="35" s="1"/>
  <c r="Q15" i="35"/>
  <c r="R15" i="35" s="1"/>
  <c r="AT15" i="35"/>
  <c r="AU15" i="35" s="1"/>
  <c r="AV15" i="35" s="1"/>
  <c r="V299" i="35"/>
  <c r="W299" i="35" s="1"/>
  <c r="AY299" i="35"/>
  <c r="AZ299" i="35" s="1"/>
  <c r="BA299" i="35" s="1"/>
  <c r="V283" i="35"/>
  <c r="W283" i="35" s="1"/>
  <c r="AY283" i="35"/>
  <c r="AZ283" i="35" s="1"/>
  <c r="BA283" i="35" s="1"/>
  <c r="V275" i="35"/>
  <c r="W275" i="35" s="1"/>
  <c r="AY275" i="35"/>
  <c r="AZ275" i="35" s="1"/>
  <c r="BA275" i="35" s="1"/>
  <c r="V259" i="35"/>
  <c r="W259" i="35" s="1"/>
  <c r="AY259" i="35"/>
  <c r="AZ259" i="35" s="1"/>
  <c r="BA259" i="35" s="1"/>
  <c r="V251" i="35"/>
  <c r="W251" i="35" s="1"/>
  <c r="AY251" i="35"/>
  <c r="AZ251" i="35" s="1"/>
  <c r="BA251" i="35" s="1"/>
  <c r="V236" i="35"/>
  <c r="W236" i="35" s="1"/>
  <c r="AY236" i="35"/>
  <c r="AZ236" i="35" s="1"/>
  <c r="BA236" i="35" s="1"/>
  <c r="V228" i="35"/>
  <c r="W228" i="35" s="1"/>
  <c r="AY228" i="35"/>
  <c r="AZ228" i="35" s="1"/>
  <c r="BA228" i="35" s="1"/>
  <c r="V220" i="35"/>
  <c r="W220" i="35" s="1"/>
  <c r="AY220" i="35"/>
  <c r="AZ220" i="35" s="1"/>
  <c r="BA220" i="35" s="1"/>
  <c r="V212" i="35"/>
  <c r="W212" i="35" s="1"/>
  <c r="AY212" i="35"/>
  <c r="AZ212" i="35" s="1"/>
  <c r="BA212" i="35" s="1"/>
  <c r="V205" i="35"/>
  <c r="W205" i="35" s="1"/>
  <c r="AY205" i="35"/>
  <c r="AZ205" i="35" s="1"/>
  <c r="BA205" i="35" s="1"/>
  <c r="V197" i="35"/>
  <c r="W197" i="35" s="1"/>
  <c r="AY197" i="35"/>
  <c r="AZ197" i="35" s="1"/>
  <c r="BA197" i="35" s="1"/>
  <c r="V189" i="35"/>
  <c r="W189" i="35" s="1"/>
  <c r="AY189" i="35"/>
  <c r="AZ189" i="35" s="1"/>
  <c r="BA189" i="35" s="1"/>
  <c r="V182" i="35"/>
  <c r="W182" i="35" s="1"/>
  <c r="AY182" i="35"/>
  <c r="AZ182" i="35" s="1"/>
  <c r="BA182" i="35" s="1"/>
  <c r="V174" i="35"/>
  <c r="W174" i="35" s="1"/>
  <c r="AY174" i="35"/>
  <c r="AZ174" i="35" s="1"/>
  <c r="BA174" i="35" s="1"/>
  <c r="V166" i="35"/>
  <c r="W166" i="35" s="1"/>
  <c r="AY166" i="35"/>
  <c r="AZ166" i="35" s="1"/>
  <c r="BA166" i="35" s="1"/>
  <c r="V158" i="35"/>
  <c r="W158" i="35" s="1"/>
  <c r="AY158" i="35"/>
  <c r="AZ158" i="35" s="1"/>
  <c r="BA158" i="35" s="1"/>
  <c r="V150" i="35"/>
  <c r="W150" i="35" s="1"/>
  <c r="AY150" i="35"/>
  <c r="AZ150" i="35" s="1"/>
  <c r="BA150" i="35" s="1"/>
  <c r="V142" i="35"/>
  <c r="W142" i="35" s="1"/>
  <c r="AY142" i="35"/>
  <c r="AZ142" i="35" s="1"/>
  <c r="BA142" i="35" s="1"/>
  <c r="V134" i="35"/>
  <c r="W134" i="35" s="1"/>
  <c r="AY134" i="35"/>
  <c r="AZ134" i="35" s="1"/>
  <c r="BA134" i="35" s="1"/>
  <c r="V126" i="35"/>
  <c r="W126" i="35" s="1"/>
  <c r="AY126" i="35"/>
  <c r="AZ126" i="35" s="1"/>
  <c r="BA126" i="35" s="1"/>
  <c r="V118" i="35"/>
  <c r="W118" i="35" s="1"/>
  <c r="AY118" i="35"/>
  <c r="AZ118" i="35" s="1"/>
  <c r="BA118" i="35" s="1"/>
  <c r="V102" i="35"/>
  <c r="W102" i="35" s="1"/>
  <c r="AY102" i="35"/>
  <c r="AZ102" i="35" s="1"/>
  <c r="BA102" i="35" s="1"/>
  <c r="V94" i="35"/>
  <c r="W94" i="35" s="1"/>
  <c r="AY94" i="35"/>
  <c r="AZ94" i="35" s="1"/>
  <c r="BA94" i="35" s="1"/>
  <c r="V86" i="35"/>
  <c r="W86" i="35" s="1"/>
  <c r="AY86" i="35"/>
  <c r="AZ86" i="35" s="1"/>
  <c r="BA86" i="35" s="1"/>
  <c r="V78" i="35"/>
  <c r="W78" i="35" s="1"/>
  <c r="AY78" i="35"/>
  <c r="AZ78" i="35" s="1"/>
  <c r="BA78" i="35" s="1"/>
  <c r="V71" i="35"/>
  <c r="W71" i="35" s="1"/>
  <c r="AY71" i="35"/>
  <c r="AZ71" i="35" s="1"/>
  <c r="BA71" i="35" s="1"/>
  <c r="V63" i="35"/>
  <c r="W63" i="35" s="1"/>
  <c r="AY63" i="35"/>
  <c r="AZ63" i="35" s="1"/>
  <c r="BA63" i="35" s="1"/>
  <c r="V55" i="35"/>
  <c r="W55" i="35" s="1"/>
  <c r="AY55" i="35"/>
  <c r="AZ55" i="35" s="1"/>
  <c r="BA55" i="35" s="1"/>
  <c r="V47" i="35"/>
  <c r="W47" i="35" s="1"/>
  <c r="AY47" i="35"/>
  <c r="AZ47" i="35" s="1"/>
  <c r="BA47" i="35" s="1"/>
  <c r="V39" i="35"/>
  <c r="W39" i="35" s="1"/>
  <c r="AY39" i="35"/>
  <c r="AZ39" i="35" s="1"/>
  <c r="BA39" i="35" s="1"/>
  <c r="V32" i="35"/>
  <c r="W32" i="35" s="1"/>
  <c r="AY32" i="35"/>
  <c r="AZ32" i="35" s="1"/>
  <c r="BA32" i="35" s="1"/>
  <c r="V24" i="35"/>
  <c r="W24" i="35" s="1"/>
  <c r="AY24" i="35"/>
  <c r="AZ24" i="35" s="1"/>
  <c r="BA24" i="35" s="1"/>
  <c r="V17" i="35"/>
  <c r="W17" i="35" s="1"/>
  <c r="AY17" i="35"/>
  <c r="AZ17" i="35" s="1"/>
  <c r="BA17" i="35" s="1"/>
  <c r="AT246" i="35"/>
  <c r="AU246" i="35" s="1"/>
  <c r="AV246" i="35" s="1"/>
  <c r="AT182" i="35"/>
  <c r="AU182" i="35" s="1"/>
  <c r="AV182" i="35" s="1"/>
  <c r="AT118" i="35"/>
  <c r="AU118" i="35" s="1"/>
  <c r="AV118" i="35" s="1"/>
  <c r="AT54" i="35"/>
  <c r="AU54" i="35" s="1"/>
  <c r="AV54" i="35" s="1"/>
  <c r="AY268" i="35"/>
  <c r="AZ268" i="35" s="1"/>
  <c r="BA268" i="35" s="1"/>
  <c r="AY23" i="35"/>
  <c r="AZ23" i="35" s="1"/>
  <c r="BA23" i="35" s="1"/>
  <c r="AO181" i="35"/>
  <c r="AP181" i="35" s="1"/>
  <c r="AQ181" i="35" s="1"/>
  <c r="AO161" i="35"/>
  <c r="AP161" i="35" s="1"/>
  <c r="AQ161" i="35" s="1"/>
  <c r="AO153" i="35"/>
  <c r="AP153" i="35" s="1"/>
  <c r="AQ153" i="35" s="1"/>
  <c r="AO141" i="35"/>
  <c r="AP141" i="35" s="1"/>
  <c r="AQ141" i="35" s="1"/>
  <c r="AO133" i="35"/>
  <c r="AP133" i="35" s="1"/>
  <c r="AQ133" i="35" s="1"/>
  <c r="AO125" i="35"/>
  <c r="AP125" i="35" s="1"/>
  <c r="AQ125" i="35" s="1"/>
  <c r="AO121" i="35"/>
  <c r="AP121" i="35" s="1"/>
  <c r="AQ121" i="35" s="1"/>
  <c r="L117" i="35"/>
  <c r="M117" i="35" s="1"/>
  <c r="AO113" i="35"/>
  <c r="AP113" i="35" s="1"/>
  <c r="AQ113" i="35" s="1"/>
  <c r="AO89" i="35"/>
  <c r="AP89" i="35" s="1"/>
  <c r="AQ89" i="35" s="1"/>
  <c r="AO85" i="35"/>
  <c r="AP85" i="35" s="1"/>
  <c r="AQ85" i="35" s="1"/>
  <c r="AO81" i="35"/>
  <c r="AP81" i="35" s="1"/>
  <c r="AQ81" i="35" s="1"/>
  <c r="AO77" i="35"/>
  <c r="AP77" i="35" s="1"/>
  <c r="AQ77" i="35" s="1"/>
  <c r="AO53" i="35"/>
  <c r="AP53" i="35" s="1"/>
  <c r="AQ53" i="35" s="1"/>
  <c r="AO49" i="35"/>
  <c r="AP49" i="35" s="1"/>
  <c r="AQ49" i="35" s="1"/>
  <c r="AO37" i="35"/>
  <c r="AP37" i="35" s="1"/>
  <c r="AQ37" i="35" s="1"/>
  <c r="AO33" i="35"/>
  <c r="AP33" i="35" s="1"/>
  <c r="AQ33" i="35" s="1"/>
  <c r="AO21" i="35"/>
  <c r="AP21" i="35" s="1"/>
  <c r="AQ21" i="35" s="1"/>
  <c r="AO13" i="35"/>
  <c r="AP13" i="35" s="1"/>
  <c r="AQ13" i="35" s="1"/>
  <c r="Q10" i="35"/>
  <c r="R10" i="35" s="1"/>
  <c r="AT10" i="35"/>
  <c r="AU10" i="35" s="1"/>
  <c r="AV10" i="35" s="1"/>
  <c r="Q293" i="35"/>
  <c r="R293" i="35" s="1"/>
  <c r="AT293" i="35"/>
  <c r="AU293" i="35" s="1"/>
  <c r="AV293" i="35" s="1"/>
  <c r="Q285" i="35"/>
  <c r="R285" i="35" s="1"/>
  <c r="AT285" i="35"/>
  <c r="AU285" i="35" s="1"/>
  <c r="AV285" i="35" s="1"/>
  <c r="Q261" i="35"/>
  <c r="R261" i="35" s="1"/>
  <c r="AT261" i="35"/>
  <c r="AU261" i="35" s="1"/>
  <c r="AV261" i="35" s="1"/>
  <c r="Q253" i="35"/>
  <c r="R253" i="35" s="1"/>
  <c r="AT253" i="35"/>
  <c r="AU253" i="35" s="1"/>
  <c r="AV253" i="35" s="1"/>
  <c r="Q229" i="35"/>
  <c r="R229" i="35" s="1"/>
  <c r="AT229" i="35"/>
  <c r="AU229" i="35" s="1"/>
  <c r="AV229" i="35" s="1"/>
  <c r="Q221" i="35"/>
  <c r="R221" i="35" s="1"/>
  <c r="AT221" i="35"/>
  <c r="AU221" i="35" s="1"/>
  <c r="AV221" i="35" s="1"/>
  <c r="Q197" i="35"/>
  <c r="R197" i="35" s="1"/>
  <c r="AT197" i="35"/>
  <c r="AU197" i="35" s="1"/>
  <c r="AV197" i="35" s="1"/>
  <c r="Q189" i="35"/>
  <c r="R189" i="35" s="1"/>
  <c r="AT189" i="35"/>
  <c r="AU189" i="35" s="1"/>
  <c r="AV189" i="35" s="1"/>
  <c r="Q165" i="35"/>
  <c r="R165" i="35" s="1"/>
  <c r="AT165" i="35"/>
  <c r="AU165" i="35" s="1"/>
  <c r="AV165" i="35" s="1"/>
  <c r="Q157" i="35"/>
  <c r="R157" i="35" s="1"/>
  <c r="AT157" i="35"/>
  <c r="AU157" i="35" s="1"/>
  <c r="AV157" i="35" s="1"/>
  <c r="Q133" i="35"/>
  <c r="R133" i="35" s="1"/>
  <c r="AT133" i="35"/>
  <c r="AU133" i="35" s="1"/>
  <c r="AV133" i="35" s="1"/>
  <c r="Q125" i="35"/>
  <c r="R125" i="35" s="1"/>
  <c r="AT125" i="35"/>
  <c r="AU125" i="35" s="1"/>
  <c r="AV125" i="35" s="1"/>
  <c r="Q110" i="35"/>
  <c r="R110" i="35" s="1"/>
  <c r="AT110" i="35"/>
  <c r="AU110" i="35" s="1"/>
  <c r="AV110" i="35" s="1"/>
  <c r="Q102" i="35"/>
  <c r="R102" i="35" s="1"/>
  <c r="AT102" i="35"/>
  <c r="AU102" i="35" s="1"/>
  <c r="AV102" i="35" s="1"/>
  <c r="Q78" i="35"/>
  <c r="R78" i="35" s="1"/>
  <c r="AT78" i="35"/>
  <c r="AU78" i="35" s="1"/>
  <c r="AV78" i="35" s="1"/>
  <c r="Q70" i="35"/>
  <c r="R70" i="35" s="1"/>
  <c r="AT70" i="35"/>
  <c r="AU70" i="35" s="1"/>
  <c r="AV70" i="35" s="1"/>
  <c r="Q46" i="35"/>
  <c r="R46" i="35" s="1"/>
  <c r="AT46" i="35"/>
  <c r="AU46" i="35" s="1"/>
  <c r="AV46" i="35" s="1"/>
  <c r="Q38" i="35"/>
  <c r="R38" i="35" s="1"/>
  <c r="AT38" i="35"/>
  <c r="AU38" i="35" s="1"/>
  <c r="AV38" i="35" s="1"/>
  <c r="Q14" i="35"/>
  <c r="R14" i="35" s="1"/>
  <c r="AT14" i="35"/>
  <c r="AU14" i="35" s="1"/>
  <c r="AV14" i="35" s="1"/>
  <c r="V298" i="35"/>
  <c r="W298" i="35" s="1"/>
  <c r="AY298" i="35"/>
  <c r="AZ298" i="35" s="1"/>
  <c r="BA298" i="35" s="1"/>
  <c r="V290" i="35"/>
  <c r="W290" i="35" s="1"/>
  <c r="AY290" i="35"/>
  <c r="AZ290" i="35" s="1"/>
  <c r="BA290" i="35" s="1"/>
  <c r="V282" i="35"/>
  <c r="W282" i="35" s="1"/>
  <c r="AY282" i="35"/>
  <c r="AZ282" i="35" s="1"/>
  <c r="BA282" i="35" s="1"/>
  <c r="V274" i="35"/>
  <c r="W274" i="35" s="1"/>
  <c r="AY274" i="35"/>
  <c r="AZ274" i="35" s="1"/>
  <c r="BA274" i="35" s="1"/>
  <c r="V266" i="35"/>
  <c r="W266" i="35" s="1"/>
  <c r="AY266" i="35"/>
  <c r="AZ266" i="35" s="1"/>
  <c r="BA266" i="35" s="1"/>
  <c r="V258" i="35"/>
  <c r="W258" i="35" s="1"/>
  <c r="AY258" i="35"/>
  <c r="AZ258" i="35" s="1"/>
  <c r="BA258" i="35" s="1"/>
  <c r="V250" i="35"/>
  <c r="W250" i="35" s="1"/>
  <c r="AY250" i="35"/>
  <c r="AZ250" i="35" s="1"/>
  <c r="BA250" i="35" s="1"/>
  <c r="V243" i="35"/>
  <c r="W243" i="35" s="1"/>
  <c r="AY243" i="35"/>
  <c r="AZ243" i="35" s="1"/>
  <c r="BA243" i="35" s="1"/>
  <c r="V235" i="35"/>
  <c r="W235" i="35" s="1"/>
  <c r="AY235" i="35"/>
  <c r="AZ235" i="35" s="1"/>
  <c r="BA235" i="35" s="1"/>
  <c r="V227" i="35"/>
  <c r="W227" i="35" s="1"/>
  <c r="AY227" i="35"/>
  <c r="AZ227" i="35" s="1"/>
  <c r="BA227" i="35" s="1"/>
  <c r="V211" i="35"/>
  <c r="W211" i="35" s="1"/>
  <c r="AY211" i="35"/>
  <c r="AZ211" i="35" s="1"/>
  <c r="BA211" i="35" s="1"/>
  <c r="V196" i="35"/>
  <c r="W196" i="35" s="1"/>
  <c r="AY196" i="35"/>
  <c r="AZ196" i="35" s="1"/>
  <c r="BA196" i="35" s="1"/>
  <c r="V188" i="35"/>
  <c r="W188" i="35" s="1"/>
  <c r="AY188" i="35"/>
  <c r="AZ188" i="35" s="1"/>
  <c r="BA188" i="35" s="1"/>
  <c r="V181" i="35"/>
  <c r="W181" i="35" s="1"/>
  <c r="AY181" i="35"/>
  <c r="AZ181" i="35" s="1"/>
  <c r="BA181" i="35" s="1"/>
  <c r="V173" i="35"/>
  <c r="W173" i="35" s="1"/>
  <c r="AY173" i="35"/>
  <c r="AZ173" i="35" s="1"/>
  <c r="BA173" i="35" s="1"/>
  <c r="V165" i="35"/>
  <c r="W165" i="35" s="1"/>
  <c r="AY165" i="35"/>
  <c r="AZ165" i="35" s="1"/>
  <c r="BA165" i="35" s="1"/>
  <c r="V157" i="35"/>
  <c r="W157" i="35" s="1"/>
  <c r="AY157" i="35"/>
  <c r="AZ157" i="35" s="1"/>
  <c r="BA157" i="35" s="1"/>
  <c r="V149" i="35"/>
  <c r="W149" i="35" s="1"/>
  <c r="AY149" i="35"/>
  <c r="AZ149" i="35" s="1"/>
  <c r="BA149" i="35" s="1"/>
  <c r="V141" i="35"/>
  <c r="W141" i="35" s="1"/>
  <c r="AY141" i="35"/>
  <c r="AZ141" i="35" s="1"/>
  <c r="BA141" i="35" s="1"/>
  <c r="V133" i="35"/>
  <c r="W133" i="35" s="1"/>
  <c r="AY133" i="35"/>
  <c r="AZ133" i="35" s="1"/>
  <c r="BA133" i="35" s="1"/>
  <c r="V125" i="35"/>
  <c r="W125" i="35" s="1"/>
  <c r="AY125" i="35"/>
  <c r="AZ125" i="35" s="1"/>
  <c r="BA125" i="35" s="1"/>
  <c r="V109" i="35"/>
  <c r="W109" i="35" s="1"/>
  <c r="AY109" i="35"/>
  <c r="AZ109" i="35" s="1"/>
  <c r="BA109" i="35" s="1"/>
  <c r="V101" i="35"/>
  <c r="W101" i="35" s="1"/>
  <c r="AY101" i="35"/>
  <c r="AZ101" i="35" s="1"/>
  <c r="BA101" i="35" s="1"/>
  <c r="V93" i="35"/>
  <c r="W93" i="35" s="1"/>
  <c r="AY93" i="35"/>
  <c r="AZ93" i="35" s="1"/>
  <c r="BA93" i="35" s="1"/>
  <c r="V85" i="35"/>
  <c r="W85" i="35" s="1"/>
  <c r="AY85" i="35"/>
  <c r="AZ85" i="35" s="1"/>
  <c r="BA85" i="35" s="1"/>
  <c r="V77" i="35"/>
  <c r="W77" i="35" s="1"/>
  <c r="AY77" i="35"/>
  <c r="AZ77" i="35" s="1"/>
  <c r="BA77" i="35" s="1"/>
  <c r="V70" i="35"/>
  <c r="W70" i="35" s="1"/>
  <c r="AY70" i="35"/>
  <c r="AZ70" i="35" s="1"/>
  <c r="BA70" i="35" s="1"/>
  <c r="V62" i="35"/>
  <c r="W62" i="35" s="1"/>
  <c r="AY62" i="35"/>
  <c r="AZ62" i="35" s="1"/>
  <c r="BA62" i="35" s="1"/>
  <c r="V54" i="35"/>
  <c r="W54" i="35" s="1"/>
  <c r="AY54" i="35"/>
  <c r="AZ54" i="35" s="1"/>
  <c r="BA54" i="35" s="1"/>
  <c r="V46" i="35"/>
  <c r="W46" i="35" s="1"/>
  <c r="AY46" i="35"/>
  <c r="AZ46" i="35" s="1"/>
  <c r="BA46" i="35" s="1"/>
  <c r="V38" i="35"/>
  <c r="W38" i="35" s="1"/>
  <c r="AY38" i="35"/>
  <c r="AZ38" i="35" s="1"/>
  <c r="BA38" i="35" s="1"/>
  <c r="V31" i="35"/>
  <c r="W31" i="35" s="1"/>
  <c r="AY31" i="35"/>
  <c r="AZ31" i="35" s="1"/>
  <c r="BA31" i="35" s="1"/>
  <c r="V16" i="35"/>
  <c r="W16" i="35" s="1"/>
  <c r="AY16" i="35"/>
  <c r="AZ16" i="35" s="1"/>
  <c r="BA16" i="35" s="1"/>
  <c r="AT245" i="35"/>
  <c r="AU245" i="35" s="1"/>
  <c r="AV245" i="35" s="1"/>
  <c r="AT181" i="35"/>
  <c r="AU181" i="35" s="1"/>
  <c r="AV181" i="35" s="1"/>
  <c r="AT117" i="35"/>
  <c r="AU117" i="35" s="1"/>
  <c r="AV117" i="35" s="1"/>
  <c r="AT96" i="35"/>
  <c r="AU96" i="35" s="1"/>
  <c r="AV96" i="35" s="1"/>
  <c r="AT53" i="35"/>
  <c r="AU53" i="35" s="1"/>
  <c r="AV53" i="35" s="1"/>
  <c r="AT32" i="35"/>
  <c r="AU32" i="35" s="1"/>
  <c r="AV32" i="35" s="1"/>
  <c r="AY267" i="35"/>
  <c r="AZ267" i="35" s="1"/>
  <c r="BA267" i="35" s="1"/>
  <c r="AY244" i="35"/>
  <c r="AZ244" i="35" s="1"/>
  <c r="BA244" i="35" s="1"/>
  <c r="AY190" i="35"/>
  <c r="AZ190" i="35" s="1"/>
  <c r="BA190" i="35" s="1"/>
  <c r="Q300" i="35"/>
  <c r="R300" i="35" s="1"/>
  <c r="AT300" i="35"/>
  <c r="AU300" i="35" s="1"/>
  <c r="AV300" i="35" s="1"/>
  <c r="Q292" i="35"/>
  <c r="R292" i="35" s="1"/>
  <c r="AT292" i="35"/>
  <c r="AU292" i="35" s="1"/>
  <c r="AV292" i="35" s="1"/>
  <c r="Q284" i="35"/>
  <c r="R284" i="35" s="1"/>
  <c r="AT284" i="35"/>
  <c r="AU284" i="35" s="1"/>
  <c r="AV284" i="35" s="1"/>
  <c r="Q276" i="35"/>
  <c r="R276" i="35" s="1"/>
  <c r="AT276" i="35"/>
  <c r="AU276" i="35" s="1"/>
  <c r="AV276" i="35" s="1"/>
  <c r="Q268" i="35"/>
  <c r="R268" i="35" s="1"/>
  <c r="AT268" i="35"/>
  <c r="AU268" i="35" s="1"/>
  <c r="AV268" i="35" s="1"/>
  <c r="Q260" i="35"/>
  <c r="R260" i="35" s="1"/>
  <c r="AT260" i="35"/>
  <c r="AU260" i="35" s="1"/>
  <c r="AV260" i="35" s="1"/>
  <c r="Q252" i="35"/>
  <c r="R252" i="35" s="1"/>
  <c r="AT252" i="35"/>
  <c r="AU252" i="35" s="1"/>
  <c r="AV252" i="35" s="1"/>
  <c r="Q244" i="35"/>
  <c r="R244" i="35" s="1"/>
  <c r="AT244" i="35"/>
  <c r="AU244" i="35" s="1"/>
  <c r="AV244" i="35" s="1"/>
  <c r="Q236" i="35"/>
  <c r="R236" i="35" s="1"/>
  <c r="AT236" i="35"/>
  <c r="AU236" i="35" s="1"/>
  <c r="AV236" i="35" s="1"/>
  <c r="Q228" i="35"/>
  <c r="R228" i="35" s="1"/>
  <c r="AT228" i="35"/>
  <c r="AU228" i="35" s="1"/>
  <c r="AV228" i="35" s="1"/>
  <c r="Q220" i="35"/>
  <c r="R220" i="35" s="1"/>
  <c r="AT220" i="35"/>
  <c r="AU220" i="35" s="1"/>
  <c r="AV220" i="35" s="1"/>
  <c r="Q212" i="35"/>
  <c r="R212" i="35" s="1"/>
  <c r="AT212" i="35"/>
  <c r="AU212" i="35" s="1"/>
  <c r="AV212" i="35" s="1"/>
  <c r="Q204" i="35"/>
  <c r="R204" i="35" s="1"/>
  <c r="AT204" i="35"/>
  <c r="AU204" i="35" s="1"/>
  <c r="AV204" i="35" s="1"/>
  <c r="Q196" i="35"/>
  <c r="R196" i="35" s="1"/>
  <c r="AT196" i="35"/>
  <c r="AU196" i="35" s="1"/>
  <c r="AV196" i="35" s="1"/>
  <c r="Q188" i="35"/>
  <c r="R188" i="35" s="1"/>
  <c r="AT188" i="35"/>
  <c r="AU188" i="35" s="1"/>
  <c r="AV188" i="35" s="1"/>
  <c r="Q180" i="35"/>
  <c r="R180" i="35" s="1"/>
  <c r="AT180" i="35"/>
  <c r="AU180" i="35" s="1"/>
  <c r="AV180" i="35" s="1"/>
  <c r="Q172" i="35"/>
  <c r="R172" i="35" s="1"/>
  <c r="AT172" i="35"/>
  <c r="AU172" i="35" s="1"/>
  <c r="AV172" i="35" s="1"/>
  <c r="Q164" i="35"/>
  <c r="R164" i="35" s="1"/>
  <c r="AT164" i="35"/>
  <c r="AU164" i="35" s="1"/>
  <c r="AV164" i="35" s="1"/>
  <c r="Q156" i="35"/>
  <c r="R156" i="35" s="1"/>
  <c r="AT156" i="35"/>
  <c r="AU156" i="35" s="1"/>
  <c r="AV156" i="35" s="1"/>
  <c r="Q148" i="35"/>
  <c r="R148" i="35" s="1"/>
  <c r="AT148" i="35"/>
  <c r="AU148" i="35" s="1"/>
  <c r="AV148" i="35" s="1"/>
  <c r="Q140" i="35"/>
  <c r="R140" i="35" s="1"/>
  <c r="AT140" i="35"/>
  <c r="AU140" i="35" s="1"/>
  <c r="AV140" i="35" s="1"/>
  <c r="Q132" i="35"/>
  <c r="R132" i="35" s="1"/>
  <c r="AT132" i="35"/>
  <c r="AU132" i="35" s="1"/>
  <c r="AV132" i="35" s="1"/>
  <c r="Q124" i="35"/>
  <c r="R124" i="35" s="1"/>
  <c r="AT124" i="35"/>
  <c r="AU124" i="35" s="1"/>
  <c r="AV124" i="35" s="1"/>
  <c r="Q116" i="35"/>
  <c r="R116" i="35" s="1"/>
  <c r="AT116" i="35"/>
  <c r="AU116" i="35" s="1"/>
  <c r="AV116" i="35" s="1"/>
  <c r="Q101" i="35"/>
  <c r="R101" i="35" s="1"/>
  <c r="AT101" i="35"/>
  <c r="AU101" i="35" s="1"/>
  <c r="AV101" i="35" s="1"/>
  <c r="Q93" i="35"/>
  <c r="R93" i="35" s="1"/>
  <c r="AT93" i="35"/>
  <c r="AU93" i="35" s="1"/>
  <c r="AV93" i="35" s="1"/>
  <c r="Q69" i="35"/>
  <c r="R69" i="35" s="1"/>
  <c r="AT69" i="35"/>
  <c r="AU69" i="35" s="1"/>
  <c r="AV69" i="35" s="1"/>
  <c r="Q61" i="35"/>
  <c r="R61" i="35" s="1"/>
  <c r="AT61" i="35"/>
  <c r="AU61" i="35" s="1"/>
  <c r="AV61" i="35" s="1"/>
  <c r="Q37" i="35"/>
  <c r="R37" i="35" s="1"/>
  <c r="AT37" i="35"/>
  <c r="AU37" i="35" s="1"/>
  <c r="AV37" i="35" s="1"/>
  <c r="Q29" i="35"/>
  <c r="R29" i="35" s="1"/>
  <c r="AT29" i="35"/>
  <c r="AU29" i="35" s="1"/>
  <c r="AV29" i="35" s="1"/>
  <c r="V297" i="35"/>
  <c r="W297" i="35" s="1"/>
  <c r="AY297" i="35"/>
  <c r="AZ297" i="35" s="1"/>
  <c r="BA297" i="35" s="1"/>
  <c r="V289" i="35"/>
  <c r="W289" i="35" s="1"/>
  <c r="AY289" i="35"/>
  <c r="AZ289" i="35" s="1"/>
  <c r="BA289" i="35" s="1"/>
  <c r="V281" i="35"/>
  <c r="W281" i="35" s="1"/>
  <c r="AY281" i="35"/>
  <c r="AZ281" i="35" s="1"/>
  <c r="BA281" i="35" s="1"/>
  <c r="V273" i="35"/>
  <c r="W273" i="35" s="1"/>
  <c r="AY273" i="35"/>
  <c r="AZ273" i="35" s="1"/>
  <c r="BA273" i="35" s="1"/>
  <c r="V265" i="35"/>
  <c r="W265" i="35" s="1"/>
  <c r="AY265" i="35"/>
  <c r="AZ265" i="35" s="1"/>
  <c r="BA265" i="35" s="1"/>
  <c r="V257" i="35"/>
  <c r="W257" i="35" s="1"/>
  <c r="AY257" i="35"/>
  <c r="AZ257" i="35" s="1"/>
  <c r="BA257" i="35" s="1"/>
  <c r="V249" i="35"/>
  <c r="W249" i="35" s="1"/>
  <c r="AY249" i="35"/>
  <c r="AZ249" i="35" s="1"/>
  <c r="BA249" i="35" s="1"/>
  <c r="V242" i="35"/>
  <c r="W242" i="35" s="1"/>
  <c r="AY242" i="35"/>
  <c r="AZ242" i="35" s="1"/>
  <c r="BA242" i="35" s="1"/>
  <c r="V234" i="35"/>
  <c r="W234" i="35" s="1"/>
  <c r="AY234" i="35"/>
  <c r="AZ234" i="35" s="1"/>
  <c r="BA234" i="35" s="1"/>
  <c r="V226" i="35"/>
  <c r="W226" i="35" s="1"/>
  <c r="AY226" i="35"/>
  <c r="AZ226" i="35" s="1"/>
  <c r="BA226" i="35" s="1"/>
  <c r="V218" i="35"/>
  <c r="W218" i="35" s="1"/>
  <c r="AY218" i="35"/>
  <c r="AZ218" i="35" s="1"/>
  <c r="BA218" i="35" s="1"/>
  <c r="V210" i="35"/>
  <c r="W210" i="35" s="1"/>
  <c r="AY210" i="35"/>
  <c r="AZ210" i="35" s="1"/>
  <c r="BA210" i="35" s="1"/>
  <c r="V195" i="35"/>
  <c r="W195" i="35" s="1"/>
  <c r="AY195" i="35"/>
  <c r="AZ195" i="35" s="1"/>
  <c r="BA195" i="35" s="1"/>
  <c r="V187" i="35"/>
  <c r="W187" i="35" s="1"/>
  <c r="AY187" i="35"/>
  <c r="AZ187" i="35" s="1"/>
  <c r="BA187" i="35" s="1"/>
  <c r="V180" i="35"/>
  <c r="W180" i="35" s="1"/>
  <c r="AY180" i="35"/>
  <c r="AZ180" i="35" s="1"/>
  <c r="BA180" i="35" s="1"/>
  <c r="V172" i="35"/>
  <c r="W172" i="35" s="1"/>
  <c r="AY172" i="35"/>
  <c r="AZ172" i="35" s="1"/>
  <c r="BA172" i="35" s="1"/>
  <c r="V164" i="35"/>
  <c r="W164" i="35" s="1"/>
  <c r="AY164" i="35"/>
  <c r="AZ164" i="35" s="1"/>
  <c r="BA164" i="35" s="1"/>
  <c r="V156" i="35"/>
  <c r="W156" i="35" s="1"/>
  <c r="AY156" i="35"/>
  <c r="AZ156" i="35" s="1"/>
  <c r="BA156" i="35" s="1"/>
  <c r="V140" i="35"/>
  <c r="W140" i="35" s="1"/>
  <c r="AY140" i="35"/>
  <c r="AZ140" i="35" s="1"/>
  <c r="BA140" i="35" s="1"/>
  <c r="V132" i="35"/>
  <c r="W132" i="35" s="1"/>
  <c r="AY132" i="35"/>
  <c r="AZ132" i="35" s="1"/>
  <c r="BA132" i="35" s="1"/>
  <c r="V124" i="35"/>
  <c r="W124" i="35" s="1"/>
  <c r="AY124" i="35"/>
  <c r="AZ124" i="35" s="1"/>
  <c r="BA124" i="35" s="1"/>
  <c r="V116" i="35"/>
  <c r="W116" i="35" s="1"/>
  <c r="AY116" i="35"/>
  <c r="AZ116" i="35" s="1"/>
  <c r="BA116" i="35" s="1"/>
  <c r="V108" i="35"/>
  <c r="W108" i="35" s="1"/>
  <c r="AY108" i="35"/>
  <c r="AZ108" i="35" s="1"/>
  <c r="BA108" i="35" s="1"/>
  <c r="V100" i="35"/>
  <c r="W100" i="35" s="1"/>
  <c r="AY100" i="35"/>
  <c r="AZ100" i="35" s="1"/>
  <c r="BA100" i="35" s="1"/>
  <c r="V84" i="35"/>
  <c r="W84" i="35" s="1"/>
  <c r="AY84" i="35"/>
  <c r="AZ84" i="35" s="1"/>
  <c r="BA84" i="35" s="1"/>
  <c r="V76" i="35"/>
  <c r="W76" i="35" s="1"/>
  <c r="AY76" i="35"/>
  <c r="AZ76" i="35" s="1"/>
  <c r="BA76" i="35" s="1"/>
  <c r="V69" i="35"/>
  <c r="W69" i="35" s="1"/>
  <c r="AY69" i="35"/>
  <c r="AZ69" i="35" s="1"/>
  <c r="BA69" i="35" s="1"/>
  <c r="V61" i="35"/>
  <c r="W61" i="35" s="1"/>
  <c r="AY61" i="35"/>
  <c r="AZ61" i="35" s="1"/>
  <c r="BA61" i="35" s="1"/>
  <c r="V53" i="35"/>
  <c r="W53" i="35" s="1"/>
  <c r="AY53" i="35"/>
  <c r="AZ53" i="35" s="1"/>
  <c r="BA53" i="35" s="1"/>
  <c r="V45" i="35"/>
  <c r="W45" i="35" s="1"/>
  <c r="AY45" i="35"/>
  <c r="AZ45" i="35" s="1"/>
  <c r="BA45" i="35" s="1"/>
  <c r="V37" i="35"/>
  <c r="W37" i="35" s="1"/>
  <c r="AY37" i="35"/>
  <c r="AZ37" i="35" s="1"/>
  <c r="BA37" i="35" s="1"/>
  <c r="V30" i="35"/>
  <c r="W30" i="35" s="1"/>
  <c r="AY30" i="35"/>
  <c r="AZ30" i="35" s="1"/>
  <c r="BA30" i="35" s="1"/>
  <c r="V15" i="35"/>
  <c r="W15" i="35" s="1"/>
  <c r="AY15" i="35"/>
  <c r="AZ15" i="35" s="1"/>
  <c r="BA15" i="35" s="1"/>
  <c r="AT286" i="35"/>
  <c r="AU286" i="35" s="1"/>
  <c r="AV286" i="35" s="1"/>
  <c r="AT222" i="35"/>
  <c r="AU222" i="35" s="1"/>
  <c r="AV222" i="35" s="1"/>
  <c r="AT158" i="35"/>
  <c r="AU158" i="35" s="1"/>
  <c r="AV158" i="35" s="1"/>
  <c r="AT94" i="35"/>
  <c r="AU94" i="35" s="1"/>
  <c r="AV94" i="35" s="1"/>
  <c r="AT30" i="35"/>
  <c r="AU30" i="35" s="1"/>
  <c r="AV30" i="35" s="1"/>
  <c r="AY213" i="35"/>
  <c r="AZ213" i="35" s="1"/>
  <c r="BA213" i="35" s="1"/>
  <c r="AY92" i="35"/>
  <c r="AZ92" i="35" s="1"/>
  <c r="BA92" i="35" s="1"/>
  <c r="AP251" i="35"/>
  <c r="AQ251" i="35" s="1"/>
  <c r="L188" i="35"/>
  <c r="M188" i="35" s="1"/>
  <c r="L141" i="35"/>
  <c r="M141" i="35" s="1"/>
  <c r="L113" i="35"/>
  <c r="M113" i="35" s="1"/>
  <c r="L101" i="35"/>
  <c r="M101" i="35" s="1"/>
  <c r="L100" i="35"/>
  <c r="M100" i="35" s="1"/>
  <c r="L88" i="35"/>
  <c r="M88" i="35" s="1"/>
  <c r="L44" i="35"/>
  <c r="M44" i="35" s="1"/>
  <c r="L36" i="35"/>
  <c r="M36" i="35" s="1"/>
  <c r="L32" i="35"/>
  <c r="M32" i="35" s="1"/>
  <c r="L24" i="35"/>
  <c r="M24" i="35" s="1"/>
  <c r="L20" i="35"/>
  <c r="M20" i="35" s="1"/>
  <c r="L16" i="35"/>
  <c r="M16" i="35" s="1"/>
  <c r="L18" i="35"/>
  <c r="M18" i="35" s="1"/>
  <c r="L191" i="35"/>
  <c r="M191" i="35" s="1"/>
  <c r="L99" i="35"/>
  <c r="M99" i="35" s="1"/>
  <c r="L83" i="35"/>
  <c r="M83" i="35" s="1"/>
  <c r="L75" i="35"/>
  <c r="M75" i="35" s="1"/>
  <c r="L146" i="35"/>
  <c r="M146" i="35" s="1"/>
  <c r="L142" i="35"/>
  <c r="M142" i="35" s="1"/>
  <c r="L136" i="35"/>
  <c r="M136" i="35" s="1"/>
  <c r="L223" i="35"/>
  <c r="M223" i="35" s="1"/>
  <c r="L64" i="35"/>
  <c r="M64" i="35" s="1"/>
  <c r="L294" i="35"/>
  <c r="M294" i="35" s="1"/>
  <c r="L213" i="35"/>
  <c r="M213" i="35" s="1"/>
  <c r="L110" i="35"/>
  <c r="M110" i="35" s="1"/>
  <c r="L102" i="35"/>
  <c r="M102" i="35" s="1"/>
  <c r="L140" i="35"/>
  <c r="M140" i="35" s="1"/>
  <c r="L37" i="35"/>
  <c r="M37" i="35" s="1"/>
  <c r="L296" i="35"/>
  <c r="M296" i="35" s="1"/>
  <c r="L288" i="35"/>
  <c r="M288" i="35" s="1"/>
  <c r="L284" i="35"/>
  <c r="M284" i="35" s="1"/>
  <c r="L280" i="35"/>
  <c r="M280" i="35" s="1"/>
  <c r="L268" i="35"/>
  <c r="M268" i="35" s="1"/>
  <c r="L264" i="35"/>
  <c r="M264" i="35" s="1"/>
  <c r="L240" i="35"/>
  <c r="M240" i="35" s="1"/>
  <c r="L224" i="35"/>
  <c r="M224" i="35" s="1"/>
  <c r="L216" i="35"/>
  <c r="M216" i="35" s="1"/>
  <c r="L217" i="35"/>
  <c r="M217" i="35" s="1"/>
  <c r="L104" i="35"/>
  <c r="M104" i="35" s="1"/>
  <c r="L139" i="35"/>
  <c r="M139" i="35" s="1"/>
  <c r="L123" i="35"/>
  <c r="M123" i="35" s="1"/>
  <c r="L107" i="35"/>
  <c r="M107" i="35" s="1"/>
  <c r="L17" i="35"/>
  <c r="M17" i="35" s="1"/>
  <c r="L209" i="35"/>
  <c r="M209" i="35" s="1"/>
  <c r="L299" i="35"/>
  <c r="M299" i="35" s="1"/>
  <c r="L291" i="35"/>
  <c r="M291" i="35" s="1"/>
  <c r="L267" i="35"/>
  <c r="M267" i="35" s="1"/>
  <c r="L259" i="35"/>
  <c r="M259" i="35" s="1"/>
  <c r="L255" i="35"/>
  <c r="M255" i="35" s="1"/>
  <c r="L247" i="35"/>
  <c r="M247" i="35" s="1"/>
  <c r="L243" i="35"/>
  <c r="M243" i="35" s="1"/>
  <c r="L239" i="35"/>
  <c r="M239" i="35" s="1"/>
  <c r="L231" i="35"/>
  <c r="M231" i="35" s="1"/>
  <c r="L203" i="35"/>
  <c r="M203" i="35" s="1"/>
  <c r="L199" i="35"/>
  <c r="M199" i="35" s="1"/>
  <c r="L195" i="35"/>
  <c r="M195" i="35" s="1"/>
  <c r="L184" i="35"/>
  <c r="M184" i="35" s="1"/>
  <c r="L164" i="35"/>
  <c r="M164" i="35" s="1"/>
  <c r="L156" i="35"/>
  <c r="M156" i="35" s="1"/>
  <c r="L152" i="35"/>
  <c r="M152" i="35" s="1"/>
  <c r="L148" i="35"/>
  <c r="M148" i="35" s="1"/>
  <c r="L90" i="35"/>
  <c r="M90" i="35" s="1"/>
  <c r="L82" i="35"/>
  <c r="M82" i="35" s="1"/>
  <c r="L78" i="35"/>
  <c r="M78" i="35" s="1"/>
  <c r="L74" i="35"/>
  <c r="M74" i="35" s="1"/>
  <c r="L12" i="35"/>
  <c r="M12" i="35" s="1"/>
  <c r="L265" i="35"/>
  <c r="M265" i="35" s="1"/>
  <c r="L40" i="35"/>
  <c r="M40" i="35" s="1"/>
  <c r="L290" i="35"/>
  <c r="M290" i="35" s="1"/>
  <c r="L274" i="35"/>
  <c r="M274" i="35" s="1"/>
  <c r="L270" i="35"/>
  <c r="M270" i="35" s="1"/>
  <c r="L266" i="35"/>
  <c r="M266" i="35" s="1"/>
  <c r="L254" i="35"/>
  <c r="M254" i="35" s="1"/>
  <c r="L238" i="35"/>
  <c r="M238" i="35" s="1"/>
  <c r="L226" i="35"/>
  <c r="M226" i="35" s="1"/>
  <c r="L206" i="35"/>
  <c r="M206" i="35" s="1"/>
  <c r="L198" i="35"/>
  <c r="M198" i="35" s="1"/>
  <c r="L159" i="35"/>
  <c r="M159" i="35" s="1"/>
  <c r="L155" i="35"/>
  <c r="M155" i="35" s="1"/>
  <c r="L147" i="35"/>
  <c r="M147" i="35" s="1"/>
  <c r="L143" i="35"/>
  <c r="M143" i="35" s="1"/>
  <c r="L93" i="35"/>
  <c r="M93" i="35" s="1"/>
  <c r="L35" i="35"/>
  <c r="M35" i="35" s="1"/>
  <c r="L190" i="35"/>
  <c r="M190" i="35" s="1"/>
  <c r="L279" i="35"/>
  <c r="M279" i="35" s="1"/>
  <c r="L181" i="35"/>
  <c r="M181" i="35" s="1"/>
  <c r="L177" i="35"/>
  <c r="M177" i="35" s="1"/>
  <c r="L173" i="35"/>
  <c r="M173" i="35" s="1"/>
  <c r="L169" i="35"/>
  <c r="M169" i="35" s="1"/>
  <c r="L157" i="35"/>
  <c r="M157" i="35" s="1"/>
  <c r="L153" i="35"/>
  <c r="M153" i="35" s="1"/>
  <c r="L149" i="35"/>
  <c r="M149" i="35" s="1"/>
  <c r="L138" i="35"/>
  <c r="M138" i="35" s="1"/>
  <c r="L131" i="35"/>
  <c r="M131" i="35" s="1"/>
  <c r="L108" i="35"/>
  <c r="M108" i="35" s="1"/>
  <c r="L72" i="35"/>
  <c r="M72" i="35" s="1"/>
  <c r="L34" i="35"/>
  <c r="M34" i="35" s="1"/>
  <c r="L30" i="35"/>
  <c r="M30" i="35" s="1"/>
  <c r="L26" i="35"/>
  <c r="M26" i="35" s="1"/>
  <c r="L11" i="35"/>
  <c r="M11" i="35" s="1"/>
  <c r="L111" i="35"/>
  <c r="M111" i="35" s="1"/>
  <c r="L285" i="35"/>
  <c r="M285" i="35" s="1"/>
  <c r="L277" i="35"/>
  <c r="M277" i="35" s="1"/>
  <c r="L273" i="35"/>
  <c r="M273" i="35" s="1"/>
  <c r="L269" i="35"/>
  <c r="M269" i="35" s="1"/>
  <c r="L261" i="35"/>
  <c r="M261" i="35" s="1"/>
  <c r="L253" i="35"/>
  <c r="M253" i="35" s="1"/>
  <c r="L245" i="35"/>
  <c r="M245" i="35" s="1"/>
  <c r="L237" i="35"/>
  <c r="M237" i="35" s="1"/>
  <c r="L229" i="35"/>
  <c r="M229" i="35" s="1"/>
  <c r="L210" i="35"/>
  <c r="M210" i="35" s="1"/>
  <c r="L176" i="35"/>
  <c r="M176" i="35" s="1"/>
  <c r="L172" i="35"/>
  <c r="M172" i="35" s="1"/>
  <c r="L134" i="35"/>
  <c r="M134" i="35" s="1"/>
  <c r="L97" i="35"/>
  <c r="M97" i="35" s="1"/>
  <c r="L29" i="35"/>
  <c r="M29" i="35" s="1"/>
  <c r="L163" i="35"/>
  <c r="M163" i="35" s="1"/>
  <c r="L47" i="35"/>
  <c r="M47" i="35" s="1"/>
  <c r="L302" i="35"/>
  <c r="M302" i="35" s="1"/>
  <c r="L272" i="35"/>
  <c r="M272" i="35" s="1"/>
  <c r="L220" i="35"/>
  <c r="M220" i="35" s="1"/>
  <c r="L197" i="35"/>
  <c r="M197" i="35" s="1"/>
  <c r="L178" i="35"/>
  <c r="M178" i="35" s="1"/>
  <c r="L166" i="35"/>
  <c r="M166" i="35" s="1"/>
  <c r="L154" i="35"/>
  <c r="M154" i="35" s="1"/>
  <c r="L132" i="35"/>
  <c r="M132" i="35" s="1"/>
  <c r="L124" i="35"/>
  <c r="M124" i="35" s="1"/>
  <c r="L116" i="35"/>
  <c r="M116" i="35" s="1"/>
  <c r="L92" i="35"/>
  <c r="M92" i="35" s="1"/>
  <c r="L81" i="35"/>
  <c r="M81" i="35" s="1"/>
  <c r="L77" i="35"/>
  <c r="M77" i="35" s="1"/>
  <c r="L69" i="35"/>
  <c r="M69" i="35" s="1"/>
  <c r="L65" i="35"/>
  <c r="M65" i="35" s="1"/>
  <c r="L58" i="35"/>
  <c r="M58" i="35" s="1"/>
  <c r="L54" i="35"/>
  <c r="M54" i="35" s="1"/>
  <c r="L50" i="35"/>
  <c r="M50" i="35" s="1"/>
  <c r="L31" i="35"/>
  <c r="M31" i="35" s="1"/>
  <c r="L27" i="35"/>
  <c r="M27" i="35" s="1"/>
  <c r="L19" i="35"/>
  <c r="M19" i="35" s="1"/>
  <c r="L15" i="35"/>
  <c r="M15" i="35" s="1"/>
  <c r="L301" i="35"/>
  <c r="M301" i="35" s="1"/>
  <c r="L297" i="35"/>
  <c r="M297" i="35" s="1"/>
  <c r="L67" i="35"/>
  <c r="M67" i="35" s="1"/>
  <c r="L60" i="35"/>
  <c r="M60" i="35" s="1"/>
  <c r="L53" i="35"/>
  <c r="M53" i="35" s="1"/>
  <c r="L49" i="35"/>
  <c r="M49" i="35" s="1"/>
  <c r="L13" i="35"/>
  <c r="M13" i="35" s="1"/>
  <c r="L236" i="35"/>
  <c r="M236" i="35" s="1"/>
  <c r="L250" i="35"/>
  <c r="M250" i="35" s="1"/>
  <c r="L286" i="35"/>
  <c r="M286" i="35" s="1"/>
  <c r="L278" i="35"/>
  <c r="M278" i="35" s="1"/>
  <c r="L271" i="35"/>
  <c r="M271" i="35" s="1"/>
  <c r="L230" i="35"/>
  <c r="M230" i="35" s="1"/>
  <c r="L52" i="35"/>
  <c r="M52" i="35" s="1"/>
  <c r="L48" i="35"/>
  <c r="M48" i="35" s="1"/>
  <c r="L41" i="35"/>
  <c r="M41" i="35" s="1"/>
  <c r="L160" i="35"/>
  <c r="M160" i="35" s="1"/>
  <c r="L127" i="35"/>
  <c r="M127" i="35" s="1"/>
  <c r="L62" i="35"/>
  <c r="M62" i="35" s="1"/>
  <c r="L263" i="35"/>
  <c r="M263" i="35" s="1"/>
  <c r="L260" i="35"/>
  <c r="M260" i="35" s="1"/>
  <c r="L252" i="35"/>
  <c r="M252" i="35" s="1"/>
  <c r="L225" i="35"/>
  <c r="M225" i="35" s="1"/>
  <c r="L144" i="35"/>
  <c r="M144" i="35" s="1"/>
  <c r="L122" i="35"/>
  <c r="M122" i="35" s="1"/>
  <c r="L114" i="35"/>
  <c r="M114" i="35" s="1"/>
  <c r="L80" i="35"/>
  <c r="M80" i="35" s="1"/>
  <c r="L76" i="35"/>
  <c r="M76" i="35" s="1"/>
  <c r="L246" i="35"/>
  <c r="M246" i="35" s="1"/>
  <c r="L204" i="35"/>
  <c r="M204" i="35" s="1"/>
  <c r="L200" i="35"/>
  <c r="M200" i="35" s="1"/>
  <c r="L193" i="35"/>
  <c r="M193" i="35" s="1"/>
  <c r="L179" i="35"/>
  <c r="M179" i="35" s="1"/>
  <c r="L282" i="35"/>
  <c r="M282" i="35" s="1"/>
  <c r="L133" i="35"/>
  <c r="M133" i="35" s="1"/>
  <c r="L84" i="35"/>
  <c r="M84" i="35" s="1"/>
  <c r="L298" i="35"/>
  <c r="M298" i="35" s="1"/>
  <c r="L241" i="35"/>
  <c r="M241" i="35" s="1"/>
  <c r="L192" i="35"/>
  <c r="M192" i="35" s="1"/>
  <c r="L94" i="35"/>
  <c r="M94" i="35" s="1"/>
  <c r="L202" i="35"/>
  <c r="M202" i="35" s="1"/>
  <c r="L283" i="35"/>
  <c r="M283" i="35" s="1"/>
  <c r="L232" i="35"/>
  <c r="M232" i="35" s="1"/>
  <c r="L228" i="35"/>
  <c r="M228" i="35" s="1"/>
  <c r="L222" i="35"/>
  <c r="M222" i="35" s="1"/>
  <c r="L215" i="35"/>
  <c r="M215" i="35" s="1"/>
  <c r="L211" i="35"/>
  <c r="M211" i="35" s="1"/>
  <c r="L208" i="35"/>
  <c r="M208" i="35" s="1"/>
  <c r="L187" i="35"/>
  <c r="M187" i="35" s="1"/>
  <c r="L168" i="35"/>
  <c r="M168" i="35" s="1"/>
  <c r="L105" i="35"/>
  <c r="M105" i="35" s="1"/>
  <c r="L96" i="35"/>
  <c r="M96" i="35" s="1"/>
  <c r="L85" i="35"/>
  <c r="M85" i="35" s="1"/>
  <c r="L70" i="35"/>
  <c r="M70" i="35" s="1"/>
  <c r="L66" i="35"/>
  <c r="M66" i="35" s="1"/>
  <c r="L59" i="35"/>
  <c r="M59" i="35" s="1"/>
  <c r="L201" i="35"/>
  <c r="M201" i="35" s="1"/>
  <c r="L118" i="35"/>
  <c r="M118" i="35" s="1"/>
  <c r="L14" i="35"/>
  <c r="M14" i="35" s="1"/>
  <c r="L51" i="35"/>
  <c r="M51" i="35" s="1"/>
  <c r="L256" i="35"/>
  <c r="M256" i="35" s="1"/>
  <c r="L126" i="35"/>
  <c r="M126" i="35" s="1"/>
  <c r="L22" i="35"/>
  <c r="M22" i="35" s="1"/>
  <c r="L174" i="35"/>
  <c r="M174" i="35" s="1"/>
  <c r="L183" i="35"/>
  <c r="M183" i="35" s="1"/>
  <c r="L186" i="35"/>
  <c r="M186" i="35" s="1"/>
  <c r="L42" i="35"/>
  <c r="M42" i="35" s="1"/>
  <c r="L167" i="35"/>
  <c r="M167" i="35" s="1"/>
  <c r="L289" i="35"/>
  <c r="M289" i="35" s="1"/>
  <c r="L275" i="35"/>
  <c r="M275" i="35" s="1"/>
  <c r="L248" i="35"/>
  <c r="M248" i="35" s="1"/>
  <c r="L234" i="35"/>
  <c r="M234" i="35" s="1"/>
  <c r="L227" i="35"/>
  <c r="M227" i="35" s="1"/>
  <c r="L214" i="35"/>
  <c r="M214" i="35" s="1"/>
  <c r="L205" i="35"/>
  <c r="M205" i="35" s="1"/>
  <c r="L185" i="35"/>
  <c r="M185" i="35" s="1"/>
  <c r="L175" i="35"/>
  <c r="M175" i="35" s="1"/>
  <c r="L165" i="35"/>
  <c r="M165" i="35" s="1"/>
  <c r="L158" i="35"/>
  <c r="M158" i="35" s="1"/>
  <c r="L145" i="35"/>
  <c r="M145" i="35" s="1"/>
  <c r="L129" i="35"/>
  <c r="M129" i="35" s="1"/>
  <c r="L112" i="35"/>
  <c r="M112" i="35" s="1"/>
  <c r="L109" i="35"/>
  <c r="M109" i="35" s="1"/>
  <c r="L63" i="35"/>
  <c r="M63" i="35" s="1"/>
  <c r="L46" i="35"/>
  <c r="M46" i="35" s="1"/>
  <c r="L212" i="35"/>
  <c r="M212" i="35" s="1"/>
  <c r="L38" i="35"/>
  <c r="M38" i="35" s="1"/>
  <c r="L194" i="35"/>
  <c r="M194" i="35" s="1"/>
  <c r="L125" i="35"/>
  <c r="M125" i="35" s="1"/>
  <c r="L61" i="35"/>
  <c r="M61" i="35" s="1"/>
  <c r="L281" i="35"/>
  <c r="M281" i="35" s="1"/>
  <c r="L258" i="35"/>
  <c r="M258" i="35" s="1"/>
  <c r="L242" i="35"/>
  <c r="M242" i="35" s="1"/>
  <c r="L233" i="35"/>
  <c r="M233" i="35" s="1"/>
  <c r="L287" i="35"/>
  <c r="M287" i="35" s="1"/>
  <c r="L257" i="35"/>
  <c r="M257" i="35" s="1"/>
  <c r="L219" i="35"/>
  <c r="M219" i="35" s="1"/>
  <c r="L162" i="35"/>
  <c r="M162" i="35" s="1"/>
  <c r="L130" i="35"/>
  <c r="M130" i="35" s="1"/>
  <c r="L95" i="35"/>
  <c r="M95" i="35" s="1"/>
  <c r="L86" i="35"/>
  <c r="M86" i="35" s="1"/>
  <c r="L68" i="35"/>
  <c r="M68" i="35" s="1"/>
  <c r="L45" i="35"/>
  <c r="M45" i="35" s="1"/>
  <c r="L300" i="35"/>
  <c r="M300" i="35" s="1"/>
  <c r="L89" i="35"/>
  <c r="M89" i="35" s="1"/>
  <c r="L21" i="35"/>
  <c r="M21" i="35" s="1"/>
  <c r="L249" i="35"/>
  <c r="M249" i="35" s="1"/>
  <c r="L295" i="35"/>
  <c r="M295" i="35" s="1"/>
  <c r="L244" i="35"/>
  <c r="M244" i="35" s="1"/>
  <c r="L235" i="35"/>
  <c r="M235" i="35" s="1"/>
  <c r="L218" i="35"/>
  <c r="M218" i="35" s="1"/>
  <c r="L207" i="35"/>
  <c r="M207" i="35" s="1"/>
  <c r="L189" i="35"/>
  <c r="M189" i="35" s="1"/>
  <c r="L180" i="35"/>
  <c r="M180" i="35" s="1"/>
  <c r="L161" i="35"/>
  <c r="M161" i="35" s="1"/>
  <c r="L121" i="35"/>
  <c r="M121" i="35" s="1"/>
  <c r="L115" i="35"/>
  <c r="M115" i="35" s="1"/>
  <c r="L103" i="35"/>
  <c r="M103" i="35" s="1"/>
  <c r="L57" i="35"/>
  <c r="M57" i="35" s="1"/>
  <c r="L28" i="35"/>
  <c r="M28" i="35" s="1"/>
  <c r="L119" i="35"/>
  <c r="M119" i="35" s="1"/>
  <c r="L55" i="35"/>
  <c r="M55" i="35" s="1"/>
  <c r="L135" i="35"/>
  <c r="M135" i="35" s="1"/>
  <c r="L43" i="35"/>
  <c r="M43" i="35" s="1"/>
  <c r="L276" i="35"/>
  <c r="M276" i="35" s="1"/>
  <c r="L196" i="35"/>
  <c r="M196" i="35" s="1"/>
  <c r="L182" i="35"/>
  <c r="M182" i="35" s="1"/>
  <c r="L150" i="35"/>
  <c r="M150" i="35" s="1"/>
  <c r="L120" i="35"/>
  <c r="M120" i="35" s="1"/>
  <c r="L23" i="35"/>
  <c r="M23" i="35" s="1"/>
  <c r="L292" i="35"/>
  <c r="M292" i="35" s="1"/>
  <c r="L262" i="35"/>
  <c r="M262" i="35" s="1"/>
  <c r="L251" i="35"/>
  <c r="M251" i="35" s="1"/>
  <c r="L221" i="35"/>
  <c r="M221" i="35" s="1"/>
  <c r="L170" i="35"/>
  <c r="M170" i="35" s="1"/>
  <c r="L128" i="35"/>
  <c r="M128" i="35" s="1"/>
  <c r="L106" i="35"/>
  <c r="M106" i="35" s="1"/>
  <c r="L98" i="35"/>
  <c r="M98" i="35" s="1"/>
  <c r="L56" i="35"/>
  <c r="M56" i="35" s="1"/>
  <c r="L33" i="35"/>
  <c r="M33" i="35" s="1"/>
  <c r="L25" i="35"/>
  <c r="M25" i="35" s="1"/>
  <c r="L171" i="35"/>
  <c r="M171" i="35" s="1"/>
  <c r="L39" i="35"/>
  <c r="M39" i="35" s="1"/>
  <c r="L293" i="35"/>
  <c r="M293" i="35" s="1"/>
  <c r="L79" i="35"/>
  <c r="M79" i="35" s="1"/>
  <c r="L151" i="35"/>
  <c r="M151" i="35" s="1"/>
  <c r="L87" i="35"/>
  <c r="M87" i="35" s="1"/>
  <c r="L71" i="35"/>
  <c r="M71" i="35" s="1"/>
  <c r="L91" i="35"/>
  <c r="M91" i="35" s="1"/>
  <c r="L73" i="35"/>
  <c r="M73" i="35" s="1"/>
  <c r="L10" i="35"/>
  <c r="M10" i="35" s="1"/>
  <c r="L137" i="35"/>
  <c r="M137" i="35" s="1"/>
  <c r="E9" i="21" l="1"/>
  <c r="F9" i="21"/>
  <c r="G9" i="21"/>
  <c r="H9" i="21"/>
  <c r="I9" i="21"/>
  <c r="J9" i="21"/>
  <c r="D9" i="21"/>
  <c r="A2" i="21"/>
  <c r="A3" i="21"/>
  <c r="A4" i="21"/>
  <c r="A5" i="21"/>
  <c r="A6" i="21"/>
  <c r="A7" i="21"/>
  <c r="A8" i="21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AA59" i="35" l="1"/>
  <c r="AB59" i="35" s="1"/>
  <c r="AA27" i="35"/>
  <c r="AB27" i="35" s="1"/>
  <c r="AA253" i="35"/>
  <c r="AB253" i="35" s="1"/>
  <c r="BD229" i="35"/>
  <c r="BE229" i="35" s="1"/>
  <c r="BF229" i="35" s="1"/>
  <c r="BD165" i="35"/>
  <c r="BE165" i="35" s="1"/>
  <c r="BF165" i="35" s="1"/>
  <c r="BD171" i="35"/>
  <c r="BE171" i="35" s="1"/>
  <c r="BF171" i="35" s="1"/>
  <c r="AA234" i="35"/>
  <c r="AB234" i="35" s="1"/>
  <c r="AA226" i="35"/>
  <c r="AB226" i="35" s="1"/>
  <c r="AA173" i="35"/>
  <c r="AB173" i="35" s="1"/>
  <c r="AA236" i="35"/>
  <c r="AB236" i="35" s="1"/>
  <c r="BD235" i="35"/>
  <c r="BE235" i="35" s="1"/>
  <c r="BF235" i="35" s="1"/>
  <c r="AA209" i="35"/>
  <c r="AB209" i="35" s="1"/>
  <c r="AA177" i="35"/>
  <c r="AB177" i="35" s="1"/>
  <c r="AA161" i="35"/>
  <c r="AB161" i="35" s="1"/>
  <c r="BD126" i="35"/>
  <c r="BE126" i="35" s="1"/>
  <c r="BF126" i="35" s="1"/>
  <c r="AA29" i="35"/>
  <c r="AB29" i="35" s="1"/>
  <c r="BD282" i="35"/>
  <c r="BE282" i="35" s="1"/>
  <c r="BF282" i="35" s="1"/>
  <c r="BD22" i="35"/>
  <c r="BE22" i="35" s="1"/>
  <c r="BF22" i="35" s="1"/>
  <c r="BD117" i="35"/>
  <c r="BE117" i="35" s="1"/>
  <c r="BF117" i="35" s="1"/>
  <c r="BD53" i="35"/>
  <c r="BE53" i="35" s="1"/>
  <c r="BF53" i="35" s="1"/>
  <c r="AA276" i="35"/>
  <c r="AB276" i="35" s="1"/>
  <c r="AA275" i="35"/>
  <c r="AB275" i="35" s="1"/>
  <c r="AA224" i="35"/>
  <c r="AB224" i="35" s="1"/>
  <c r="BD295" i="35"/>
  <c r="BE295" i="35" s="1"/>
  <c r="BF295" i="35" s="1"/>
  <c r="AA247" i="35"/>
  <c r="AB247" i="35" s="1"/>
  <c r="AA119" i="35"/>
  <c r="AB119" i="35" s="1"/>
  <c r="AA273" i="35"/>
  <c r="AB273" i="35" s="1"/>
  <c r="AA256" i="35"/>
  <c r="AB256" i="35" s="1"/>
  <c r="AA120" i="35"/>
  <c r="AB120" i="35" s="1"/>
  <c r="AA85" i="35"/>
  <c r="AB85" i="35" s="1"/>
  <c r="AA265" i="35"/>
  <c r="AB265" i="35" s="1"/>
  <c r="BD287" i="35"/>
  <c r="BE287" i="35" s="1"/>
  <c r="BF287" i="35" s="1"/>
  <c r="BD212" i="35"/>
  <c r="BE212" i="35" s="1"/>
  <c r="BF212" i="35" s="1"/>
  <c r="AA148" i="35"/>
  <c r="AB148" i="35" s="1"/>
  <c r="BD132" i="35"/>
  <c r="BE132" i="35" s="1"/>
  <c r="BF132" i="35" s="1"/>
  <c r="BD84" i="35"/>
  <c r="BE84" i="35" s="1"/>
  <c r="BF84" i="35" s="1"/>
  <c r="BD20" i="35"/>
  <c r="BE20" i="35" s="1"/>
  <c r="BF20" i="35" s="1"/>
  <c r="BD227" i="35"/>
  <c r="BE227" i="35" s="1"/>
  <c r="BF227" i="35" s="1"/>
  <c r="AA266" i="35"/>
  <c r="AB266" i="35" s="1"/>
  <c r="BD258" i="35"/>
  <c r="BE258" i="35" s="1"/>
  <c r="BF258" i="35" s="1"/>
  <c r="AA210" i="35"/>
  <c r="AB210" i="35" s="1"/>
  <c r="AA202" i="35"/>
  <c r="AB202" i="35" s="1"/>
  <c r="AA194" i="35"/>
  <c r="AB194" i="35" s="1"/>
  <c r="AA186" i="35"/>
  <c r="AB186" i="35" s="1"/>
  <c r="AA178" i="35"/>
  <c r="AB178" i="35" s="1"/>
  <c r="BD170" i="35"/>
  <c r="BE170" i="35" s="1"/>
  <c r="BF170" i="35" s="1"/>
  <c r="BD138" i="35"/>
  <c r="BE138" i="35" s="1"/>
  <c r="BF138" i="35" s="1"/>
  <c r="AA130" i="35"/>
  <c r="AB130" i="35" s="1"/>
  <c r="AA114" i="35"/>
  <c r="AB114" i="35" s="1"/>
  <c r="BD106" i="35"/>
  <c r="BE106" i="35" s="1"/>
  <c r="BF106" i="35" s="1"/>
  <c r="AA98" i="35"/>
  <c r="AB98" i="35" s="1"/>
  <c r="BD90" i="35"/>
  <c r="BE90" i="35" s="1"/>
  <c r="BF90" i="35" s="1"/>
  <c r="AA66" i="35"/>
  <c r="AB66" i="35" s="1"/>
  <c r="BD58" i="35"/>
  <c r="BE58" i="35" s="1"/>
  <c r="BF58" i="35" s="1"/>
  <c r="AA50" i="35"/>
  <c r="AB50" i="35" s="1"/>
  <c r="BD42" i="35"/>
  <c r="BE42" i="35" s="1"/>
  <c r="BF42" i="35" s="1"/>
  <c r="AA34" i="35"/>
  <c r="AB34" i="35" s="1"/>
  <c r="BD26" i="35"/>
  <c r="BE26" i="35" s="1"/>
  <c r="BF26" i="35" s="1"/>
  <c r="AA18" i="35"/>
  <c r="AB18" i="35" s="1"/>
  <c r="AA189" i="35"/>
  <c r="AB189" i="35" s="1"/>
  <c r="BD149" i="35"/>
  <c r="BE149" i="35" s="1"/>
  <c r="BF149" i="35" s="1"/>
  <c r="AA109" i="35"/>
  <c r="AB109" i="35" s="1"/>
  <c r="AA93" i="35"/>
  <c r="AB93" i="35" s="1"/>
  <c r="BD268" i="35"/>
  <c r="BE268" i="35" s="1"/>
  <c r="BF268" i="35" s="1"/>
  <c r="BD299" i="35"/>
  <c r="BE299" i="35" s="1"/>
  <c r="BF299" i="35" s="1"/>
  <c r="BD99" i="35"/>
  <c r="BE99" i="35" s="1"/>
  <c r="BF99" i="35" s="1"/>
  <c r="BD289" i="35"/>
  <c r="BE289" i="35" s="1"/>
  <c r="BF289" i="35" s="1"/>
  <c r="AA257" i="35"/>
  <c r="AB257" i="35" s="1"/>
  <c r="AA201" i="35"/>
  <c r="AB201" i="35" s="1"/>
  <c r="AA193" i="35"/>
  <c r="AB193" i="35" s="1"/>
  <c r="AA185" i="35"/>
  <c r="AB185" i="35" s="1"/>
  <c r="AA169" i="35"/>
  <c r="AB169" i="35" s="1"/>
  <c r="AA129" i="35"/>
  <c r="AB129" i="35" s="1"/>
  <c r="AA121" i="35"/>
  <c r="AB121" i="35" s="1"/>
  <c r="AA113" i="35"/>
  <c r="AB113" i="35" s="1"/>
  <c r="BD105" i="35"/>
  <c r="BE105" i="35" s="1"/>
  <c r="BF105" i="35" s="1"/>
  <c r="BD97" i="35"/>
  <c r="BE97" i="35" s="1"/>
  <c r="BF97" i="35" s="1"/>
  <c r="AA89" i="35"/>
  <c r="AB89" i="35" s="1"/>
  <c r="AA65" i="35"/>
  <c r="AB65" i="35" s="1"/>
  <c r="AA57" i="35"/>
  <c r="AB57" i="35" s="1"/>
  <c r="AA49" i="35"/>
  <c r="AB49" i="35" s="1"/>
  <c r="AA41" i="35"/>
  <c r="AB41" i="35" s="1"/>
  <c r="AA33" i="35"/>
  <c r="AB33" i="35" s="1"/>
  <c r="AA69" i="35"/>
  <c r="AB69" i="35" s="1"/>
  <c r="BD13" i="35"/>
  <c r="BE13" i="35" s="1"/>
  <c r="BF13" i="35" s="1"/>
  <c r="BD116" i="35"/>
  <c r="BE116" i="35" s="1"/>
  <c r="BF116" i="35" s="1"/>
  <c r="BD36" i="35"/>
  <c r="BE36" i="35" s="1"/>
  <c r="BF36" i="35" s="1"/>
  <c r="AA267" i="35"/>
  <c r="AB267" i="35" s="1"/>
  <c r="AA155" i="35"/>
  <c r="AB155" i="35" s="1"/>
  <c r="BD297" i="35"/>
  <c r="BE297" i="35" s="1"/>
  <c r="BF297" i="35" s="1"/>
  <c r="AA249" i="35"/>
  <c r="AB249" i="35" s="1"/>
  <c r="BD233" i="35"/>
  <c r="BE233" i="35" s="1"/>
  <c r="BF233" i="35" s="1"/>
  <c r="AA288" i="35"/>
  <c r="AB288" i="35" s="1"/>
  <c r="AA264" i="35"/>
  <c r="AB264" i="35" s="1"/>
  <c r="BD248" i="35"/>
  <c r="BE248" i="35" s="1"/>
  <c r="BF248" i="35" s="1"/>
  <c r="AA240" i="35"/>
  <c r="AB240" i="35" s="1"/>
  <c r="BD192" i="35"/>
  <c r="BE192" i="35" s="1"/>
  <c r="BF192" i="35" s="1"/>
  <c r="AA184" i="35"/>
  <c r="AB184" i="35" s="1"/>
  <c r="BD176" i="35"/>
  <c r="BE176" i="35" s="1"/>
  <c r="BF176" i="35" s="1"/>
  <c r="BD168" i="35"/>
  <c r="BE168" i="35" s="1"/>
  <c r="BF168" i="35" s="1"/>
  <c r="AA160" i="35"/>
  <c r="AB160" i="35" s="1"/>
  <c r="BD144" i="35"/>
  <c r="BE144" i="35" s="1"/>
  <c r="BF144" i="35" s="1"/>
  <c r="AA136" i="35"/>
  <c r="AB136" i="35" s="1"/>
  <c r="AA112" i="35"/>
  <c r="AB112" i="35" s="1"/>
  <c r="AA104" i="35"/>
  <c r="AB104" i="35" s="1"/>
  <c r="AA96" i="35"/>
  <c r="AB96" i="35" s="1"/>
  <c r="AA88" i="35"/>
  <c r="AB88" i="35" s="1"/>
  <c r="BD80" i="35"/>
  <c r="BE80" i="35" s="1"/>
  <c r="BF80" i="35" s="1"/>
  <c r="AA72" i="35"/>
  <c r="AB72" i="35" s="1"/>
  <c r="AA64" i="35"/>
  <c r="AB64" i="35" s="1"/>
  <c r="BD48" i="35"/>
  <c r="BE48" i="35" s="1"/>
  <c r="BF48" i="35" s="1"/>
  <c r="AA40" i="35"/>
  <c r="AB40" i="35" s="1"/>
  <c r="BD32" i="35"/>
  <c r="BE32" i="35" s="1"/>
  <c r="BF32" i="35" s="1"/>
  <c r="AA24" i="35"/>
  <c r="AB24" i="35" s="1"/>
  <c r="AA16" i="35"/>
  <c r="AB16" i="35" s="1"/>
  <c r="AA46" i="35"/>
  <c r="AB46" i="35" s="1"/>
  <c r="BD30" i="35"/>
  <c r="BE30" i="35" s="1"/>
  <c r="BF30" i="35" s="1"/>
  <c r="AA156" i="35"/>
  <c r="AB156" i="35" s="1"/>
  <c r="BD211" i="35"/>
  <c r="BE211" i="35" s="1"/>
  <c r="BF211" i="35" s="1"/>
  <c r="AA83" i="35"/>
  <c r="AB83" i="35" s="1"/>
  <c r="AA279" i="35"/>
  <c r="AB279" i="35" s="1"/>
  <c r="BD271" i="35"/>
  <c r="BE271" i="35" s="1"/>
  <c r="BF271" i="35" s="1"/>
  <c r="BD263" i="35"/>
  <c r="BE263" i="35" s="1"/>
  <c r="BF263" i="35" s="1"/>
  <c r="AA231" i="35"/>
  <c r="AB231" i="35" s="1"/>
  <c r="BD223" i="35"/>
  <c r="BE223" i="35" s="1"/>
  <c r="BF223" i="35" s="1"/>
  <c r="AA215" i="35"/>
  <c r="AB215" i="35" s="1"/>
  <c r="BD207" i="35"/>
  <c r="BE207" i="35" s="1"/>
  <c r="BF207" i="35" s="1"/>
  <c r="BD191" i="35"/>
  <c r="BE191" i="35" s="1"/>
  <c r="BF191" i="35" s="1"/>
  <c r="AA183" i="35"/>
  <c r="AB183" i="35" s="1"/>
  <c r="AA175" i="35"/>
  <c r="AB175" i="35" s="1"/>
  <c r="AA159" i="35"/>
  <c r="AB159" i="35" s="1"/>
  <c r="AA151" i="35"/>
  <c r="AB151" i="35" s="1"/>
  <c r="BD143" i="35"/>
  <c r="BE143" i="35" s="1"/>
  <c r="BF143" i="35" s="1"/>
  <c r="BD135" i="35"/>
  <c r="BE135" i="35" s="1"/>
  <c r="BF135" i="35" s="1"/>
  <c r="BD127" i="35"/>
  <c r="BE127" i="35" s="1"/>
  <c r="BF127" i="35" s="1"/>
  <c r="AA111" i="35"/>
  <c r="AB111" i="35" s="1"/>
  <c r="BD103" i="35"/>
  <c r="BE103" i="35" s="1"/>
  <c r="BF103" i="35" s="1"/>
  <c r="AA95" i="35"/>
  <c r="AB95" i="35" s="1"/>
  <c r="AA87" i="35"/>
  <c r="AB87" i="35" s="1"/>
  <c r="AA79" i="35"/>
  <c r="AB79" i="35" s="1"/>
  <c r="AA71" i="35"/>
  <c r="AB71" i="35" s="1"/>
  <c r="AA63" i="35"/>
  <c r="AB63" i="35" s="1"/>
  <c r="AA55" i="35"/>
  <c r="AB55" i="35" s="1"/>
  <c r="BD47" i="35"/>
  <c r="BE47" i="35" s="1"/>
  <c r="BF47" i="35" s="1"/>
  <c r="BD39" i="35"/>
  <c r="BE39" i="35" s="1"/>
  <c r="BF39" i="35" s="1"/>
  <c r="BD31" i="35"/>
  <c r="BE31" i="35" s="1"/>
  <c r="BF31" i="35" s="1"/>
  <c r="BD23" i="35"/>
  <c r="BE23" i="35" s="1"/>
  <c r="BF23" i="35" s="1"/>
  <c r="BD15" i="35"/>
  <c r="BE15" i="35" s="1"/>
  <c r="BF15" i="35" s="1"/>
  <c r="AA274" i="35"/>
  <c r="AB274" i="35" s="1"/>
  <c r="BD274" i="35"/>
  <c r="BE274" i="35" s="1"/>
  <c r="BF274" i="35" s="1"/>
  <c r="AA258" i="35"/>
  <c r="AB258" i="35" s="1"/>
  <c r="AA162" i="35"/>
  <c r="AB162" i="35" s="1"/>
  <c r="BD162" i="35"/>
  <c r="BE162" i="35" s="1"/>
  <c r="BF162" i="35" s="1"/>
  <c r="BD154" i="35"/>
  <c r="BE154" i="35" s="1"/>
  <c r="BF154" i="35" s="1"/>
  <c r="AA154" i="35"/>
  <c r="AB154" i="35" s="1"/>
  <c r="AA217" i="35"/>
  <c r="AB217" i="35" s="1"/>
  <c r="BD217" i="35"/>
  <c r="BE217" i="35" s="1"/>
  <c r="BF217" i="35" s="1"/>
  <c r="AA232" i="35"/>
  <c r="AB232" i="35" s="1"/>
  <c r="BD232" i="35"/>
  <c r="BE232" i="35" s="1"/>
  <c r="BF232" i="35" s="1"/>
  <c r="AA216" i="35"/>
  <c r="AB216" i="35" s="1"/>
  <c r="BD216" i="35"/>
  <c r="BE216" i="35" s="1"/>
  <c r="BF216" i="35" s="1"/>
  <c r="AA200" i="35"/>
  <c r="AB200" i="35" s="1"/>
  <c r="BD200" i="35"/>
  <c r="BE200" i="35" s="1"/>
  <c r="BF200" i="35" s="1"/>
  <c r="AA152" i="35"/>
  <c r="AB152" i="35" s="1"/>
  <c r="BD152" i="35"/>
  <c r="BE152" i="35" s="1"/>
  <c r="BF152" i="35" s="1"/>
  <c r="BD136" i="35"/>
  <c r="BE136" i="35" s="1"/>
  <c r="BF136" i="35" s="1"/>
  <c r="AA128" i="35"/>
  <c r="AB128" i="35" s="1"/>
  <c r="BD128" i="35"/>
  <c r="BE128" i="35" s="1"/>
  <c r="BF128" i="35" s="1"/>
  <c r="AA56" i="35"/>
  <c r="AB56" i="35" s="1"/>
  <c r="BD56" i="35"/>
  <c r="BE56" i="35" s="1"/>
  <c r="BF56" i="35" s="1"/>
  <c r="AA250" i="35"/>
  <c r="AB250" i="35" s="1"/>
  <c r="BD250" i="35"/>
  <c r="BE250" i="35" s="1"/>
  <c r="BF250" i="35" s="1"/>
  <c r="BD239" i="35"/>
  <c r="BE239" i="35" s="1"/>
  <c r="BF239" i="35" s="1"/>
  <c r="AA239" i="35"/>
  <c r="AB239" i="35" s="1"/>
  <c r="AA199" i="35"/>
  <c r="AB199" i="35" s="1"/>
  <c r="BD199" i="35"/>
  <c r="BE199" i="35" s="1"/>
  <c r="BF199" i="35" s="1"/>
  <c r="BD95" i="35"/>
  <c r="BE95" i="35" s="1"/>
  <c r="BF95" i="35" s="1"/>
  <c r="BD87" i="35"/>
  <c r="BE87" i="35" s="1"/>
  <c r="BF87" i="35" s="1"/>
  <c r="AA31" i="35"/>
  <c r="AB31" i="35" s="1"/>
  <c r="AA153" i="35"/>
  <c r="AB153" i="35" s="1"/>
  <c r="BD153" i="35"/>
  <c r="BE153" i="35" s="1"/>
  <c r="BF153" i="35" s="1"/>
  <c r="BD272" i="35"/>
  <c r="BE272" i="35" s="1"/>
  <c r="BF272" i="35" s="1"/>
  <c r="AA272" i="35"/>
  <c r="AB272" i="35" s="1"/>
  <c r="AA302" i="35"/>
  <c r="AB302" i="35" s="1"/>
  <c r="BD302" i="35"/>
  <c r="BE302" i="35" s="1"/>
  <c r="BF302" i="35" s="1"/>
  <c r="AA294" i="35"/>
  <c r="AB294" i="35" s="1"/>
  <c r="BD294" i="35"/>
  <c r="BE294" i="35" s="1"/>
  <c r="BF294" i="35" s="1"/>
  <c r="AA278" i="35"/>
  <c r="AB278" i="35" s="1"/>
  <c r="BD278" i="35"/>
  <c r="BE278" i="35" s="1"/>
  <c r="BF278" i="35" s="1"/>
  <c r="BD262" i="35"/>
  <c r="BE262" i="35" s="1"/>
  <c r="BF262" i="35" s="1"/>
  <c r="AA262" i="35"/>
  <c r="AB262" i="35" s="1"/>
  <c r="AA238" i="35"/>
  <c r="AB238" i="35" s="1"/>
  <c r="BD238" i="35"/>
  <c r="BE238" i="35" s="1"/>
  <c r="BF238" i="35" s="1"/>
  <c r="AA230" i="35"/>
  <c r="AB230" i="35" s="1"/>
  <c r="BD230" i="35"/>
  <c r="BE230" i="35" s="1"/>
  <c r="BF230" i="35" s="1"/>
  <c r="AA222" i="35"/>
  <c r="AB222" i="35" s="1"/>
  <c r="BD222" i="35"/>
  <c r="BE222" i="35" s="1"/>
  <c r="BF222" i="35" s="1"/>
  <c r="BD214" i="35"/>
  <c r="BE214" i="35" s="1"/>
  <c r="BF214" i="35" s="1"/>
  <c r="AA214" i="35"/>
  <c r="AB214" i="35" s="1"/>
  <c r="AA206" i="35"/>
  <c r="AB206" i="35" s="1"/>
  <c r="BD206" i="35"/>
  <c r="BE206" i="35" s="1"/>
  <c r="BF206" i="35" s="1"/>
  <c r="AA190" i="35"/>
  <c r="AB190" i="35" s="1"/>
  <c r="BD190" i="35"/>
  <c r="BE190" i="35" s="1"/>
  <c r="BF190" i="35" s="1"/>
  <c r="AA182" i="35"/>
  <c r="AB182" i="35" s="1"/>
  <c r="BD182" i="35"/>
  <c r="BE182" i="35" s="1"/>
  <c r="BF182" i="35" s="1"/>
  <c r="AA174" i="35"/>
  <c r="AB174" i="35" s="1"/>
  <c r="BD174" i="35"/>
  <c r="BE174" i="35" s="1"/>
  <c r="BF174" i="35" s="1"/>
  <c r="AA166" i="35"/>
  <c r="AB166" i="35" s="1"/>
  <c r="BD166" i="35"/>
  <c r="BE166" i="35" s="1"/>
  <c r="BF166" i="35" s="1"/>
  <c r="AA150" i="35"/>
  <c r="AB150" i="35" s="1"/>
  <c r="BD150" i="35"/>
  <c r="BE150" i="35" s="1"/>
  <c r="BF150" i="35" s="1"/>
  <c r="AA142" i="35"/>
  <c r="AB142" i="35" s="1"/>
  <c r="BD142" i="35"/>
  <c r="BE142" i="35" s="1"/>
  <c r="BF142" i="35" s="1"/>
  <c r="AA134" i="35"/>
  <c r="AB134" i="35" s="1"/>
  <c r="BD134" i="35"/>
  <c r="BE134" i="35" s="1"/>
  <c r="BF134" i="35" s="1"/>
  <c r="AA118" i="35"/>
  <c r="AB118" i="35" s="1"/>
  <c r="BD118" i="35"/>
  <c r="BE118" i="35" s="1"/>
  <c r="BF118" i="35" s="1"/>
  <c r="AA110" i="35"/>
  <c r="AB110" i="35" s="1"/>
  <c r="BD110" i="35"/>
  <c r="BE110" i="35" s="1"/>
  <c r="BF110" i="35" s="1"/>
  <c r="AA102" i="35"/>
  <c r="AB102" i="35" s="1"/>
  <c r="BD102" i="35"/>
  <c r="BE102" i="35" s="1"/>
  <c r="BF102" i="35" s="1"/>
  <c r="BD94" i="35"/>
  <c r="BE94" i="35" s="1"/>
  <c r="BF94" i="35" s="1"/>
  <c r="AA94" i="35"/>
  <c r="AB94" i="35" s="1"/>
  <c r="AA86" i="35"/>
  <c r="AB86" i="35" s="1"/>
  <c r="BD86" i="35"/>
  <c r="BE86" i="35" s="1"/>
  <c r="BF86" i="35" s="1"/>
  <c r="BD70" i="35"/>
  <c r="BE70" i="35" s="1"/>
  <c r="BF70" i="35" s="1"/>
  <c r="AA70" i="35"/>
  <c r="AB70" i="35" s="1"/>
  <c r="AA62" i="35"/>
  <c r="AB62" i="35" s="1"/>
  <c r="BD62" i="35"/>
  <c r="BE62" i="35" s="1"/>
  <c r="BF62" i="35" s="1"/>
  <c r="BD54" i="35"/>
  <c r="BE54" i="35" s="1"/>
  <c r="BF54" i="35" s="1"/>
  <c r="AA54" i="35"/>
  <c r="AB54" i="35" s="1"/>
  <c r="AA38" i="35"/>
  <c r="AB38" i="35" s="1"/>
  <c r="BD38" i="35"/>
  <c r="BE38" i="35" s="1"/>
  <c r="BF38" i="35" s="1"/>
  <c r="AA282" i="35"/>
  <c r="AB282" i="35" s="1"/>
  <c r="AA281" i="35"/>
  <c r="AB281" i="35" s="1"/>
  <c r="BD281" i="35"/>
  <c r="BE281" i="35" s="1"/>
  <c r="BF281" i="35" s="1"/>
  <c r="AA225" i="35"/>
  <c r="AB225" i="35" s="1"/>
  <c r="BD225" i="35"/>
  <c r="BE225" i="35" s="1"/>
  <c r="BF225" i="35" s="1"/>
  <c r="BD209" i="35"/>
  <c r="BE209" i="35" s="1"/>
  <c r="BF209" i="35" s="1"/>
  <c r="BD169" i="35"/>
  <c r="BE169" i="35" s="1"/>
  <c r="BF169" i="35" s="1"/>
  <c r="AA296" i="35"/>
  <c r="AB296" i="35" s="1"/>
  <c r="BD296" i="35"/>
  <c r="BE296" i="35" s="1"/>
  <c r="BF296" i="35" s="1"/>
  <c r="AA286" i="35"/>
  <c r="AB286" i="35" s="1"/>
  <c r="BD286" i="35"/>
  <c r="BE286" i="35" s="1"/>
  <c r="BF286" i="35" s="1"/>
  <c r="AA270" i="35"/>
  <c r="AB270" i="35" s="1"/>
  <c r="BD270" i="35"/>
  <c r="BE270" i="35" s="1"/>
  <c r="BF270" i="35" s="1"/>
  <c r="AA246" i="35"/>
  <c r="AB246" i="35" s="1"/>
  <c r="BD246" i="35"/>
  <c r="BE246" i="35" s="1"/>
  <c r="BF246" i="35" s="1"/>
  <c r="AA198" i="35"/>
  <c r="AB198" i="35" s="1"/>
  <c r="BD198" i="35"/>
  <c r="BE198" i="35" s="1"/>
  <c r="BF198" i="35" s="1"/>
  <c r="BD158" i="35"/>
  <c r="BE158" i="35" s="1"/>
  <c r="BF158" i="35" s="1"/>
  <c r="AA158" i="35"/>
  <c r="AB158" i="35" s="1"/>
  <c r="AA301" i="35"/>
  <c r="AB301" i="35" s="1"/>
  <c r="BD301" i="35"/>
  <c r="BE301" i="35" s="1"/>
  <c r="BF301" i="35" s="1"/>
  <c r="AA293" i="35"/>
  <c r="AB293" i="35" s="1"/>
  <c r="BD293" i="35"/>
  <c r="BE293" i="35" s="1"/>
  <c r="BF293" i="35" s="1"/>
  <c r="AA285" i="35"/>
  <c r="AB285" i="35" s="1"/>
  <c r="BD285" i="35"/>
  <c r="BE285" i="35" s="1"/>
  <c r="BF285" i="35" s="1"/>
  <c r="AA277" i="35"/>
  <c r="AB277" i="35" s="1"/>
  <c r="BD277" i="35"/>
  <c r="BE277" i="35" s="1"/>
  <c r="BF277" i="35" s="1"/>
  <c r="AA269" i="35"/>
  <c r="AB269" i="35" s="1"/>
  <c r="BD269" i="35"/>
  <c r="BE269" i="35" s="1"/>
  <c r="BF269" i="35" s="1"/>
  <c r="BD261" i="35"/>
  <c r="BE261" i="35" s="1"/>
  <c r="BF261" i="35" s="1"/>
  <c r="AA261" i="35"/>
  <c r="AB261" i="35" s="1"/>
  <c r="AA245" i="35"/>
  <c r="AB245" i="35" s="1"/>
  <c r="BD245" i="35"/>
  <c r="BE245" i="35" s="1"/>
  <c r="BF245" i="35" s="1"/>
  <c r="BD237" i="35"/>
  <c r="BE237" i="35" s="1"/>
  <c r="BF237" i="35" s="1"/>
  <c r="AA237" i="35"/>
  <c r="AB237" i="35" s="1"/>
  <c r="AA221" i="35"/>
  <c r="AB221" i="35" s="1"/>
  <c r="BD221" i="35"/>
  <c r="BE221" i="35" s="1"/>
  <c r="BF221" i="35" s="1"/>
  <c r="AA213" i="35"/>
  <c r="AB213" i="35" s="1"/>
  <c r="BD213" i="35"/>
  <c r="BE213" i="35" s="1"/>
  <c r="BF213" i="35" s="1"/>
  <c r="AA205" i="35"/>
  <c r="AB205" i="35" s="1"/>
  <c r="BD205" i="35"/>
  <c r="BE205" i="35" s="1"/>
  <c r="BF205" i="35" s="1"/>
  <c r="BD197" i="35"/>
  <c r="BE197" i="35" s="1"/>
  <c r="BF197" i="35" s="1"/>
  <c r="AA197" i="35"/>
  <c r="AB197" i="35" s="1"/>
  <c r="AA181" i="35"/>
  <c r="AB181" i="35" s="1"/>
  <c r="BD181" i="35"/>
  <c r="BE181" i="35" s="1"/>
  <c r="BF181" i="35" s="1"/>
  <c r="AA157" i="35"/>
  <c r="AB157" i="35" s="1"/>
  <c r="BD157" i="35"/>
  <c r="BE157" i="35" s="1"/>
  <c r="BF157" i="35" s="1"/>
  <c r="AA141" i="35"/>
  <c r="AB141" i="35" s="1"/>
  <c r="BD141" i="35"/>
  <c r="BE141" i="35" s="1"/>
  <c r="BF141" i="35" s="1"/>
  <c r="AA133" i="35"/>
  <c r="AB133" i="35" s="1"/>
  <c r="BD133" i="35"/>
  <c r="BE133" i="35" s="1"/>
  <c r="BF133" i="35" s="1"/>
  <c r="BD125" i="35"/>
  <c r="BE125" i="35" s="1"/>
  <c r="BF125" i="35" s="1"/>
  <c r="AA125" i="35"/>
  <c r="AB125" i="35" s="1"/>
  <c r="AA101" i="35"/>
  <c r="AB101" i="35" s="1"/>
  <c r="BD101" i="35"/>
  <c r="BE101" i="35" s="1"/>
  <c r="BF101" i="35" s="1"/>
  <c r="AA77" i="35"/>
  <c r="AB77" i="35" s="1"/>
  <c r="BD77" i="35"/>
  <c r="BE77" i="35" s="1"/>
  <c r="BF77" i="35" s="1"/>
  <c r="AA61" i="35"/>
  <c r="AB61" i="35" s="1"/>
  <c r="BD61" i="35"/>
  <c r="BE61" i="35" s="1"/>
  <c r="BF61" i="35" s="1"/>
  <c r="AA45" i="35"/>
  <c r="AB45" i="35" s="1"/>
  <c r="BD45" i="35"/>
  <c r="BE45" i="35" s="1"/>
  <c r="BF45" i="35" s="1"/>
  <c r="AA37" i="35"/>
  <c r="AB37" i="35" s="1"/>
  <c r="BD37" i="35"/>
  <c r="BE37" i="35" s="1"/>
  <c r="BF37" i="35" s="1"/>
  <c r="AA290" i="35"/>
  <c r="AB290" i="35" s="1"/>
  <c r="BD290" i="35"/>
  <c r="BE290" i="35" s="1"/>
  <c r="BF290" i="35" s="1"/>
  <c r="AA122" i="35"/>
  <c r="AB122" i="35" s="1"/>
  <c r="BD122" i="35"/>
  <c r="BE122" i="35" s="1"/>
  <c r="BF122" i="35" s="1"/>
  <c r="AA297" i="35"/>
  <c r="AB297" i="35" s="1"/>
  <c r="AA241" i="35"/>
  <c r="AB241" i="35" s="1"/>
  <c r="BD241" i="35"/>
  <c r="BE241" i="35" s="1"/>
  <c r="BF241" i="35" s="1"/>
  <c r="AA167" i="35"/>
  <c r="AB167" i="35" s="1"/>
  <c r="BD167" i="35"/>
  <c r="BE167" i="35" s="1"/>
  <c r="BF167" i="35" s="1"/>
  <c r="AA300" i="35"/>
  <c r="AB300" i="35" s="1"/>
  <c r="BD300" i="35"/>
  <c r="BE300" i="35" s="1"/>
  <c r="BF300" i="35" s="1"/>
  <c r="AA260" i="35"/>
  <c r="AB260" i="35" s="1"/>
  <c r="BD260" i="35"/>
  <c r="BE260" i="35" s="1"/>
  <c r="BF260" i="35" s="1"/>
  <c r="AA204" i="35"/>
  <c r="AB204" i="35" s="1"/>
  <c r="BD204" i="35"/>
  <c r="BE204" i="35" s="1"/>
  <c r="BF204" i="35" s="1"/>
  <c r="AA196" i="35"/>
  <c r="AB196" i="35" s="1"/>
  <c r="BD196" i="35"/>
  <c r="BE196" i="35" s="1"/>
  <c r="BF196" i="35" s="1"/>
  <c r="AA188" i="35"/>
  <c r="AB188" i="35" s="1"/>
  <c r="BD188" i="35"/>
  <c r="BE188" i="35" s="1"/>
  <c r="BF188" i="35" s="1"/>
  <c r="AA180" i="35"/>
  <c r="AB180" i="35" s="1"/>
  <c r="BD180" i="35"/>
  <c r="BE180" i="35" s="1"/>
  <c r="BF180" i="35" s="1"/>
  <c r="AA172" i="35"/>
  <c r="AB172" i="35" s="1"/>
  <c r="BD172" i="35"/>
  <c r="BE172" i="35" s="1"/>
  <c r="BF172" i="35" s="1"/>
  <c r="AA164" i="35"/>
  <c r="AB164" i="35" s="1"/>
  <c r="BD164" i="35"/>
  <c r="BE164" i="35" s="1"/>
  <c r="BF164" i="35" s="1"/>
  <c r="BD148" i="35"/>
  <c r="BE148" i="35" s="1"/>
  <c r="BF148" i="35" s="1"/>
  <c r="AA140" i="35"/>
  <c r="AB140" i="35" s="1"/>
  <c r="BD140" i="35"/>
  <c r="BE140" i="35" s="1"/>
  <c r="BF140" i="35" s="1"/>
  <c r="AA124" i="35"/>
  <c r="AB124" i="35" s="1"/>
  <c r="BD124" i="35"/>
  <c r="BE124" i="35" s="1"/>
  <c r="BF124" i="35" s="1"/>
  <c r="AA108" i="35"/>
  <c r="AB108" i="35" s="1"/>
  <c r="BD108" i="35"/>
  <c r="BE108" i="35" s="1"/>
  <c r="BF108" i="35" s="1"/>
  <c r="AA100" i="35"/>
  <c r="AB100" i="35" s="1"/>
  <c r="BD100" i="35"/>
  <c r="BE100" i="35" s="1"/>
  <c r="BF100" i="35" s="1"/>
  <c r="AA92" i="35"/>
  <c r="AB92" i="35" s="1"/>
  <c r="BD92" i="35"/>
  <c r="BE92" i="35" s="1"/>
  <c r="BF92" i="35" s="1"/>
  <c r="AA76" i="35"/>
  <c r="AB76" i="35" s="1"/>
  <c r="BD76" i="35"/>
  <c r="BE76" i="35" s="1"/>
  <c r="BF76" i="35" s="1"/>
  <c r="BD68" i="35"/>
  <c r="BE68" i="35" s="1"/>
  <c r="BF68" i="35" s="1"/>
  <c r="AA68" i="35"/>
  <c r="AB68" i="35" s="1"/>
  <c r="AA60" i="35"/>
  <c r="AB60" i="35" s="1"/>
  <c r="BD60" i="35"/>
  <c r="BE60" i="35" s="1"/>
  <c r="BF60" i="35" s="1"/>
  <c r="AA52" i="35"/>
  <c r="AB52" i="35" s="1"/>
  <c r="BD52" i="35"/>
  <c r="BE52" i="35" s="1"/>
  <c r="BF52" i="35" s="1"/>
  <c r="AA44" i="35"/>
  <c r="AB44" i="35" s="1"/>
  <c r="BD44" i="35"/>
  <c r="BE44" i="35" s="1"/>
  <c r="BF44" i="35" s="1"/>
  <c r="AA28" i="35"/>
  <c r="AB28" i="35" s="1"/>
  <c r="BD28" i="35"/>
  <c r="BE28" i="35" s="1"/>
  <c r="BF28" i="35" s="1"/>
  <c r="AA12" i="35"/>
  <c r="AB12" i="35" s="1"/>
  <c r="BD12" i="35"/>
  <c r="BE12" i="35" s="1"/>
  <c r="BF12" i="35" s="1"/>
  <c r="AA298" i="35"/>
  <c r="AB298" i="35" s="1"/>
  <c r="BD298" i="35"/>
  <c r="BE298" i="35" s="1"/>
  <c r="BF298" i="35" s="1"/>
  <c r="BD218" i="35"/>
  <c r="BE218" i="35" s="1"/>
  <c r="BF218" i="35" s="1"/>
  <c r="AA218" i="35"/>
  <c r="AB218" i="35" s="1"/>
  <c r="AA280" i="35"/>
  <c r="AB280" i="35" s="1"/>
  <c r="BD280" i="35"/>
  <c r="BE280" i="35" s="1"/>
  <c r="BF280" i="35" s="1"/>
  <c r="AA292" i="35"/>
  <c r="AB292" i="35" s="1"/>
  <c r="BD292" i="35"/>
  <c r="BE292" i="35" s="1"/>
  <c r="BF292" i="35" s="1"/>
  <c r="BD284" i="35"/>
  <c r="BE284" i="35" s="1"/>
  <c r="BF284" i="35" s="1"/>
  <c r="AA284" i="35"/>
  <c r="AB284" i="35" s="1"/>
  <c r="AA244" i="35"/>
  <c r="AB244" i="35" s="1"/>
  <c r="BD244" i="35"/>
  <c r="BE244" i="35" s="1"/>
  <c r="BF244" i="35" s="1"/>
  <c r="AA228" i="35"/>
  <c r="AB228" i="35" s="1"/>
  <c r="BD228" i="35"/>
  <c r="BE228" i="35" s="1"/>
  <c r="BF228" i="35" s="1"/>
  <c r="AA220" i="35"/>
  <c r="AB220" i="35" s="1"/>
  <c r="BD220" i="35"/>
  <c r="BE220" i="35" s="1"/>
  <c r="BF220" i="35" s="1"/>
  <c r="AA212" i="35"/>
  <c r="AB212" i="35" s="1"/>
  <c r="AA291" i="35"/>
  <c r="AB291" i="35" s="1"/>
  <c r="BD291" i="35"/>
  <c r="BE291" i="35" s="1"/>
  <c r="BF291" i="35" s="1"/>
  <c r="AA283" i="35"/>
  <c r="AB283" i="35" s="1"/>
  <c r="BD283" i="35"/>
  <c r="BE283" i="35" s="1"/>
  <c r="BF283" i="35" s="1"/>
  <c r="BD275" i="35"/>
  <c r="BE275" i="35" s="1"/>
  <c r="BF275" i="35" s="1"/>
  <c r="AA259" i="35"/>
  <c r="AB259" i="35" s="1"/>
  <c r="BD259" i="35"/>
  <c r="BE259" i="35" s="1"/>
  <c r="BF259" i="35" s="1"/>
  <c r="AA243" i="35"/>
  <c r="AB243" i="35" s="1"/>
  <c r="BD243" i="35"/>
  <c r="BE243" i="35" s="1"/>
  <c r="BF243" i="35" s="1"/>
  <c r="AA219" i="35"/>
  <c r="AB219" i="35" s="1"/>
  <c r="BD219" i="35"/>
  <c r="BE219" i="35" s="1"/>
  <c r="BF219" i="35" s="1"/>
  <c r="AA195" i="35"/>
  <c r="AB195" i="35" s="1"/>
  <c r="BD195" i="35"/>
  <c r="BE195" i="35" s="1"/>
  <c r="BF195" i="35" s="1"/>
  <c r="AA187" i="35"/>
  <c r="AB187" i="35" s="1"/>
  <c r="BD187" i="35"/>
  <c r="BE187" i="35" s="1"/>
  <c r="BF187" i="35" s="1"/>
  <c r="AA179" i="35"/>
  <c r="AB179" i="35" s="1"/>
  <c r="BD179" i="35"/>
  <c r="BE179" i="35" s="1"/>
  <c r="BF179" i="35" s="1"/>
  <c r="AA171" i="35"/>
  <c r="AB171" i="35" s="1"/>
  <c r="AA163" i="35"/>
  <c r="AB163" i="35" s="1"/>
  <c r="BD163" i="35"/>
  <c r="BE163" i="35" s="1"/>
  <c r="BF163" i="35" s="1"/>
  <c r="AA147" i="35"/>
  <c r="AB147" i="35" s="1"/>
  <c r="BD147" i="35"/>
  <c r="BE147" i="35" s="1"/>
  <c r="BF147" i="35" s="1"/>
  <c r="AA139" i="35"/>
  <c r="AB139" i="35" s="1"/>
  <c r="BD139" i="35"/>
  <c r="BE139" i="35" s="1"/>
  <c r="BF139" i="35" s="1"/>
  <c r="AA131" i="35"/>
  <c r="AB131" i="35" s="1"/>
  <c r="BD131" i="35"/>
  <c r="BE131" i="35" s="1"/>
  <c r="BF131" i="35" s="1"/>
  <c r="AA123" i="35"/>
  <c r="AB123" i="35" s="1"/>
  <c r="BD123" i="35"/>
  <c r="BE123" i="35" s="1"/>
  <c r="BF123" i="35" s="1"/>
  <c r="AA107" i="35"/>
  <c r="AB107" i="35" s="1"/>
  <c r="BD107" i="35"/>
  <c r="BE107" i="35" s="1"/>
  <c r="BF107" i="35" s="1"/>
  <c r="AA99" i="35"/>
  <c r="AB99" i="35" s="1"/>
  <c r="AA91" i="35"/>
  <c r="AB91" i="35" s="1"/>
  <c r="BD91" i="35"/>
  <c r="BE91" i="35" s="1"/>
  <c r="BF91" i="35" s="1"/>
  <c r="AA75" i="35"/>
  <c r="AB75" i="35" s="1"/>
  <c r="BD75" i="35"/>
  <c r="BE75" i="35" s="1"/>
  <c r="BF75" i="35" s="1"/>
  <c r="AA67" i="35"/>
  <c r="AB67" i="35" s="1"/>
  <c r="BD67" i="35"/>
  <c r="BE67" i="35" s="1"/>
  <c r="BF67" i="35" s="1"/>
  <c r="BD59" i="35"/>
  <c r="BE59" i="35" s="1"/>
  <c r="BF59" i="35" s="1"/>
  <c r="AA90" i="35"/>
  <c r="AB90" i="35" s="1"/>
  <c r="AA82" i="35"/>
  <c r="AB82" i="35" s="1"/>
  <c r="BD82" i="35"/>
  <c r="BE82" i="35" s="1"/>
  <c r="BF82" i="35" s="1"/>
  <c r="AA74" i="35"/>
  <c r="AB74" i="35" s="1"/>
  <c r="BD74" i="35"/>
  <c r="BE74" i="35" s="1"/>
  <c r="BF74" i="35" s="1"/>
  <c r="BD66" i="35"/>
  <c r="BE66" i="35" s="1"/>
  <c r="BF66" i="35" s="1"/>
  <c r="AA242" i="35"/>
  <c r="AB242" i="35" s="1"/>
  <c r="BD242" i="35"/>
  <c r="BE242" i="35" s="1"/>
  <c r="BF242" i="35" s="1"/>
  <c r="AA146" i="35"/>
  <c r="AB146" i="35" s="1"/>
  <c r="BD146" i="35"/>
  <c r="BE146" i="35" s="1"/>
  <c r="BF146" i="35" s="1"/>
  <c r="AA145" i="35"/>
  <c r="AB145" i="35" s="1"/>
  <c r="BD145" i="35"/>
  <c r="BE145" i="35" s="1"/>
  <c r="BF145" i="35" s="1"/>
  <c r="AA137" i="35"/>
  <c r="AB137" i="35" s="1"/>
  <c r="BD137" i="35"/>
  <c r="BE137" i="35" s="1"/>
  <c r="BF137" i="35" s="1"/>
  <c r="BD89" i="35"/>
  <c r="BE89" i="35" s="1"/>
  <c r="BF89" i="35" s="1"/>
  <c r="AA81" i="35"/>
  <c r="AB81" i="35" s="1"/>
  <c r="BD81" i="35"/>
  <c r="BE81" i="35" s="1"/>
  <c r="BF81" i="35" s="1"/>
  <c r="BD73" i="35"/>
  <c r="BE73" i="35" s="1"/>
  <c r="BF73" i="35" s="1"/>
  <c r="AA73" i="35"/>
  <c r="AB73" i="35" s="1"/>
  <c r="AA25" i="35"/>
  <c r="AB25" i="35" s="1"/>
  <c r="BD25" i="35"/>
  <c r="BE25" i="35" s="1"/>
  <c r="BF25" i="35" s="1"/>
  <c r="AA17" i="35"/>
  <c r="AB17" i="35" s="1"/>
  <c r="BD17" i="35"/>
  <c r="BE17" i="35" s="1"/>
  <c r="BF17" i="35" s="1"/>
  <c r="AA21" i="35"/>
  <c r="AB21" i="35" s="1"/>
  <c r="BD21" i="35"/>
  <c r="BE21" i="35" s="1"/>
  <c r="BF21" i="35" s="1"/>
  <c r="AA51" i="35"/>
  <c r="AB51" i="35" s="1"/>
  <c r="BD51" i="35"/>
  <c r="BE51" i="35" s="1"/>
  <c r="BF51" i="35" s="1"/>
  <c r="AA43" i="35"/>
  <c r="AB43" i="35" s="1"/>
  <c r="BD43" i="35"/>
  <c r="BE43" i="35" s="1"/>
  <c r="BF43" i="35" s="1"/>
  <c r="AA35" i="35"/>
  <c r="AB35" i="35" s="1"/>
  <c r="BD35" i="35"/>
  <c r="BE35" i="35" s="1"/>
  <c r="BF35" i="35" s="1"/>
  <c r="AA19" i="35"/>
  <c r="AB19" i="35" s="1"/>
  <c r="BD19" i="35"/>
  <c r="BE19" i="35" s="1"/>
  <c r="BF19" i="35" s="1"/>
  <c r="AA289" i="35" l="1"/>
  <c r="AB289" i="35" s="1"/>
  <c r="BD231" i="35"/>
  <c r="BE231" i="35" s="1"/>
  <c r="BF231" i="35" s="1"/>
  <c r="BD189" i="35"/>
  <c r="BE189" i="35" s="1"/>
  <c r="BF189" i="35" s="1"/>
  <c r="BD183" i="35"/>
  <c r="BE183" i="35" s="1"/>
  <c r="BF183" i="35" s="1"/>
  <c r="AA263" i="35"/>
  <c r="AB263" i="35" s="1"/>
  <c r="BD18" i="35"/>
  <c r="BE18" i="35" s="1"/>
  <c r="BF18" i="35" s="1"/>
  <c r="AA103" i="35"/>
  <c r="AB103" i="35" s="1"/>
  <c r="BD155" i="35"/>
  <c r="BE155" i="35" s="1"/>
  <c r="BF155" i="35" s="1"/>
  <c r="AA235" i="35"/>
  <c r="AB235" i="35" s="1"/>
  <c r="BD64" i="35"/>
  <c r="BE64" i="35" s="1"/>
  <c r="BF64" i="35" s="1"/>
  <c r="BD175" i="35"/>
  <c r="BE175" i="35" s="1"/>
  <c r="BF175" i="35" s="1"/>
  <c r="AA170" i="35"/>
  <c r="AB170" i="35" s="1"/>
  <c r="AA295" i="35"/>
  <c r="AB295" i="35" s="1"/>
  <c r="AA30" i="35"/>
  <c r="AB30" i="35" s="1"/>
  <c r="BD273" i="35"/>
  <c r="BE273" i="35" s="1"/>
  <c r="BF273" i="35" s="1"/>
  <c r="AA39" i="35"/>
  <c r="AB39" i="35" s="1"/>
  <c r="AA126" i="35"/>
  <c r="AB126" i="35" s="1"/>
  <c r="AA58" i="35"/>
  <c r="AB58" i="35" s="1"/>
  <c r="BD79" i="35"/>
  <c r="BE79" i="35" s="1"/>
  <c r="BF79" i="35" s="1"/>
  <c r="AA117" i="35"/>
  <c r="AB117" i="35" s="1"/>
  <c r="AA229" i="35"/>
  <c r="AB229" i="35" s="1"/>
  <c r="BD161" i="35"/>
  <c r="BE161" i="35" s="1"/>
  <c r="BF161" i="35" s="1"/>
  <c r="AA53" i="35"/>
  <c r="AB53" i="35" s="1"/>
  <c r="AA165" i="35"/>
  <c r="AB165" i="35" s="1"/>
  <c r="BD159" i="35"/>
  <c r="BE159" i="35" s="1"/>
  <c r="BF159" i="35" s="1"/>
  <c r="AA22" i="35"/>
  <c r="AB22" i="35" s="1"/>
  <c r="BD240" i="35"/>
  <c r="BE240" i="35" s="1"/>
  <c r="BF240" i="35" s="1"/>
  <c r="BD29" i="35"/>
  <c r="BE29" i="35" s="1"/>
  <c r="BF29" i="35" s="1"/>
  <c r="BD276" i="35"/>
  <c r="BE276" i="35" s="1"/>
  <c r="BF276" i="35" s="1"/>
  <c r="BD236" i="35"/>
  <c r="BE236" i="35" s="1"/>
  <c r="BF236" i="35" s="1"/>
  <c r="BD119" i="35"/>
  <c r="BE119" i="35" s="1"/>
  <c r="BF119" i="35" s="1"/>
  <c r="BD120" i="35"/>
  <c r="BE120" i="35" s="1"/>
  <c r="BF120" i="35" s="1"/>
  <c r="BD173" i="35"/>
  <c r="BE173" i="35" s="1"/>
  <c r="BF173" i="35" s="1"/>
  <c r="BD27" i="35"/>
  <c r="BE27" i="35" s="1"/>
  <c r="BF27" i="35" s="1"/>
  <c r="BD177" i="35"/>
  <c r="BE177" i="35" s="1"/>
  <c r="BF177" i="35" s="1"/>
  <c r="BD226" i="35"/>
  <c r="BE226" i="35" s="1"/>
  <c r="BF226" i="35" s="1"/>
  <c r="BD234" i="35"/>
  <c r="BE234" i="35" s="1"/>
  <c r="BF234" i="35" s="1"/>
  <c r="BD247" i="35"/>
  <c r="BE247" i="35" s="1"/>
  <c r="BF247" i="35" s="1"/>
  <c r="AA48" i="35"/>
  <c r="AB48" i="35" s="1"/>
  <c r="BD224" i="35"/>
  <c r="BE224" i="35" s="1"/>
  <c r="BF224" i="35" s="1"/>
  <c r="AA132" i="35"/>
  <c r="AB132" i="35" s="1"/>
  <c r="BD253" i="35"/>
  <c r="BE253" i="35" s="1"/>
  <c r="BF253" i="35" s="1"/>
  <c r="AA23" i="35"/>
  <c r="AB23" i="35" s="1"/>
  <c r="AA138" i="35"/>
  <c r="AB138" i="35" s="1"/>
  <c r="BD85" i="35"/>
  <c r="BE85" i="35" s="1"/>
  <c r="BF85" i="35" s="1"/>
  <c r="AA15" i="35"/>
  <c r="AB15" i="35" s="1"/>
  <c r="BD50" i="35"/>
  <c r="BE50" i="35" s="1"/>
  <c r="BF50" i="35" s="1"/>
  <c r="AA42" i="35"/>
  <c r="AB42" i="35" s="1"/>
  <c r="AA168" i="35"/>
  <c r="AB168" i="35" s="1"/>
  <c r="AA176" i="35"/>
  <c r="AB176" i="35" s="1"/>
  <c r="BD249" i="35"/>
  <c r="BE249" i="35" s="1"/>
  <c r="BF249" i="35" s="1"/>
  <c r="BD184" i="35"/>
  <c r="BE184" i="35" s="1"/>
  <c r="BF184" i="35" s="1"/>
  <c r="BD41" i="35"/>
  <c r="BE41" i="35" s="1"/>
  <c r="BF41" i="35" s="1"/>
  <c r="BD69" i="35"/>
  <c r="BE69" i="35" s="1"/>
  <c r="BF69" i="35" s="1"/>
  <c r="BD257" i="35"/>
  <c r="BE257" i="35" s="1"/>
  <c r="BF257" i="35" s="1"/>
  <c r="BD104" i="35"/>
  <c r="BE104" i="35" s="1"/>
  <c r="BF104" i="35" s="1"/>
  <c r="BD65" i="35"/>
  <c r="BE65" i="35" s="1"/>
  <c r="BF65" i="35" s="1"/>
  <c r="BD129" i="35"/>
  <c r="BE129" i="35" s="1"/>
  <c r="BF129" i="35" s="1"/>
  <c r="BD265" i="35"/>
  <c r="BE265" i="35" s="1"/>
  <c r="BF265" i="35" s="1"/>
  <c r="AA84" i="35"/>
  <c r="AB84" i="35" s="1"/>
  <c r="AA116" i="35"/>
  <c r="AB116" i="35" s="1"/>
  <c r="AA223" i="35"/>
  <c r="AB223" i="35" s="1"/>
  <c r="AA149" i="35"/>
  <c r="AB149" i="35" s="1"/>
  <c r="AA287" i="35"/>
  <c r="AB287" i="35" s="1"/>
  <c r="BD40" i="35"/>
  <c r="BE40" i="35" s="1"/>
  <c r="BF40" i="35" s="1"/>
  <c r="AA192" i="35"/>
  <c r="AB192" i="35" s="1"/>
  <c r="BD49" i="35"/>
  <c r="BE49" i="35" s="1"/>
  <c r="BF49" i="35" s="1"/>
  <c r="BD109" i="35"/>
  <c r="BE109" i="35" s="1"/>
  <c r="BF109" i="35" s="1"/>
  <c r="BD156" i="35"/>
  <c r="BE156" i="35" s="1"/>
  <c r="BF156" i="35" s="1"/>
  <c r="BD210" i="35"/>
  <c r="BE210" i="35" s="1"/>
  <c r="BF210" i="35" s="1"/>
  <c r="BD256" i="35"/>
  <c r="BE256" i="35" s="1"/>
  <c r="BF256" i="35" s="1"/>
  <c r="BD194" i="35"/>
  <c r="BE194" i="35" s="1"/>
  <c r="BF194" i="35" s="1"/>
  <c r="BD112" i="35"/>
  <c r="BE112" i="35" s="1"/>
  <c r="BF112" i="35" s="1"/>
  <c r="AA13" i="35"/>
  <c r="AB13" i="35" s="1"/>
  <c r="BD151" i="35"/>
  <c r="BE151" i="35" s="1"/>
  <c r="BF151" i="35" s="1"/>
  <c r="BD71" i="35"/>
  <c r="BE71" i="35" s="1"/>
  <c r="BF71" i="35" s="1"/>
  <c r="BD46" i="35"/>
  <c r="BE46" i="35" s="1"/>
  <c r="BF46" i="35" s="1"/>
  <c r="AA105" i="35"/>
  <c r="AB105" i="35" s="1"/>
  <c r="AA299" i="35"/>
  <c r="AB299" i="35" s="1"/>
  <c r="BD113" i="35"/>
  <c r="BE113" i="35" s="1"/>
  <c r="BF113" i="35" s="1"/>
  <c r="AA227" i="35"/>
  <c r="AB227" i="35" s="1"/>
  <c r="BD267" i="35"/>
  <c r="BE267" i="35" s="1"/>
  <c r="BF267" i="35" s="1"/>
  <c r="AA20" i="35"/>
  <c r="AB20" i="35" s="1"/>
  <c r="AA271" i="35"/>
  <c r="AB271" i="35" s="1"/>
  <c r="BD111" i="35"/>
  <c r="BE111" i="35" s="1"/>
  <c r="BF111" i="35" s="1"/>
  <c r="AA47" i="35"/>
  <c r="AB47" i="35" s="1"/>
  <c r="AA191" i="35"/>
  <c r="AB191" i="35" s="1"/>
  <c r="AA248" i="35"/>
  <c r="AB248" i="35" s="1"/>
  <c r="BD72" i="35"/>
  <c r="BE72" i="35" s="1"/>
  <c r="BF72" i="35" s="1"/>
  <c r="BD202" i="35"/>
  <c r="BE202" i="35" s="1"/>
  <c r="BF202" i="35" s="1"/>
  <c r="AA207" i="35"/>
  <c r="AB207" i="35" s="1"/>
  <c r="AA233" i="35"/>
  <c r="AB233" i="35" s="1"/>
  <c r="BD93" i="35"/>
  <c r="BE93" i="35" s="1"/>
  <c r="BF93" i="35" s="1"/>
  <c r="BD215" i="35"/>
  <c r="BE215" i="35" s="1"/>
  <c r="BF215" i="35" s="1"/>
  <c r="BD288" i="35"/>
  <c r="BE288" i="35" s="1"/>
  <c r="BF288" i="35" s="1"/>
  <c r="AA106" i="35"/>
  <c r="AB106" i="35" s="1"/>
  <c r="AA80" i="35"/>
  <c r="AB80" i="35" s="1"/>
  <c r="BD264" i="35"/>
  <c r="BE264" i="35" s="1"/>
  <c r="BF264" i="35" s="1"/>
  <c r="BD98" i="35"/>
  <c r="BE98" i="35" s="1"/>
  <c r="BF98" i="35" s="1"/>
  <c r="BD16" i="35"/>
  <c r="BE16" i="35" s="1"/>
  <c r="BF16" i="35" s="1"/>
  <c r="BD57" i="35"/>
  <c r="BE57" i="35" s="1"/>
  <c r="BF57" i="35" s="1"/>
  <c r="BD121" i="35"/>
  <c r="BE121" i="35" s="1"/>
  <c r="BF121" i="35" s="1"/>
  <c r="BD266" i="35"/>
  <c r="BE266" i="35" s="1"/>
  <c r="BF266" i="35" s="1"/>
  <c r="BD83" i="35"/>
  <c r="BE83" i="35" s="1"/>
  <c r="BF83" i="35" s="1"/>
  <c r="AA211" i="35"/>
  <c r="AB211" i="35" s="1"/>
  <c r="AA143" i="35"/>
  <c r="AB143" i="35" s="1"/>
  <c r="AA36" i="35"/>
  <c r="AB36" i="35" s="1"/>
  <c r="BD201" i="35"/>
  <c r="BE201" i="35" s="1"/>
  <c r="BF201" i="35" s="1"/>
  <c r="BD55" i="35"/>
  <c r="BE55" i="35" s="1"/>
  <c r="BF55" i="35" s="1"/>
  <c r="AA135" i="35"/>
  <c r="AB135" i="35" s="1"/>
  <c r="BD88" i="35"/>
  <c r="BE88" i="35" s="1"/>
  <c r="BF88" i="35" s="1"/>
  <c r="BD185" i="35"/>
  <c r="BE185" i="35" s="1"/>
  <c r="BF185" i="35" s="1"/>
  <c r="AA127" i="35"/>
  <c r="AB127" i="35" s="1"/>
  <c r="BD130" i="35"/>
  <c r="BE130" i="35" s="1"/>
  <c r="BF130" i="35" s="1"/>
  <c r="AA26" i="35"/>
  <c r="AB26" i="35" s="1"/>
  <c r="AA144" i="35"/>
  <c r="AB144" i="35" s="1"/>
  <c r="AA268" i="35"/>
  <c r="AB268" i="35" s="1"/>
  <c r="BD279" i="35"/>
  <c r="BE279" i="35" s="1"/>
  <c r="BF279" i="35" s="1"/>
  <c r="BD114" i="35"/>
  <c r="BE114" i="35" s="1"/>
  <c r="BF114" i="35" s="1"/>
  <c r="BD24" i="35"/>
  <c r="BE24" i="35" s="1"/>
  <c r="BF24" i="35" s="1"/>
  <c r="BD33" i="35"/>
  <c r="BE33" i="35" s="1"/>
  <c r="BF33" i="35" s="1"/>
  <c r="AA97" i="35"/>
  <c r="AB97" i="35" s="1"/>
  <c r="BD178" i="35"/>
  <c r="BE178" i="35" s="1"/>
  <c r="BF178" i="35" s="1"/>
  <c r="BD34" i="35"/>
  <c r="BE34" i="35" s="1"/>
  <c r="BF34" i="35" s="1"/>
  <c r="BD186" i="35"/>
  <c r="BE186" i="35" s="1"/>
  <c r="BF186" i="35" s="1"/>
  <c r="BD193" i="35"/>
  <c r="BE193" i="35" s="1"/>
  <c r="BF193" i="35" s="1"/>
  <c r="BD63" i="35"/>
  <c r="BE63" i="35" s="1"/>
  <c r="BF63" i="35" s="1"/>
  <c r="AA32" i="35"/>
  <c r="AB32" i="35" s="1"/>
  <c r="BD96" i="35"/>
  <c r="BE96" i="35" s="1"/>
  <c r="BF96" i="35" s="1"/>
  <c r="BD160" i="35"/>
  <c r="BE160" i="35" s="1"/>
  <c r="BF160" i="35" s="1"/>
  <c r="AA254" i="35"/>
  <c r="AB254" i="35" s="1"/>
  <c r="BD254" i="35"/>
  <c r="BE254" i="35" s="1"/>
  <c r="BF254" i="35" s="1"/>
  <c r="AA251" i="35"/>
  <c r="AB251" i="35" s="1"/>
  <c r="BD251" i="35"/>
  <c r="BE251" i="35" s="1"/>
  <c r="BF251" i="35" s="1"/>
  <c r="AA252" i="35"/>
  <c r="AB252" i="35" s="1"/>
  <c r="BD252" i="35"/>
  <c r="BE252" i="35" s="1"/>
  <c r="BF252" i="35" s="1"/>
  <c r="AA255" i="35"/>
  <c r="AB255" i="35" s="1"/>
  <c r="BD255" i="35"/>
  <c r="BE255" i="35" s="1"/>
  <c r="BF255" i="35" s="1"/>
  <c r="BD203" i="35"/>
  <c r="BE203" i="35" s="1"/>
  <c r="BF203" i="35" s="1"/>
  <c r="AA203" i="35"/>
  <c r="AB203" i="35" s="1"/>
  <c r="AA14" i="35"/>
  <c r="AB14" i="35" s="1"/>
  <c r="BD14" i="35"/>
  <c r="BE14" i="35" s="1"/>
  <c r="BF14" i="35" s="1"/>
  <c r="BD208" i="35"/>
  <c r="BE208" i="35" s="1"/>
  <c r="BF208" i="35" s="1"/>
  <c r="AA208" i="35"/>
  <c r="AB208" i="35" s="1"/>
  <c r="I10" i="3" l="1"/>
  <c r="D383" i="36"/>
  <c r="E383" i="36"/>
  <c r="F383" i="36"/>
  <c r="AR191" i="32" l="1"/>
  <c r="AS191" i="32"/>
  <c r="AT191" i="32"/>
  <c r="AU191" i="32"/>
  <c r="AR192" i="32"/>
  <c r="AS192" i="32"/>
  <c r="AT192" i="32"/>
  <c r="AU192" i="32"/>
  <c r="AR193" i="32"/>
  <c r="AS193" i="32"/>
  <c r="AT193" i="32"/>
  <c r="AU193" i="32"/>
  <c r="AR194" i="32"/>
  <c r="AS194" i="32"/>
  <c r="AT194" i="32"/>
  <c r="AU194" i="32"/>
  <c r="AR195" i="32"/>
  <c r="AS195" i="32"/>
  <c r="AT195" i="32"/>
  <c r="AU195" i="32"/>
  <c r="AR196" i="32"/>
  <c r="AS196" i="32"/>
  <c r="AT196" i="32"/>
  <c r="AU196" i="32"/>
  <c r="AR197" i="32"/>
  <c r="AS197" i="32"/>
  <c r="AT197" i="32"/>
  <c r="AU197" i="32"/>
  <c r="AR198" i="32"/>
  <c r="AS198" i="32"/>
  <c r="AT198" i="32"/>
  <c r="AU198" i="32"/>
  <c r="AR199" i="32"/>
  <c r="AS199" i="32"/>
  <c r="AT199" i="32"/>
  <c r="AU199" i="32"/>
  <c r="AR200" i="32"/>
  <c r="AS200" i="32"/>
  <c r="AT200" i="32"/>
  <c r="AU200" i="32"/>
  <c r="AR201" i="32"/>
  <c r="AS201" i="32"/>
  <c r="AT201" i="32"/>
  <c r="AU201" i="32"/>
  <c r="AR202" i="32"/>
  <c r="AS202" i="32"/>
  <c r="AT202" i="32"/>
  <c r="AU202" i="32"/>
  <c r="AR203" i="32"/>
  <c r="AS203" i="32"/>
  <c r="AT203" i="32"/>
  <c r="AU203" i="32"/>
  <c r="AR204" i="32"/>
  <c r="AS204" i="32"/>
  <c r="AT204" i="32"/>
  <c r="AU204" i="32"/>
  <c r="AR205" i="32"/>
  <c r="AS205" i="32"/>
  <c r="AT205" i="32"/>
  <c r="AU205" i="32"/>
  <c r="AR206" i="32"/>
  <c r="AS206" i="32"/>
  <c r="AT206" i="32"/>
  <c r="AU206" i="32"/>
  <c r="AR207" i="32"/>
  <c r="AS207" i="32"/>
  <c r="AT207" i="32"/>
  <c r="AU207" i="32"/>
  <c r="AR208" i="32"/>
  <c r="AS208" i="32"/>
  <c r="AT208" i="32"/>
  <c r="AU208" i="32"/>
  <c r="AR209" i="32"/>
  <c r="AS209" i="32"/>
  <c r="AT209" i="32"/>
  <c r="AU209" i="32"/>
  <c r="AR210" i="32"/>
  <c r="AS210" i="32"/>
  <c r="AT210" i="32"/>
  <c r="AU210" i="32"/>
  <c r="AR211" i="32"/>
  <c r="AS211" i="32"/>
  <c r="AT211" i="32"/>
  <c r="AU211" i="32"/>
  <c r="AR212" i="32"/>
  <c r="AS212" i="32"/>
  <c r="AT212" i="32"/>
  <c r="AU212" i="32"/>
  <c r="AR213" i="32"/>
  <c r="AS213" i="32"/>
  <c r="AT213" i="32"/>
  <c r="AU213" i="32"/>
  <c r="AR214" i="32"/>
  <c r="AS214" i="32"/>
  <c r="AT214" i="32"/>
  <c r="AU214" i="32"/>
  <c r="AR215" i="32"/>
  <c r="AS215" i="32"/>
  <c r="AT215" i="32"/>
  <c r="AU215" i="32"/>
  <c r="AR216" i="32"/>
  <c r="AS216" i="32"/>
  <c r="AT216" i="32"/>
  <c r="AU216" i="32"/>
  <c r="AR217" i="32"/>
  <c r="AS217" i="32"/>
  <c r="AT217" i="32"/>
  <c r="AU217" i="32"/>
  <c r="AR218" i="32"/>
  <c r="AS218" i="32"/>
  <c r="AT218" i="32"/>
  <c r="AU218" i="32"/>
  <c r="AR219" i="32"/>
  <c r="AS219" i="32"/>
  <c r="AT219" i="32"/>
  <c r="AU219" i="32"/>
  <c r="AR220" i="32"/>
  <c r="AS220" i="32"/>
  <c r="AT220" i="32"/>
  <c r="AU220" i="32"/>
  <c r="AR221" i="32"/>
  <c r="AS221" i="32"/>
  <c r="AT221" i="32"/>
  <c r="AU221" i="32"/>
  <c r="AR222" i="32"/>
  <c r="AS222" i="32"/>
  <c r="AT222" i="32"/>
  <c r="AU222" i="32"/>
  <c r="AR223" i="32"/>
  <c r="AS223" i="32"/>
  <c r="AT223" i="32"/>
  <c r="AU223" i="32"/>
  <c r="AR224" i="32"/>
  <c r="AS224" i="32"/>
  <c r="AT224" i="32"/>
  <c r="AU224" i="32"/>
  <c r="AR225" i="32"/>
  <c r="AS225" i="32"/>
  <c r="AT225" i="32"/>
  <c r="AU225" i="32"/>
  <c r="AR226" i="32"/>
  <c r="AS226" i="32"/>
  <c r="AT226" i="32"/>
  <c r="AU226" i="32"/>
  <c r="AR227" i="32"/>
  <c r="AS227" i="32"/>
  <c r="AT227" i="32"/>
  <c r="AU227" i="32"/>
  <c r="AR228" i="32"/>
  <c r="AS228" i="32"/>
  <c r="AT228" i="32"/>
  <c r="AU228" i="32"/>
  <c r="AR229" i="32"/>
  <c r="AS229" i="32"/>
  <c r="AT229" i="32"/>
  <c r="AU229" i="32"/>
  <c r="AR230" i="32"/>
  <c r="AS230" i="32"/>
  <c r="AT230" i="32"/>
  <c r="AU230" i="32"/>
  <c r="AR231" i="32"/>
  <c r="AS231" i="32"/>
  <c r="AT231" i="32"/>
  <c r="AU231" i="32"/>
  <c r="AR232" i="32"/>
  <c r="AS232" i="32"/>
  <c r="AT232" i="32"/>
  <c r="AU232" i="32"/>
  <c r="AR233" i="32"/>
  <c r="AS233" i="32"/>
  <c r="AT233" i="32"/>
  <c r="AU233" i="32"/>
  <c r="AR234" i="32"/>
  <c r="AS234" i="32"/>
  <c r="AT234" i="32"/>
  <c r="AU234" i="32"/>
  <c r="AR235" i="32"/>
  <c r="AS235" i="32"/>
  <c r="AT235" i="32"/>
  <c r="AU235" i="32"/>
  <c r="AR236" i="32"/>
  <c r="AS236" i="32"/>
  <c r="AT236" i="32"/>
  <c r="AU236" i="32"/>
  <c r="AR237" i="32"/>
  <c r="AS237" i="32"/>
  <c r="AT237" i="32"/>
  <c r="AU237" i="32"/>
  <c r="AR238" i="32"/>
  <c r="AS238" i="32"/>
  <c r="AT238" i="32"/>
  <c r="AU238" i="32"/>
  <c r="AR239" i="32"/>
  <c r="AS239" i="32"/>
  <c r="AT239" i="32"/>
  <c r="AU239" i="32"/>
  <c r="AR240" i="32"/>
  <c r="AS240" i="32"/>
  <c r="AT240" i="32"/>
  <c r="AU240" i="32"/>
  <c r="AR241" i="32"/>
  <c r="AS241" i="32"/>
  <c r="AT241" i="32"/>
  <c r="AU241" i="32"/>
  <c r="AR242" i="32"/>
  <c r="AS242" i="32"/>
  <c r="AT242" i="32"/>
  <c r="AU242" i="32"/>
  <c r="AR243" i="32"/>
  <c r="AS243" i="32"/>
  <c r="AT243" i="32"/>
  <c r="AU243" i="32"/>
  <c r="AR244" i="32"/>
  <c r="AS244" i="32"/>
  <c r="AT244" i="32"/>
  <c r="AU244" i="32"/>
  <c r="AR245" i="32"/>
  <c r="AS245" i="32"/>
  <c r="AT245" i="32"/>
  <c r="AU245" i="32"/>
  <c r="AR246" i="32"/>
  <c r="AS246" i="32"/>
  <c r="AT246" i="32"/>
  <c r="AU246" i="32"/>
  <c r="AR247" i="32"/>
  <c r="AS247" i="32"/>
  <c r="AT247" i="32"/>
  <c r="AU247" i="32"/>
  <c r="AR248" i="32"/>
  <c r="AS248" i="32"/>
  <c r="AT248" i="32"/>
  <c r="AU248" i="32"/>
  <c r="AR249" i="32"/>
  <c r="AS249" i="32"/>
  <c r="AT249" i="32"/>
  <c r="AU249" i="32"/>
  <c r="AR250" i="32"/>
  <c r="AS250" i="32"/>
  <c r="AT250" i="32"/>
  <c r="AU250" i="32"/>
  <c r="AR251" i="32"/>
  <c r="AS251" i="32"/>
  <c r="AT251" i="32"/>
  <c r="AU251" i="32"/>
  <c r="AR252" i="32"/>
  <c r="AS252" i="32"/>
  <c r="AT252" i="32"/>
  <c r="AU252" i="32"/>
  <c r="AR253" i="32"/>
  <c r="AS253" i="32"/>
  <c r="AT253" i="32"/>
  <c r="AU253" i="32"/>
  <c r="AR254" i="32"/>
  <c r="AS254" i="32"/>
  <c r="AT254" i="32"/>
  <c r="AU254" i="32"/>
  <c r="AR255" i="32"/>
  <c r="AS255" i="32"/>
  <c r="AT255" i="32"/>
  <c r="AU255" i="32"/>
  <c r="AR256" i="32"/>
  <c r="AS256" i="32"/>
  <c r="AT256" i="32"/>
  <c r="AU256" i="32"/>
  <c r="AR257" i="32"/>
  <c r="AS257" i="32"/>
  <c r="AT257" i="32"/>
  <c r="AU257" i="32"/>
  <c r="AR258" i="32"/>
  <c r="AS258" i="32"/>
  <c r="AT258" i="32"/>
  <c r="AU258" i="32"/>
  <c r="AR259" i="32"/>
  <c r="AS259" i="32"/>
  <c r="AT259" i="32"/>
  <c r="AU259" i="32"/>
  <c r="AR260" i="32"/>
  <c r="AS260" i="32"/>
  <c r="AT260" i="32"/>
  <c r="AU260" i="32"/>
  <c r="AR261" i="32"/>
  <c r="AS261" i="32"/>
  <c r="AT261" i="32"/>
  <c r="AU261" i="32"/>
  <c r="AR262" i="32"/>
  <c r="AS262" i="32"/>
  <c r="AT262" i="32"/>
  <c r="AU262" i="32"/>
  <c r="AR263" i="32"/>
  <c r="AS263" i="32"/>
  <c r="AT263" i="32"/>
  <c r="AU263" i="32"/>
  <c r="AR264" i="32"/>
  <c r="AS264" i="32"/>
  <c r="AT264" i="32"/>
  <c r="AU264" i="32"/>
  <c r="AR265" i="32"/>
  <c r="AS265" i="32"/>
  <c r="AT265" i="32"/>
  <c r="AU265" i="32"/>
  <c r="AR266" i="32"/>
  <c r="AS266" i="32"/>
  <c r="AT266" i="32"/>
  <c r="AU266" i="32"/>
  <c r="AR267" i="32"/>
  <c r="AS267" i="32"/>
  <c r="AT267" i="32"/>
  <c r="AU267" i="32"/>
  <c r="AR268" i="32"/>
  <c r="AS268" i="32"/>
  <c r="AT268" i="32"/>
  <c r="AU268" i="32"/>
  <c r="AR269" i="32"/>
  <c r="AS269" i="32"/>
  <c r="AT269" i="32"/>
  <c r="AU269" i="32"/>
  <c r="AR270" i="32"/>
  <c r="AS270" i="32"/>
  <c r="AT270" i="32"/>
  <c r="AU270" i="32"/>
  <c r="AR271" i="32"/>
  <c r="AS271" i="32"/>
  <c r="AT271" i="32"/>
  <c r="AU271" i="32"/>
  <c r="AR272" i="32"/>
  <c r="AS272" i="32"/>
  <c r="AT272" i="32"/>
  <c r="AU272" i="32"/>
  <c r="AR273" i="32"/>
  <c r="AS273" i="32"/>
  <c r="AT273" i="32"/>
  <c r="AU273" i="32"/>
  <c r="AR274" i="32"/>
  <c r="AS274" i="32"/>
  <c r="AT274" i="32"/>
  <c r="AU274" i="32"/>
  <c r="AR275" i="32"/>
  <c r="AS275" i="32"/>
  <c r="AT275" i="32"/>
  <c r="AU275" i="32"/>
  <c r="AR276" i="32"/>
  <c r="AS276" i="32"/>
  <c r="AT276" i="32"/>
  <c r="AU276" i="32"/>
  <c r="AR277" i="32"/>
  <c r="AS277" i="32"/>
  <c r="AT277" i="32"/>
  <c r="AU277" i="32"/>
  <c r="AR278" i="32"/>
  <c r="AS278" i="32"/>
  <c r="AT278" i="32"/>
  <c r="AU278" i="32"/>
  <c r="AR279" i="32"/>
  <c r="AS279" i="32"/>
  <c r="AT279" i="32"/>
  <c r="AU279" i="32"/>
  <c r="AR280" i="32"/>
  <c r="AS280" i="32"/>
  <c r="AT280" i="32"/>
  <c r="AU280" i="32"/>
  <c r="AR281" i="32"/>
  <c r="AS281" i="32"/>
  <c r="AT281" i="32"/>
  <c r="AU281" i="32"/>
  <c r="AR282" i="32"/>
  <c r="AS282" i="32"/>
  <c r="AT282" i="32"/>
  <c r="AU282" i="32"/>
  <c r="AR283" i="32"/>
  <c r="AS283" i="32"/>
  <c r="AT283" i="32"/>
  <c r="AU283" i="32"/>
  <c r="AR284" i="32"/>
  <c r="AS284" i="32"/>
  <c r="AT284" i="32"/>
  <c r="AU284" i="32"/>
  <c r="AR285" i="32"/>
  <c r="AS285" i="32"/>
  <c r="AT285" i="32"/>
  <c r="AU285" i="32"/>
  <c r="AR286" i="32"/>
  <c r="AS286" i="32"/>
  <c r="AT286" i="32"/>
  <c r="AU286" i="32"/>
  <c r="AR287" i="32"/>
  <c r="AS287" i="32"/>
  <c r="AT287" i="32"/>
  <c r="AU287" i="32"/>
  <c r="AR288" i="32"/>
  <c r="AS288" i="32"/>
  <c r="AT288" i="32"/>
  <c r="AU288" i="32"/>
  <c r="AR289" i="32"/>
  <c r="AS289" i="32"/>
  <c r="AT289" i="32"/>
  <c r="AU289" i="32"/>
  <c r="AR290" i="32"/>
  <c r="AS290" i="32"/>
  <c r="AT290" i="32"/>
  <c r="AU290" i="32"/>
  <c r="AR291" i="32"/>
  <c r="AS291" i="32"/>
  <c r="AT291" i="32"/>
  <c r="AU291" i="32"/>
  <c r="AR292" i="32"/>
  <c r="AS292" i="32"/>
  <c r="AT292" i="32"/>
  <c r="AU292" i="32"/>
  <c r="AR293" i="32"/>
  <c r="AS293" i="32"/>
  <c r="AT293" i="32"/>
  <c r="AU293" i="32"/>
  <c r="AR294" i="32"/>
  <c r="AS294" i="32"/>
  <c r="AT294" i="32"/>
  <c r="AU294" i="32"/>
  <c r="AR295" i="32"/>
  <c r="AS295" i="32"/>
  <c r="AT295" i="32"/>
  <c r="AU295" i="32"/>
  <c r="AR296" i="32"/>
  <c r="AS296" i="32"/>
  <c r="AT296" i="32"/>
  <c r="AU296" i="32"/>
  <c r="AR297" i="32"/>
  <c r="AS297" i="32"/>
  <c r="AT297" i="32"/>
  <c r="AU297" i="32"/>
  <c r="AR298" i="32"/>
  <c r="AS298" i="32"/>
  <c r="AT298" i="32"/>
  <c r="AU298" i="32"/>
  <c r="AR299" i="32"/>
  <c r="AS299" i="32"/>
  <c r="AT299" i="32"/>
  <c r="AU299" i="32"/>
  <c r="AR300" i="32"/>
  <c r="AS300" i="32"/>
  <c r="AT300" i="32"/>
  <c r="AU300" i="32"/>
  <c r="AR301" i="32"/>
  <c r="AS301" i="32"/>
  <c r="AT301" i="32"/>
  <c r="AU301" i="32"/>
  <c r="AR302" i="32"/>
  <c r="AS302" i="32"/>
  <c r="AT302" i="32"/>
  <c r="AU302" i="32"/>
  <c r="AR303" i="32"/>
  <c r="AS303" i="32"/>
  <c r="AT303" i="32"/>
  <c r="AU303" i="32"/>
  <c r="AS190" i="32"/>
  <c r="AT190" i="32"/>
  <c r="AU190" i="32"/>
  <c r="AR190" i="32"/>
  <c r="N44" i="37"/>
  <c r="M44" i="37"/>
  <c r="C383" i="36" l="1"/>
  <c r="AR167" i="32" l="1"/>
  <c r="AS167" i="32"/>
  <c r="AT167" i="32"/>
  <c r="AU167" i="32"/>
  <c r="Y167" i="32"/>
  <c r="X167" i="32"/>
  <c r="U10" i="32"/>
  <c r="V10" i="32"/>
  <c r="W10" i="32"/>
  <c r="T10" i="32"/>
  <c r="X11" i="32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AV190" i="32" s="1"/>
  <c r="X191" i="32"/>
  <c r="AV191" i="32" s="1"/>
  <c r="X192" i="32"/>
  <c r="AV192" i="32" s="1"/>
  <c r="X193" i="32"/>
  <c r="AV193" i="32" s="1"/>
  <c r="X194" i="32"/>
  <c r="AV194" i="32" s="1"/>
  <c r="X195" i="32"/>
  <c r="AV195" i="32" s="1"/>
  <c r="X196" i="32"/>
  <c r="AV196" i="32" s="1"/>
  <c r="X197" i="32"/>
  <c r="AV197" i="32" s="1"/>
  <c r="X198" i="32"/>
  <c r="AV198" i="32" s="1"/>
  <c r="X199" i="32"/>
  <c r="AV199" i="32" s="1"/>
  <c r="X200" i="32"/>
  <c r="AV200" i="32" s="1"/>
  <c r="X201" i="32"/>
  <c r="AV201" i="32" s="1"/>
  <c r="X202" i="32"/>
  <c r="AV202" i="32" s="1"/>
  <c r="X203" i="32"/>
  <c r="AV203" i="32" s="1"/>
  <c r="X204" i="32"/>
  <c r="AV204" i="32" s="1"/>
  <c r="X205" i="32"/>
  <c r="AV205" i="32" s="1"/>
  <c r="X206" i="32"/>
  <c r="AV206" i="32" s="1"/>
  <c r="X207" i="32"/>
  <c r="AV207" i="32" s="1"/>
  <c r="X208" i="32"/>
  <c r="AV208" i="32" s="1"/>
  <c r="X209" i="32"/>
  <c r="AV209" i="32" s="1"/>
  <c r="X210" i="32"/>
  <c r="AV210" i="32" s="1"/>
  <c r="X211" i="32"/>
  <c r="AV211" i="32" s="1"/>
  <c r="X212" i="32"/>
  <c r="AV212" i="32" s="1"/>
  <c r="X213" i="32"/>
  <c r="AV213" i="32" s="1"/>
  <c r="X214" i="32"/>
  <c r="AV214" i="32" s="1"/>
  <c r="X215" i="32"/>
  <c r="AV215" i="32" s="1"/>
  <c r="X216" i="32"/>
  <c r="AV216" i="32" s="1"/>
  <c r="X217" i="32"/>
  <c r="AV217" i="32" s="1"/>
  <c r="X218" i="32"/>
  <c r="AV218" i="32" s="1"/>
  <c r="X219" i="32"/>
  <c r="AV219" i="32" s="1"/>
  <c r="X220" i="32"/>
  <c r="AV220" i="32" s="1"/>
  <c r="X221" i="32"/>
  <c r="AV221" i="32" s="1"/>
  <c r="X222" i="32"/>
  <c r="AV222" i="32" s="1"/>
  <c r="X223" i="32"/>
  <c r="AV223" i="32" s="1"/>
  <c r="X224" i="32"/>
  <c r="AV224" i="32" s="1"/>
  <c r="X225" i="32"/>
  <c r="AV225" i="32" s="1"/>
  <c r="X226" i="32"/>
  <c r="AV226" i="32" s="1"/>
  <c r="X227" i="32"/>
  <c r="AV227" i="32" s="1"/>
  <c r="X228" i="32"/>
  <c r="AV228" i="32" s="1"/>
  <c r="X229" i="32"/>
  <c r="AV229" i="32" s="1"/>
  <c r="X230" i="32"/>
  <c r="AV230" i="32" s="1"/>
  <c r="X231" i="32"/>
  <c r="AV231" i="32" s="1"/>
  <c r="X232" i="32"/>
  <c r="AV232" i="32" s="1"/>
  <c r="X233" i="32"/>
  <c r="AV233" i="32" s="1"/>
  <c r="X234" i="32"/>
  <c r="AV234" i="32" s="1"/>
  <c r="X235" i="32"/>
  <c r="AV235" i="32" s="1"/>
  <c r="X236" i="32"/>
  <c r="AV236" i="32" s="1"/>
  <c r="X237" i="32"/>
  <c r="AV237" i="32" s="1"/>
  <c r="X238" i="32"/>
  <c r="AV238" i="32" s="1"/>
  <c r="X239" i="32"/>
  <c r="AV239" i="32" s="1"/>
  <c r="X240" i="32"/>
  <c r="AV240" i="32" s="1"/>
  <c r="X241" i="32"/>
  <c r="AV241" i="32" s="1"/>
  <c r="X242" i="32"/>
  <c r="AV242" i="32" s="1"/>
  <c r="X243" i="32"/>
  <c r="AV243" i="32" s="1"/>
  <c r="X244" i="32"/>
  <c r="AV244" i="32" s="1"/>
  <c r="X245" i="32"/>
  <c r="AV245" i="32" s="1"/>
  <c r="X246" i="32"/>
  <c r="AV246" i="32" s="1"/>
  <c r="X247" i="32"/>
  <c r="AV247" i="32" s="1"/>
  <c r="X248" i="32"/>
  <c r="AV248" i="32" s="1"/>
  <c r="X249" i="32"/>
  <c r="AV249" i="32" s="1"/>
  <c r="X250" i="32"/>
  <c r="AV250" i="32" s="1"/>
  <c r="X251" i="32"/>
  <c r="AV251" i="32" s="1"/>
  <c r="X252" i="32"/>
  <c r="AV252" i="32" s="1"/>
  <c r="X253" i="32"/>
  <c r="AV253" i="32" s="1"/>
  <c r="X254" i="32"/>
  <c r="AV254" i="32" s="1"/>
  <c r="X255" i="32"/>
  <c r="AV255" i="32" s="1"/>
  <c r="X256" i="32"/>
  <c r="AV256" i="32" s="1"/>
  <c r="X257" i="32"/>
  <c r="AV257" i="32" s="1"/>
  <c r="X258" i="32"/>
  <c r="AV258" i="32" s="1"/>
  <c r="X259" i="32"/>
  <c r="AV259" i="32" s="1"/>
  <c r="X260" i="32"/>
  <c r="AV260" i="32" s="1"/>
  <c r="X261" i="32"/>
  <c r="AV261" i="32" s="1"/>
  <c r="X262" i="32"/>
  <c r="AV262" i="32" s="1"/>
  <c r="X263" i="32"/>
  <c r="AV263" i="32" s="1"/>
  <c r="X264" i="32"/>
  <c r="AV264" i="32" s="1"/>
  <c r="X265" i="32"/>
  <c r="AV265" i="32" s="1"/>
  <c r="X266" i="32"/>
  <c r="AV266" i="32" s="1"/>
  <c r="X267" i="32"/>
  <c r="AV267" i="32" s="1"/>
  <c r="X268" i="32"/>
  <c r="AV268" i="32" s="1"/>
  <c r="X269" i="32"/>
  <c r="AV269" i="32" s="1"/>
  <c r="X270" i="32"/>
  <c r="AV270" i="32" s="1"/>
  <c r="X271" i="32"/>
  <c r="AV271" i="32" s="1"/>
  <c r="X272" i="32"/>
  <c r="AV272" i="32" s="1"/>
  <c r="X273" i="32"/>
  <c r="AV273" i="32" s="1"/>
  <c r="X274" i="32"/>
  <c r="AV274" i="32" s="1"/>
  <c r="X275" i="32"/>
  <c r="AV275" i="32" s="1"/>
  <c r="X276" i="32"/>
  <c r="AV276" i="32" s="1"/>
  <c r="X277" i="32"/>
  <c r="AV277" i="32" s="1"/>
  <c r="X278" i="32"/>
  <c r="AV278" i="32" s="1"/>
  <c r="X279" i="32"/>
  <c r="AV279" i="32" s="1"/>
  <c r="X280" i="32"/>
  <c r="AV280" i="32" s="1"/>
  <c r="X281" i="32"/>
  <c r="AV281" i="32" s="1"/>
  <c r="X282" i="32"/>
  <c r="AV282" i="32" s="1"/>
  <c r="X283" i="32"/>
  <c r="AV283" i="32" s="1"/>
  <c r="X284" i="32"/>
  <c r="AV284" i="32" s="1"/>
  <c r="X285" i="32"/>
  <c r="AV285" i="32" s="1"/>
  <c r="X286" i="32"/>
  <c r="AV286" i="32" s="1"/>
  <c r="X287" i="32"/>
  <c r="AV287" i="32" s="1"/>
  <c r="X288" i="32"/>
  <c r="AV288" i="32" s="1"/>
  <c r="X289" i="32"/>
  <c r="AV289" i="32" s="1"/>
  <c r="X290" i="32"/>
  <c r="AV290" i="32" s="1"/>
  <c r="X291" i="32"/>
  <c r="AV291" i="32" s="1"/>
  <c r="X292" i="32"/>
  <c r="AV292" i="32" s="1"/>
  <c r="X293" i="32"/>
  <c r="AV293" i="32" s="1"/>
  <c r="X294" i="32"/>
  <c r="AV294" i="32" s="1"/>
  <c r="X295" i="32"/>
  <c r="AV295" i="32" s="1"/>
  <c r="X296" i="32"/>
  <c r="AV296" i="32" s="1"/>
  <c r="X297" i="32"/>
  <c r="AV297" i="32" s="1"/>
  <c r="X298" i="32"/>
  <c r="AV298" i="32" s="1"/>
  <c r="X299" i="32"/>
  <c r="AV299" i="32" s="1"/>
  <c r="X300" i="32"/>
  <c r="AV300" i="32" s="1"/>
  <c r="X301" i="32"/>
  <c r="AV301" i="32" s="1"/>
  <c r="X302" i="32"/>
  <c r="AV302" i="32" s="1"/>
  <c r="X303" i="32"/>
  <c r="AV303" i="32" s="1"/>
  <c r="P10" i="32"/>
  <c r="O10" i="32"/>
  <c r="X10" i="32" l="1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H11" i="3" l="1"/>
  <c r="K39" i="3"/>
  <c r="K15" i="3"/>
  <c r="K293" i="3"/>
  <c r="K229" i="3"/>
  <c r="K205" i="3"/>
  <c r="K157" i="3"/>
  <c r="K28" i="3"/>
  <c r="K146" i="3"/>
  <c r="K65" i="3"/>
  <c r="K33" i="3"/>
  <c r="K301" i="3"/>
  <c r="K295" i="3"/>
  <c r="K294" i="3"/>
  <c r="K300" i="3"/>
  <c r="K296" i="3"/>
  <c r="K302" i="3"/>
  <c r="K299" i="3"/>
  <c r="K298" i="3"/>
  <c r="K297" i="3"/>
  <c r="K288" i="3"/>
  <c r="K264" i="3"/>
  <c r="K256" i="3"/>
  <c r="K232" i="3"/>
  <c r="K279" i="3"/>
  <c r="K263" i="3"/>
  <c r="K247" i="3"/>
  <c r="K239" i="3"/>
  <c r="K278" i="3"/>
  <c r="K270" i="3"/>
  <c r="K246" i="3"/>
  <c r="K230" i="3"/>
  <c r="K285" i="3"/>
  <c r="K261" i="3"/>
  <c r="K237" i="3"/>
  <c r="K292" i="3"/>
  <c r="K284" i="3"/>
  <c r="K276" i="3"/>
  <c r="K268" i="3"/>
  <c r="K260" i="3"/>
  <c r="K252" i="3"/>
  <c r="K244" i="3"/>
  <c r="K236" i="3"/>
  <c r="K291" i="3"/>
  <c r="K283" i="3"/>
  <c r="K275" i="3"/>
  <c r="K267" i="3"/>
  <c r="K259" i="3"/>
  <c r="K251" i="3"/>
  <c r="K243" i="3"/>
  <c r="K235" i="3"/>
  <c r="K290" i="3"/>
  <c r="K282" i="3"/>
  <c r="K274" i="3"/>
  <c r="K266" i="3"/>
  <c r="K258" i="3"/>
  <c r="K250" i="3"/>
  <c r="K242" i="3"/>
  <c r="K234" i="3"/>
  <c r="K280" i="3"/>
  <c r="K272" i="3"/>
  <c r="K248" i="3"/>
  <c r="K240" i="3"/>
  <c r="K287" i="3"/>
  <c r="K271" i="3"/>
  <c r="K255" i="3"/>
  <c r="K231" i="3"/>
  <c r="K286" i="3"/>
  <c r="K262" i="3"/>
  <c r="K254" i="3"/>
  <c r="K238" i="3"/>
  <c r="K277" i="3"/>
  <c r="K269" i="3"/>
  <c r="K253" i="3"/>
  <c r="K245" i="3"/>
  <c r="K289" i="3"/>
  <c r="K281" i="3"/>
  <c r="K273" i="3"/>
  <c r="K265" i="3"/>
  <c r="K257" i="3"/>
  <c r="K249" i="3"/>
  <c r="K241" i="3"/>
  <c r="K233" i="3"/>
  <c r="K216" i="3"/>
  <c r="K223" i="3"/>
  <c r="K222" i="3"/>
  <c r="K214" i="3"/>
  <c r="K206" i="3"/>
  <c r="K221" i="3"/>
  <c r="K213" i="3"/>
  <c r="K208" i="3"/>
  <c r="K207" i="3"/>
  <c r="K228" i="3"/>
  <c r="K220" i="3"/>
  <c r="K212" i="3"/>
  <c r="K227" i="3"/>
  <c r="K219" i="3"/>
  <c r="K211" i="3"/>
  <c r="K226" i="3"/>
  <c r="K218" i="3"/>
  <c r="K210" i="3"/>
  <c r="K224" i="3"/>
  <c r="K215" i="3"/>
  <c r="K225" i="3"/>
  <c r="K217" i="3"/>
  <c r="K209" i="3"/>
  <c r="K194" i="3"/>
  <c r="K170" i="3"/>
  <c r="K193" i="3"/>
  <c r="K177" i="3"/>
  <c r="K161" i="3"/>
  <c r="K200" i="3"/>
  <c r="K192" i="3"/>
  <c r="K184" i="3"/>
  <c r="K176" i="3"/>
  <c r="K168" i="3"/>
  <c r="K160" i="3"/>
  <c r="K202" i="3"/>
  <c r="K186" i="3"/>
  <c r="K178" i="3"/>
  <c r="K201" i="3"/>
  <c r="K185" i="3"/>
  <c r="K169" i="3"/>
  <c r="K199" i="3"/>
  <c r="K191" i="3"/>
  <c r="K183" i="3"/>
  <c r="K175" i="3"/>
  <c r="K167" i="3"/>
  <c r="K159" i="3"/>
  <c r="K162" i="3"/>
  <c r="K198" i="3"/>
  <c r="K190" i="3"/>
  <c r="K182" i="3"/>
  <c r="K174" i="3"/>
  <c r="K166" i="3"/>
  <c r="K158" i="3"/>
  <c r="K197" i="3"/>
  <c r="K189" i="3"/>
  <c r="K181" i="3"/>
  <c r="K173" i="3"/>
  <c r="K165" i="3"/>
  <c r="K204" i="3"/>
  <c r="K196" i="3"/>
  <c r="K188" i="3"/>
  <c r="K180" i="3"/>
  <c r="K172" i="3"/>
  <c r="K164" i="3"/>
  <c r="K203" i="3"/>
  <c r="K195" i="3"/>
  <c r="K187" i="3"/>
  <c r="K179" i="3"/>
  <c r="K171" i="3"/>
  <c r="K163" i="3"/>
  <c r="K154" i="3"/>
  <c r="K153" i="3"/>
  <c r="K152" i="3"/>
  <c r="K151" i="3"/>
  <c r="K150" i="3"/>
  <c r="K149" i="3"/>
  <c r="K156" i="3"/>
  <c r="K148" i="3"/>
  <c r="K155" i="3"/>
  <c r="K147" i="3"/>
  <c r="K145" i="3"/>
  <c r="K137" i="3"/>
  <c r="K129" i="3"/>
  <c r="K121" i="3"/>
  <c r="K113" i="3"/>
  <c r="K105" i="3"/>
  <c r="K97" i="3"/>
  <c r="K89" i="3"/>
  <c r="K81" i="3"/>
  <c r="K73" i="3"/>
  <c r="K90" i="3"/>
  <c r="K144" i="3"/>
  <c r="K136" i="3"/>
  <c r="K128" i="3"/>
  <c r="K120" i="3"/>
  <c r="K112" i="3"/>
  <c r="K104" i="3"/>
  <c r="K96" i="3"/>
  <c r="K88" i="3"/>
  <c r="K80" i="3"/>
  <c r="K72" i="3"/>
  <c r="K138" i="3"/>
  <c r="K122" i="3"/>
  <c r="K98" i="3"/>
  <c r="K82" i="3"/>
  <c r="K143" i="3"/>
  <c r="K135" i="3"/>
  <c r="K127" i="3"/>
  <c r="K119" i="3"/>
  <c r="K111" i="3"/>
  <c r="K103" i="3"/>
  <c r="K95" i="3"/>
  <c r="K87" i="3"/>
  <c r="K79" i="3"/>
  <c r="K71" i="3"/>
  <c r="K142" i="3"/>
  <c r="K134" i="3"/>
  <c r="K126" i="3"/>
  <c r="K118" i="3"/>
  <c r="K110" i="3"/>
  <c r="K102" i="3"/>
  <c r="K94" i="3"/>
  <c r="K86" i="3"/>
  <c r="K78" i="3"/>
  <c r="K70" i="3"/>
  <c r="K141" i="3"/>
  <c r="K133" i="3"/>
  <c r="K125" i="3"/>
  <c r="K117" i="3"/>
  <c r="K109" i="3"/>
  <c r="K101" i="3"/>
  <c r="K93" i="3"/>
  <c r="K85" i="3"/>
  <c r="K77" i="3"/>
  <c r="K69" i="3"/>
  <c r="K66" i="3"/>
  <c r="K140" i="3"/>
  <c r="K132" i="3"/>
  <c r="K124" i="3"/>
  <c r="K116" i="3"/>
  <c r="K108" i="3"/>
  <c r="K100" i="3"/>
  <c r="K92" i="3"/>
  <c r="K84" i="3"/>
  <c r="K76" i="3"/>
  <c r="K68" i="3"/>
  <c r="K130" i="3"/>
  <c r="K114" i="3"/>
  <c r="K106" i="3"/>
  <c r="K74" i="3"/>
  <c r="K139" i="3"/>
  <c r="K131" i="3"/>
  <c r="K123" i="3"/>
  <c r="K115" i="3"/>
  <c r="K107" i="3"/>
  <c r="K99" i="3"/>
  <c r="K91" i="3"/>
  <c r="K83" i="3"/>
  <c r="K75" i="3"/>
  <c r="K67" i="3"/>
  <c r="K54" i="3"/>
  <c r="K61" i="3"/>
  <c r="K53" i="3"/>
  <c r="K45" i="3"/>
  <c r="K57" i="3"/>
  <c r="K49" i="3"/>
  <c r="K41" i="3"/>
  <c r="K64" i="3"/>
  <c r="K56" i="3"/>
  <c r="K48" i="3"/>
  <c r="K40" i="3"/>
  <c r="K63" i="3"/>
  <c r="K55" i="3"/>
  <c r="K47" i="3"/>
  <c r="K62" i="3"/>
  <c r="K60" i="3"/>
  <c r="K52" i="3"/>
  <c r="K44" i="3"/>
  <c r="K58" i="3"/>
  <c r="K50" i="3"/>
  <c r="K42" i="3"/>
  <c r="K46" i="3"/>
  <c r="K59" i="3"/>
  <c r="K51" i="3"/>
  <c r="K43" i="3"/>
  <c r="K34" i="3"/>
  <c r="K38" i="3"/>
  <c r="K37" i="3"/>
  <c r="K36" i="3"/>
  <c r="K35" i="3"/>
  <c r="K31" i="3"/>
  <c r="K32" i="3"/>
  <c r="K30" i="3"/>
  <c r="K29" i="3"/>
  <c r="K18" i="3"/>
  <c r="K24" i="3"/>
  <c r="K16" i="3"/>
  <c r="K25" i="3"/>
  <c r="K23" i="3"/>
  <c r="K26" i="3"/>
  <c r="K17" i="3"/>
  <c r="K22" i="3"/>
  <c r="K21" i="3"/>
  <c r="K20" i="3"/>
  <c r="K27" i="3"/>
  <c r="K19" i="3"/>
  <c r="K14" i="3"/>
  <c r="K13" i="3"/>
  <c r="K12" i="3"/>
  <c r="AA78" i="35" l="1"/>
  <c r="AB78" i="35" s="1"/>
  <c r="BD78" i="35"/>
  <c r="BE78" i="35" s="1"/>
  <c r="BF78" i="35" s="1"/>
  <c r="BN59" i="35"/>
  <c r="BO59" i="35" s="1"/>
  <c r="BP59" i="35" s="1"/>
  <c r="AK59" i="35"/>
  <c r="AL59" i="35" s="1"/>
  <c r="AK123" i="35"/>
  <c r="AL123" i="35" s="1"/>
  <c r="BN123" i="35"/>
  <c r="BO123" i="35" s="1"/>
  <c r="BP123" i="35" s="1"/>
  <c r="AK187" i="35"/>
  <c r="AL187" i="35" s="1"/>
  <c r="BN187" i="35"/>
  <c r="BO187" i="35" s="1"/>
  <c r="BP187" i="35" s="1"/>
  <c r="AK251" i="35"/>
  <c r="AL251" i="35" s="1"/>
  <c r="BN251" i="35"/>
  <c r="BO251" i="35" s="1"/>
  <c r="BP251" i="35" s="1"/>
  <c r="AK69" i="35"/>
  <c r="AL69" i="35" s="1"/>
  <c r="BN69" i="35"/>
  <c r="BO69" i="35" s="1"/>
  <c r="BP69" i="35" s="1"/>
  <c r="AK213" i="35"/>
  <c r="AL213" i="35" s="1"/>
  <c r="BN213" i="35"/>
  <c r="BO213" i="35" s="1"/>
  <c r="BP213" i="35" s="1"/>
  <c r="AK142" i="35"/>
  <c r="AL142" i="35" s="1"/>
  <c r="BN142" i="35"/>
  <c r="BO142" i="35" s="1"/>
  <c r="BP142" i="35" s="1"/>
  <c r="AK302" i="35"/>
  <c r="AL302" i="35" s="1"/>
  <c r="BN302" i="35"/>
  <c r="BO302" i="35" s="1"/>
  <c r="BP302" i="35" s="1"/>
  <c r="AK209" i="35"/>
  <c r="AL209" i="35" s="1"/>
  <c r="BN209" i="35"/>
  <c r="BO209" i="35" s="1"/>
  <c r="BP209" i="35" s="1"/>
  <c r="AK186" i="35"/>
  <c r="AL186" i="35" s="1"/>
  <c r="BN186" i="35"/>
  <c r="BO186" i="35" s="1"/>
  <c r="BP186" i="35" s="1"/>
  <c r="AK44" i="35"/>
  <c r="AL44" i="35" s="1"/>
  <c r="BN44" i="35"/>
  <c r="BO44" i="35" s="1"/>
  <c r="BP44" i="35" s="1"/>
  <c r="AK108" i="35"/>
  <c r="AL108" i="35" s="1"/>
  <c r="BN108" i="35"/>
  <c r="BO108" i="35" s="1"/>
  <c r="BP108" i="35" s="1"/>
  <c r="BN172" i="35"/>
  <c r="BO172" i="35" s="1"/>
  <c r="BP172" i="35" s="1"/>
  <c r="AK172" i="35"/>
  <c r="AL172" i="35" s="1"/>
  <c r="AK236" i="35"/>
  <c r="AL236" i="35" s="1"/>
  <c r="BN236" i="35"/>
  <c r="BO236" i="35" s="1"/>
  <c r="BP236" i="35" s="1"/>
  <c r="AK300" i="35"/>
  <c r="AL300" i="35" s="1"/>
  <c r="BN300" i="35"/>
  <c r="BO300" i="35" s="1"/>
  <c r="BP300" i="35" s="1"/>
  <c r="AK165" i="35"/>
  <c r="AL165" i="35" s="1"/>
  <c r="BN165" i="35"/>
  <c r="BO165" i="35" s="1"/>
  <c r="BP165" i="35" s="1"/>
  <c r="AK285" i="35"/>
  <c r="AL285" i="35" s="1"/>
  <c r="BN285" i="35"/>
  <c r="BO285" i="35" s="1"/>
  <c r="BP285" i="35" s="1"/>
  <c r="AK222" i="35"/>
  <c r="AL222" i="35" s="1"/>
  <c r="BN222" i="35"/>
  <c r="BO222" i="35" s="1"/>
  <c r="BP222" i="35" s="1"/>
  <c r="AK183" i="35"/>
  <c r="AL183" i="35" s="1"/>
  <c r="BN183" i="35"/>
  <c r="BO183" i="35" s="1"/>
  <c r="BP183" i="35" s="1"/>
  <c r="AK89" i="35"/>
  <c r="AL89" i="35" s="1"/>
  <c r="BN89" i="35"/>
  <c r="BO89" i="35" s="1"/>
  <c r="BP89" i="35" s="1"/>
  <c r="AK13" i="35"/>
  <c r="AL13" i="35" s="1"/>
  <c r="BN13" i="35"/>
  <c r="BO13" i="35" s="1"/>
  <c r="BP13" i="35" s="1"/>
  <c r="AK263" i="35"/>
  <c r="AL263" i="35" s="1"/>
  <c r="BN263" i="35"/>
  <c r="BO263" i="35" s="1"/>
  <c r="BP263" i="35" s="1"/>
  <c r="AK258" i="35"/>
  <c r="AL258" i="35" s="1"/>
  <c r="BN258" i="35"/>
  <c r="BO258" i="35" s="1"/>
  <c r="BP258" i="35" s="1"/>
  <c r="AK62" i="35"/>
  <c r="AL62" i="35" s="1"/>
  <c r="BN62" i="35"/>
  <c r="BO62" i="35" s="1"/>
  <c r="BP62" i="35" s="1"/>
  <c r="AK159" i="35"/>
  <c r="AL159" i="35" s="1"/>
  <c r="BN159" i="35"/>
  <c r="BO159" i="35" s="1"/>
  <c r="BP159" i="35" s="1"/>
  <c r="AK66" i="35"/>
  <c r="AL66" i="35" s="1"/>
  <c r="BN66" i="35"/>
  <c r="BO66" i="35" s="1"/>
  <c r="BP66" i="35" s="1"/>
  <c r="AK39" i="35"/>
  <c r="AL39" i="35" s="1"/>
  <c r="BN39" i="35"/>
  <c r="BO39" i="35" s="1"/>
  <c r="BP39" i="35" s="1"/>
  <c r="AK119" i="35"/>
  <c r="AL119" i="35" s="1"/>
  <c r="BN119" i="35"/>
  <c r="BO119" i="35" s="1"/>
  <c r="BP119" i="35" s="1"/>
  <c r="AK257" i="35"/>
  <c r="AL257" i="35" s="1"/>
  <c r="BN257" i="35"/>
  <c r="BO257" i="35" s="1"/>
  <c r="BP257" i="35" s="1"/>
  <c r="AK32" i="35"/>
  <c r="AL32" i="35" s="1"/>
  <c r="BN32" i="35"/>
  <c r="BO32" i="35" s="1"/>
  <c r="BP32" i="35" s="1"/>
  <c r="AK96" i="35"/>
  <c r="AL96" i="35" s="1"/>
  <c r="BN96" i="35"/>
  <c r="BO96" i="35" s="1"/>
  <c r="BP96" i="35" s="1"/>
  <c r="AK160" i="35"/>
  <c r="AL160" i="35" s="1"/>
  <c r="BN160" i="35"/>
  <c r="BO160" i="35" s="1"/>
  <c r="BP160" i="35" s="1"/>
  <c r="AK224" i="35"/>
  <c r="AL224" i="35" s="1"/>
  <c r="BN224" i="35"/>
  <c r="BO224" i="35" s="1"/>
  <c r="BP224" i="35" s="1"/>
  <c r="AK288" i="35"/>
  <c r="AL288" i="35" s="1"/>
  <c r="BN288" i="35"/>
  <c r="BO288" i="35" s="1"/>
  <c r="BP288" i="35" s="1"/>
  <c r="AK161" i="35"/>
  <c r="AL161" i="35" s="1"/>
  <c r="BN161" i="35"/>
  <c r="BO161" i="35" s="1"/>
  <c r="BP161" i="35" s="1"/>
  <c r="AK146" i="35"/>
  <c r="AL146" i="35" s="1"/>
  <c r="BN146" i="35"/>
  <c r="BO146" i="35" s="1"/>
  <c r="BP146" i="35" s="1"/>
  <c r="AK19" i="35"/>
  <c r="AL19" i="35" s="1"/>
  <c r="BN19" i="35"/>
  <c r="BO19" i="35" s="1"/>
  <c r="BP19" i="35" s="1"/>
  <c r="AK83" i="35"/>
  <c r="AL83" i="35" s="1"/>
  <c r="BN83" i="35"/>
  <c r="BO83" i="35" s="1"/>
  <c r="BP83" i="35" s="1"/>
  <c r="AK147" i="35"/>
  <c r="AL147" i="35" s="1"/>
  <c r="BN147" i="35"/>
  <c r="BO147" i="35" s="1"/>
  <c r="BP147" i="35" s="1"/>
  <c r="AK211" i="35"/>
  <c r="AL211" i="35" s="1"/>
  <c r="BN211" i="35"/>
  <c r="BO211" i="35" s="1"/>
  <c r="BP211" i="35" s="1"/>
  <c r="AK275" i="35"/>
  <c r="AL275" i="35" s="1"/>
  <c r="BN275" i="35"/>
  <c r="BO275" i="35" s="1"/>
  <c r="BP275" i="35" s="1"/>
  <c r="AK117" i="35"/>
  <c r="AL117" i="35" s="1"/>
  <c r="BN117" i="35"/>
  <c r="BO117" i="35" s="1"/>
  <c r="BP117" i="35" s="1"/>
  <c r="AK261" i="35"/>
  <c r="AL261" i="35" s="1"/>
  <c r="BN261" i="35"/>
  <c r="BO261" i="35" s="1"/>
  <c r="BP261" i="35" s="1"/>
  <c r="AK198" i="35"/>
  <c r="AL198" i="35" s="1"/>
  <c r="BN198" i="35"/>
  <c r="BO198" i="35" s="1"/>
  <c r="BP198" i="35" s="1"/>
  <c r="AK65" i="35"/>
  <c r="AL65" i="35" s="1"/>
  <c r="BN65" i="35"/>
  <c r="BO65" i="35" s="1"/>
  <c r="BP65" i="35" s="1"/>
  <c r="AK26" i="35"/>
  <c r="AL26" i="35" s="1"/>
  <c r="BN26" i="35"/>
  <c r="BO26" i="35" s="1"/>
  <c r="BP26" i="35" s="1"/>
  <c r="AK274" i="35"/>
  <c r="AL274" i="35" s="1"/>
  <c r="BN274" i="35"/>
  <c r="BO274" i="35" s="1"/>
  <c r="BP274" i="35" s="1"/>
  <c r="AK68" i="35"/>
  <c r="AL68" i="35" s="1"/>
  <c r="BN68" i="35"/>
  <c r="BO68" i="35" s="1"/>
  <c r="BP68" i="35" s="1"/>
  <c r="AK132" i="35"/>
  <c r="AL132" i="35" s="1"/>
  <c r="BN132" i="35"/>
  <c r="BO132" i="35" s="1"/>
  <c r="BP132" i="35" s="1"/>
  <c r="AK196" i="35"/>
  <c r="AL196" i="35" s="1"/>
  <c r="BN196" i="35"/>
  <c r="BO196" i="35" s="1"/>
  <c r="BP196" i="35" s="1"/>
  <c r="BN260" i="35"/>
  <c r="BO260" i="35" s="1"/>
  <c r="BP260" i="35" s="1"/>
  <c r="AK260" i="35"/>
  <c r="AL260" i="35" s="1"/>
  <c r="AK77" i="35"/>
  <c r="AL77" i="35" s="1"/>
  <c r="BN77" i="35"/>
  <c r="BO77" i="35" s="1"/>
  <c r="BP77" i="35" s="1"/>
  <c r="AK205" i="35"/>
  <c r="AL205" i="35" s="1"/>
  <c r="BN205" i="35"/>
  <c r="BO205" i="35" s="1"/>
  <c r="BP205" i="35" s="1"/>
  <c r="AK134" i="35"/>
  <c r="AL134" i="35" s="1"/>
  <c r="BN134" i="35"/>
  <c r="BO134" i="35" s="1"/>
  <c r="BP134" i="35" s="1"/>
  <c r="AK278" i="35"/>
  <c r="AL278" i="35" s="1"/>
  <c r="BN278" i="35"/>
  <c r="BO278" i="35" s="1"/>
  <c r="BP278" i="35" s="1"/>
  <c r="AK231" i="35"/>
  <c r="AL231" i="35" s="1"/>
  <c r="BN231" i="35"/>
  <c r="BO231" i="35" s="1"/>
  <c r="BP231" i="35" s="1"/>
  <c r="AK193" i="35"/>
  <c r="AL193" i="35" s="1"/>
  <c r="BN193" i="35"/>
  <c r="BO193" i="35" s="1"/>
  <c r="BP193" i="35" s="1"/>
  <c r="AK53" i="35"/>
  <c r="AL53" i="35" s="1"/>
  <c r="BN53" i="35"/>
  <c r="BO53" i="35" s="1"/>
  <c r="BP53" i="35" s="1"/>
  <c r="AK281" i="35"/>
  <c r="AL281" i="35" s="1"/>
  <c r="BN281" i="35"/>
  <c r="BO281" i="35" s="1"/>
  <c r="BP281" i="35" s="1"/>
  <c r="AK22" i="35"/>
  <c r="AL22" i="35" s="1"/>
  <c r="BN22" i="35"/>
  <c r="BO22" i="35" s="1"/>
  <c r="BP22" i="35" s="1"/>
  <c r="AK86" i="35"/>
  <c r="AL86" i="35" s="1"/>
  <c r="BN86" i="35"/>
  <c r="BO86" i="35" s="1"/>
  <c r="BP86" i="35" s="1"/>
  <c r="AK295" i="35"/>
  <c r="AL295" i="35" s="1"/>
  <c r="BN295" i="35"/>
  <c r="BO295" i="35" s="1"/>
  <c r="BP295" i="35" s="1"/>
  <c r="AK226" i="35"/>
  <c r="AL226" i="35" s="1"/>
  <c r="BN226" i="35"/>
  <c r="BO226" i="35" s="1"/>
  <c r="BP226" i="35" s="1"/>
  <c r="AK63" i="35"/>
  <c r="AL63" i="35" s="1"/>
  <c r="BN63" i="35"/>
  <c r="BO63" i="35" s="1"/>
  <c r="BP63" i="35" s="1"/>
  <c r="AK199" i="35"/>
  <c r="AL199" i="35" s="1"/>
  <c r="BN199" i="35"/>
  <c r="BO199" i="35" s="1"/>
  <c r="BP199" i="35" s="1"/>
  <c r="AK138" i="35"/>
  <c r="AL138" i="35" s="1"/>
  <c r="BN138" i="35"/>
  <c r="BO138" i="35" s="1"/>
  <c r="BP138" i="35" s="1"/>
  <c r="AK56" i="35"/>
  <c r="AL56" i="35" s="1"/>
  <c r="BN56" i="35"/>
  <c r="BO56" i="35" s="1"/>
  <c r="BP56" i="35" s="1"/>
  <c r="AK120" i="35"/>
  <c r="AL120" i="35" s="1"/>
  <c r="BN120" i="35"/>
  <c r="BO120" i="35" s="1"/>
  <c r="BP120" i="35" s="1"/>
  <c r="AK184" i="35"/>
  <c r="AL184" i="35" s="1"/>
  <c r="BN184" i="35"/>
  <c r="BO184" i="35" s="1"/>
  <c r="BP184" i="35" s="1"/>
  <c r="AK248" i="35"/>
  <c r="AL248" i="35" s="1"/>
  <c r="BN248" i="35"/>
  <c r="BO248" i="35" s="1"/>
  <c r="BP248" i="35" s="1"/>
  <c r="AK41" i="35"/>
  <c r="AL41" i="35" s="1"/>
  <c r="BN41" i="35"/>
  <c r="BO41" i="35" s="1"/>
  <c r="BP41" i="35" s="1"/>
  <c r="BN265" i="35"/>
  <c r="BO265" i="35" s="1"/>
  <c r="BP265" i="35" s="1"/>
  <c r="AK265" i="35"/>
  <c r="AL265" i="35" s="1"/>
  <c r="AK234" i="35"/>
  <c r="AL234" i="35" s="1"/>
  <c r="BN234" i="35"/>
  <c r="BO234" i="35" s="1"/>
  <c r="BP234" i="35" s="1"/>
  <c r="AK46" i="35"/>
  <c r="AL46" i="35" s="1"/>
  <c r="BN46" i="35"/>
  <c r="BO46" i="35" s="1"/>
  <c r="BP46" i="35" s="1"/>
  <c r="AK174" i="35"/>
  <c r="AL174" i="35" s="1"/>
  <c r="BN174" i="35"/>
  <c r="BO174" i="35" s="1"/>
  <c r="BP174" i="35" s="1"/>
  <c r="AK225" i="35"/>
  <c r="AL225" i="35" s="1"/>
  <c r="BN225" i="35"/>
  <c r="BO225" i="35" s="1"/>
  <c r="BP225" i="35" s="1"/>
  <c r="AK23" i="35"/>
  <c r="AL23" i="35" s="1"/>
  <c r="BN23" i="35"/>
  <c r="BO23" i="35" s="1"/>
  <c r="BP23" i="35" s="1"/>
  <c r="AK87" i="35"/>
  <c r="AL87" i="35" s="1"/>
  <c r="BN87" i="35"/>
  <c r="BO87" i="35" s="1"/>
  <c r="BP87" i="35" s="1"/>
  <c r="BN73" i="35"/>
  <c r="BO73" i="35" s="1"/>
  <c r="BP73" i="35" s="1"/>
  <c r="AK73" i="35"/>
  <c r="AL73" i="35" s="1"/>
  <c r="BN16" i="35"/>
  <c r="BO16" i="35" s="1"/>
  <c r="BP16" i="35" s="1"/>
  <c r="AK16" i="35"/>
  <c r="AL16" i="35" s="1"/>
  <c r="BN80" i="35"/>
  <c r="BO80" i="35" s="1"/>
  <c r="BP80" i="35" s="1"/>
  <c r="AK80" i="35"/>
  <c r="AL80" i="35" s="1"/>
  <c r="BN144" i="35"/>
  <c r="BO144" i="35" s="1"/>
  <c r="BP144" i="35" s="1"/>
  <c r="AK144" i="35"/>
  <c r="AL144" i="35" s="1"/>
  <c r="BN208" i="35"/>
  <c r="BO208" i="35" s="1"/>
  <c r="BP208" i="35" s="1"/>
  <c r="AK208" i="35"/>
  <c r="AL208" i="35" s="1"/>
  <c r="BN272" i="35"/>
  <c r="BO272" i="35" s="1"/>
  <c r="BP272" i="35" s="1"/>
  <c r="AK272" i="35"/>
  <c r="AL272" i="35" s="1"/>
  <c r="AK105" i="35"/>
  <c r="AL105" i="35" s="1"/>
  <c r="BN105" i="35"/>
  <c r="BO105" i="35" s="1"/>
  <c r="BP105" i="35" s="1"/>
  <c r="AK82" i="35"/>
  <c r="AL82" i="35" s="1"/>
  <c r="BN82" i="35"/>
  <c r="BO82" i="35" s="1"/>
  <c r="BP82" i="35" s="1"/>
  <c r="AK67" i="35"/>
  <c r="AL67" i="35" s="1"/>
  <c r="BN67" i="35"/>
  <c r="BO67" i="35" s="1"/>
  <c r="BP67" i="35" s="1"/>
  <c r="AK131" i="35"/>
  <c r="AL131" i="35" s="1"/>
  <c r="BN131" i="35"/>
  <c r="BO131" i="35" s="1"/>
  <c r="BP131" i="35" s="1"/>
  <c r="AK195" i="35"/>
  <c r="AL195" i="35" s="1"/>
  <c r="BN195" i="35"/>
  <c r="BO195" i="35" s="1"/>
  <c r="BP195" i="35" s="1"/>
  <c r="BN259" i="35"/>
  <c r="BO259" i="35" s="1"/>
  <c r="BP259" i="35" s="1"/>
  <c r="AK259" i="35"/>
  <c r="AL259" i="35" s="1"/>
  <c r="AK85" i="35"/>
  <c r="AL85" i="35" s="1"/>
  <c r="BN85" i="35"/>
  <c r="BO85" i="35" s="1"/>
  <c r="BP85" i="35" s="1"/>
  <c r="AK229" i="35"/>
  <c r="AL229" i="35" s="1"/>
  <c r="BN229" i="35"/>
  <c r="BO229" i="35" s="1"/>
  <c r="BP229" i="35" s="1"/>
  <c r="AK158" i="35"/>
  <c r="AL158" i="35" s="1"/>
  <c r="BN158" i="35"/>
  <c r="BO158" i="35" s="1"/>
  <c r="BP158" i="35" s="1"/>
  <c r="AK103" i="35"/>
  <c r="AL103" i="35" s="1"/>
  <c r="BN103" i="35"/>
  <c r="BO103" i="35" s="1"/>
  <c r="BP103" i="35" s="1"/>
  <c r="AK241" i="35"/>
  <c r="AL241" i="35" s="1"/>
  <c r="BN241" i="35"/>
  <c r="BO241" i="35" s="1"/>
  <c r="BP241" i="35" s="1"/>
  <c r="AK218" i="35"/>
  <c r="AL218" i="35" s="1"/>
  <c r="BN218" i="35"/>
  <c r="BO218" i="35" s="1"/>
  <c r="BP218" i="35" s="1"/>
  <c r="AK52" i="35"/>
  <c r="AL52" i="35" s="1"/>
  <c r="BN52" i="35"/>
  <c r="BO52" i="35" s="1"/>
  <c r="BP52" i="35" s="1"/>
  <c r="AK116" i="35"/>
  <c r="AL116" i="35" s="1"/>
  <c r="BN116" i="35"/>
  <c r="BO116" i="35" s="1"/>
  <c r="BP116" i="35" s="1"/>
  <c r="BN180" i="35"/>
  <c r="BO180" i="35" s="1"/>
  <c r="BP180" i="35" s="1"/>
  <c r="AK180" i="35"/>
  <c r="AL180" i="35" s="1"/>
  <c r="AK244" i="35"/>
  <c r="AL244" i="35" s="1"/>
  <c r="BN244" i="35"/>
  <c r="BO244" i="35" s="1"/>
  <c r="BP244" i="35" s="1"/>
  <c r="AK45" i="35"/>
  <c r="AL45" i="35" s="1"/>
  <c r="BN45" i="35"/>
  <c r="BO45" i="35" s="1"/>
  <c r="BP45" i="35" s="1"/>
  <c r="AK181" i="35"/>
  <c r="AL181" i="35" s="1"/>
  <c r="BN181" i="35"/>
  <c r="BO181" i="35" s="1"/>
  <c r="BP181" i="35" s="1"/>
  <c r="AK301" i="35"/>
  <c r="AL301" i="35" s="1"/>
  <c r="BN301" i="35"/>
  <c r="BO301" i="35" s="1"/>
  <c r="BP301" i="35" s="1"/>
  <c r="AK238" i="35"/>
  <c r="AL238" i="35" s="1"/>
  <c r="BN238" i="35"/>
  <c r="BO238" i="35" s="1"/>
  <c r="BP238" i="35" s="1"/>
  <c r="AK191" i="35"/>
  <c r="AL191" i="35" s="1"/>
  <c r="BN191" i="35"/>
  <c r="BO191" i="35" s="1"/>
  <c r="BP191" i="35" s="1"/>
  <c r="AK121" i="35"/>
  <c r="AL121" i="35" s="1"/>
  <c r="BN121" i="35"/>
  <c r="BO121" i="35" s="1"/>
  <c r="BP121" i="35" s="1"/>
  <c r="AK21" i="35"/>
  <c r="AL21" i="35" s="1"/>
  <c r="BN21" i="35"/>
  <c r="BO21" i="35" s="1"/>
  <c r="BP21" i="35" s="1"/>
  <c r="AK33" i="35"/>
  <c r="AL33" i="35" s="1"/>
  <c r="BN33" i="35"/>
  <c r="BO33" i="35" s="1"/>
  <c r="BP33" i="35" s="1"/>
  <c r="AK298" i="35"/>
  <c r="AL298" i="35" s="1"/>
  <c r="BN298" i="35"/>
  <c r="BO298" i="35" s="1"/>
  <c r="BP298" i="35" s="1"/>
  <c r="AK70" i="35"/>
  <c r="AL70" i="35" s="1"/>
  <c r="BN70" i="35"/>
  <c r="BO70" i="35" s="1"/>
  <c r="BP70" i="35" s="1"/>
  <c r="AK223" i="35"/>
  <c r="AL223" i="35" s="1"/>
  <c r="BN223" i="35"/>
  <c r="BO223" i="35" s="1"/>
  <c r="BP223" i="35" s="1"/>
  <c r="AK122" i="35"/>
  <c r="AL122" i="35" s="1"/>
  <c r="BN122" i="35"/>
  <c r="BO122" i="35" s="1"/>
  <c r="BP122" i="35" s="1"/>
  <c r="AK47" i="35"/>
  <c r="AL47" i="35" s="1"/>
  <c r="BN47" i="35"/>
  <c r="BO47" i="35" s="1"/>
  <c r="BP47" i="35" s="1"/>
  <c r="AK135" i="35"/>
  <c r="AL135" i="35" s="1"/>
  <c r="BN135" i="35"/>
  <c r="BO135" i="35" s="1"/>
  <c r="BP135" i="35" s="1"/>
  <c r="BN50" i="35"/>
  <c r="BO50" i="35" s="1"/>
  <c r="BP50" i="35" s="1"/>
  <c r="AK50" i="35"/>
  <c r="AL50" i="35" s="1"/>
  <c r="AK40" i="35"/>
  <c r="AL40" i="35" s="1"/>
  <c r="BN40" i="35"/>
  <c r="BO40" i="35" s="1"/>
  <c r="BP40" i="35" s="1"/>
  <c r="AK104" i="35"/>
  <c r="AL104" i="35" s="1"/>
  <c r="BN104" i="35"/>
  <c r="BO104" i="35" s="1"/>
  <c r="BP104" i="35" s="1"/>
  <c r="AK168" i="35"/>
  <c r="AL168" i="35" s="1"/>
  <c r="BN168" i="35"/>
  <c r="BO168" i="35" s="1"/>
  <c r="BP168" i="35" s="1"/>
  <c r="AK232" i="35"/>
  <c r="AL232" i="35" s="1"/>
  <c r="BN232" i="35"/>
  <c r="BO232" i="35" s="1"/>
  <c r="BP232" i="35" s="1"/>
  <c r="AK296" i="35"/>
  <c r="AL296" i="35" s="1"/>
  <c r="BN296" i="35"/>
  <c r="BO296" i="35" s="1"/>
  <c r="BP296" i="35" s="1"/>
  <c r="BN201" i="35"/>
  <c r="BO201" i="35" s="1"/>
  <c r="BP201" i="35" s="1"/>
  <c r="AK201" i="35"/>
  <c r="AL201" i="35" s="1"/>
  <c r="AK170" i="35"/>
  <c r="AL170" i="35" s="1"/>
  <c r="BN170" i="35"/>
  <c r="BO170" i="35" s="1"/>
  <c r="BP170" i="35" s="1"/>
  <c r="AK235" i="35"/>
  <c r="AL235" i="35" s="1"/>
  <c r="BN235" i="35"/>
  <c r="BO235" i="35" s="1"/>
  <c r="BP235" i="35" s="1"/>
  <c r="AK173" i="35"/>
  <c r="AL173" i="35" s="1"/>
  <c r="BN173" i="35"/>
  <c r="BO173" i="35" s="1"/>
  <c r="BP173" i="35" s="1"/>
  <c r="AK254" i="35"/>
  <c r="AL254" i="35" s="1"/>
  <c r="BN254" i="35"/>
  <c r="BO254" i="35" s="1"/>
  <c r="BP254" i="35" s="1"/>
  <c r="AK130" i="35"/>
  <c r="AL130" i="35" s="1"/>
  <c r="BN130" i="35"/>
  <c r="BO130" i="35" s="1"/>
  <c r="BP130" i="35" s="1"/>
  <c r="AK156" i="35"/>
  <c r="AL156" i="35" s="1"/>
  <c r="BN156" i="35"/>
  <c r="BO156" i="35" s="1"/>
  <c r="BP156" i="35" s="1"/>
  <c r="AK125" i="35"/>
  <c r="AL125" i="35" s="1"/>
  <c r="BN125" i="35"/>
  <c r="BO125" i="35" s="1"/>
  <c r="BP125" i="35" s="1"/>
  <c r="AK253" i="35"/>
  <c r="AL253" i="35" s="1"/>
  <c r="BN253" i="35"/>
  <c r="BO253" i="35" s="1"/>
  <c r="BP253" i="35" s="1"/>
  <c r="AK190" i="35"/>
  <c r="AL190" i="35" s="1"/>
  <c r="BN190" i="35"/>
  <c r="BO190" i="35" s="1"/>
  <c r="BP190" i="35" s="1"/>
  <c r="AK279" i="35"/>
  <c r="AL279" i="35" s="1"/>
  <c r="BN279" i="35"/>
  <c r="BO279" i="35" s="1"/>
  <c r="BP279" i="35" s="1"/>
  <c r="AK127" i="35"/>
  <c r="AL127" i="35" s="1"/>
  <c r="BN127" i="35"/>
  <c r="BO127" i="35" s="1"/>
  <c r="BP127" i="35" s="1"/>
  <c r="AK27" i="35"/>
  <c r="AL27" i="35" s="1"/>
  <c r="BN27" i="35"/>
  <c r="BO27" i="35" s="1"/>
  <c r="BP27" i="35" s="1"/>
  <c r="AK91" i="35"/>
  <c r="AL91" i="35" s="1"/>
  <c r="BN91" i="35"/>
  <c r="BO91" i="35" s="1"/>
  <c r="BP91" i="35" s="1"/>
  <c r="BN155" i="35"/>
  <c r="BO155" i="35" s="1"/>
  <c r="BP155" i="35" s="1"/>
  <c r="AK155" i="35"/>
  <c r="AL155" i="35" s="1"/>
  <c r="AK219" i="35"/>
  <c r="AL219" i="35" s="1"/>
  <c r="BN219" i="35"/>
  <c r="BO219" i="35" s="1"/>
  <c r="BP219" i="35" s="1"/>
  <c r="AK283" i="35"/>
  <c r="AL283" i="35" s="1"/>
  <c r="BN283" i="35"/>
  <c r="BO283" i="35" s="1"/>
  <c r="BP283" i="35" s="1"/>
  <c r="AK133" i="35"/>
  <c r="AL133" i="35" s="1"/>
  <c r="BN133" i="35"/>
  <c r="BO133" i="35" s="1"/>
  <c r="BP133" i="35" s="1"/>
  <c r="AK277" i="35"/>
  <c r="AL277" i="35" s="1"/>
  <c r="BN277" i="35"/>
  <c r="BO277" i="35" s="1"/>
  <c r="BP277" i="35" s="1"/>
  <c r="AK214" i="35"/>
  <c r="AL214" i="35" s="1"/>
  <c r="BN214" i="35"/>
  <c r="BO214" i="35" s="1"/>
  <c r="BP214" i="35" s="1"/>
  <c r="AK97" i="35"/>
  <c r="AL97" i="35" s="1"/>
  <c r="BN97" i="35"/>
  <c r="BO97" i="35" s="1"/>
  <c r="BP97" i="35" s="1"/>
  <c r="AK74" i="35"/>
  <c r="AL74" i="35" s="1"/>
  <c r="BN74" i="35"/>
  <c r="BO74" i="35" s="1"/>
  <c r="BP74" i="35" s="1"/>
  <c r="BN12" i="35"/>
  <c r="BO12" i="35" s="1"/>
  <c r="BP12" i="35" s="1"/>
  <c r="AK12" i="35"/>
  <c r="AL12" i="35" s="1"/>
  <c r="AK76" i="35"/>
  <c r="AL76" i="35" s="1"/>
  <c r="BN76" i="35"/>
  <c r="BO76" i="35" s="1"/>
  <c r="BP76" i="35" s="1"/>
  <c r="AK140" i="35"/>
  <c r="AL140" i="35" s="1"/>
  <c r="BN140" i="35"/>
  <c r="BO140" i="35" s="1"/>
  <c r="BP140" i="35" s="1"/>
  <c r="AK204" i="35"/>
  <c r="AL204" i="35" s="1"/>
  <c r="BN204" i="35"/>
  <c r="BO204" i="35" s="1"/>
  <c r="BP204" i="35" s="1"/>
  <c r="AK268" i="35"/>
  <c r="AL268" i="35" s="1"/>
  <c r="BN268" i="35"/>
  <c r="BO268" i="35" s="1"/>
  <c r="BP268" i="35" s="1"/>
  <c r="AK93" i="35"/>
  <c r="AL93" i="35" s="1"/>
  <c r="BN93" i="35"/>
  <c r="BO93" i="35" s="1"/>
  <c r="BP93" i="35" s="1"/>
  <c r="AK221" i="35"/>
  <c r="AL221" i="35" s="1"/>
  <c r="BN221" i="35"/>
  <c r="BO221" i="35" s="1"/>
  <c r="BP221" i="35" s="1"/>
  <c r="AK150" i="35"/>
  <c r="AL150" i="35" s="1"/>
  <c r="BN150" i="35"/>
  <c r="BO150" i="35" s="1"/>
  <c r="BP150" i="35" s="1"/>
  <c r="AK294" i="35"/>
  <c r="AL294" i="35" s="1"/>
  <c r="BN294" i="35"/>
  <c r="BO294" i="35" s="1"/>
  <c r="BP294" i="35" s="1"/>
  <c r="AK247" i="35"/>
  <c r="AL247" i="35" s="1"/>
  <c r="BN247" i="35"/>
  <c r="BO247" i="35" s="1"/>
  <c r="BP247" i="35" s="1"/>
  <c r="AK217" i="35"/>
  <c r="AL217" i="35" s="1"/>
  <c r="BN217" i="35"/>
  <c r="BO217" i="35" s="1"/>
  <c r="BP217" i="35" s="1"/>
  <c r="AK149" i="35"/>
  <c r="AL149" i="35" s="1"/>
  <c r="BN149" i="35"/>
  <c r="BO149" i="35" s="1"/>
  <c r="BP149" i="35" s="1"/>
  <c r="AK58" i="35"/>
  <c r="AL58" i="35" s="1"/>
  <c r="BN58" i="35"/>
  <c r="BO58" i="35" s="1"/>
  <c r="BP58" i="35" s="1"/>
  <c r="AK30" i="35"/>
  <c r="AL30" i="35" s="1"/>
  <c r="BN30" i="35"/>
  <c r="BO30" i="35" s="1"/>
  <c r="BP30" i="35" s="1"/>
  <c r="AK110" i="35"/>
  <c r="AL110" i="35" s="1"/>
  <c r="BN110" i="35"/>
  <c r="BO110" i="35" s="1"/>
  <c r="BP110" i="35" s="1"/>
  <c r="AK49" i="35"/>
  <c r="AL49" i="35" s="1"/>
  <c r="BN49" i="35"/>
  <c r="BO49" i="35" s="1"/>
  <c r="BP49" i="35" s="1"/>
  <c r="AK290" i="35"/>
  <c r="AL290" i="35" s="1"/>
  <c r="BN290" i="35"/>
  <c r="BO290" i="35" s="1"/>
  <c r="BP290" i="35" s="1"/>
  <c r="AK71" i="35"/>
  <c r="AL71" i="35" s="1"/>
  <c r="BN71" i="35"/>
  <c r="BO71" i="35" s="1"/>
  <c r="BP71" i="35" s="1"/>
  <c r="AK239" i="35"/>
  <c r="AL239" i="35" s="1"/>
  <c r="BN239" i="35"/>
  <c r="BO239" i="35" s="1"/>
  <c r="BP239" i="35" s="1"/>
  <c r="AK194" i="35"/>
  <c r="AL194" i="35" s="1"/>
  <c r="BN194" i="35"/>
  <c r="BO194" i="35" s="1"/>
  <c r="BP194" i="35" s="1"/>
  <c r="AK64" i="35"/>
  <c r="AL64" i="35" s="1"/>
  <c r="BN64" i="35"/>
  <c r="BO64" i="35" s="1"/>
  <c r="BP64" i="35" s="1"/>
  <c r="AK128" i="35"/>
  <c r="AL128" i="35" s="1"/>
  <c r="BN128" i="35"/>
  <c r="BO128" i="35" s="1"/>
  <c r="BP128" i="35" s="1"/>
  <c r="AK192" i="35"/>
  <c r="AL192" i="35" s="1"/>
  <c r="BN192" i="35"/>
  <c r="BO192" i="35" s="1"/>
  <c r="BP192" i="35" s="1"/>
  <c r="AK256" i="35"/>
  <c r="AL256" i="35" s="1"/>
  <c r="BN256" i="35"/>
  <c r="BO256" i="35" s="1"/>
  <c r="BP256" i="35" s="1"/>
  <c r="AK57" i="35"/>
  <c r="AL57" i="35" s="1"/>
  <c r="BN57" i="35"/>
  <c r="BO57" i="35" s="1"/>
  <c r="BP57" i="35" s="1"/>
  <c r="BN297" i="35"/>
  <c r="BO297" i="35" s="1"/>
  <c r="BP297" i="35" s="1"/>
  <c r="AK297" i="35"/>
  <c r="AL297" i="35" s="1"/>
  <c r="AK266" i="35"/>
  <c r="AL266" i="35" s="1"/>
  <c r="BN266" i="35"/>
  <c r="BO266" i="35" s="1"/>
  <c r="BP266" i="35" s="1"/>
  <c r="AK51" i="35"/>
  <c r="AL51" i="35" s="1"/>
  <c r="BN51" i="35"/>
  <c r="BO51" i="35" s="1"/>
  <c r="BP51" i="35" s="1"/>
  <c r="AK179" i="35"/>
  <c r="AL179" i="35" s="1"/>
  <c r="BN179" i="35"/>
  <c r="BO179" i="35" s="1"/>
  <c r="BP179" i="35" s="1"/>
  <c r="AK243" i="35"/>
  <c r="AL243" i="35" s="1"/>
  <c r="BN243" i="35"/>
  <c r="BO243" i="35" s="1"/>
  <c r="BP243" i="35" s="1"/>
  <c r="AK37" i="35"/>
  <c r="AL37" i="35" s="1"/>
  <c r="BN37" i="35"/>
  <c r="BO37" i="35" s="1"/>
  <c r="BP37" i="35" s="1"/>
  <c r="AK197" i="35"/>
  <c r="AL197" i="35" s="1"/>
  <c r="BN197" i="35"/>
  <c r="BO197" i="35" s="1"/>
  <c r="BP197" i="35" s="1"/>
  <c r="AK118" i="35"/>
  <c r="AL118" i="35" s="1"/>
  <c r="BN118" i="35"/>
  <c r="BO118" i="35" s="1"/>
  <c r="BP118" i="35" s="1"/>
  <c r="AK270" i="35"/>
  <c r="AL270" i="35" s="1"/>
  <c r="BN270" i="35"/>
  <c r="BO270" i="35" s="1"/>
  <c r="BP270" i="35" s="1"/>
  <c r="AK185" i="35"/>
  <c r="AL185" i="35" s="1"/>
  <c r="BN185" i="35"/>
  <c r="BO185" i="35" s="1"/>
  <c r="BP185" i="35" s="1"/>
  <c r="AK154" i="35"/>
  <c r="AL154" i="35" s="1"/>
  <c r="BN154" i="35"/>
  <c r="BO154" i="35" s="1"/>
  <c r="BP154" i="35" s="1"/>
  <c r="AK36" i="35"/>
  <c r="AL36" i="35" s="1"/>
  <c r="BN36" i="35"/>
  <c r="BO36" i="35" s="1"/>
  <c r="BP36" i="35" s="1"/>
  <c r="AK100" i="35"/>
  <c r="AL100" i="35" s="1"/>
  <c r="BN100" i="35"/>
  <c r="BO100" i="35" s="1"/>
  <c r="BP100" i="35" s="1"/>
  <c r="AK164" i="35"/>
  <c r="AL164" i="35" s="1"/>
  <c r="BN164" i="35"/>
  <c r="BO164" i="35" s="1"/>
  <c r="BP164" i="35" s="1"/>
  <c r="AK228" i="35"/>
  <c r="AL228" i="35" s="1"/>
  <c r="BN228" i="35"/>
  <c r="BO228" i="35" s="1"/>
  <c r="BP228" i="35" s="1"/>
  <c r="BN292" i="35"/>
  <c r="BO292" i="35" s="1"/>
  <c r="BP292" i="35" s="1"/>
  <c r="AK292" i="35"/>
  <c r="AL292" i="35" s="1"/>
  <c r="AK141" i="35"/>
  <c r="AL141" i="35" s="1"/>
  <c r="BN141" i="35"/>
  <c r="BO141" i="35" s="1"/>
  <c r="BP141" i="35" s="1"/>
  <c r="AK269" i="35"/>
  <c r="AL269" i="35" s="1"/>
  <c r="BN269" i="35"/>
  <c r="BO269" i="35" s="1"/>
  <c r="BP269" i="35" s="1"/>
  <c r="AK206" i="35"/>
  <c r="AL206" i="35" s="1"/>
  <c r="BN206" i="35"/>
  <c r="BO206" i="35" s="1"/>
  <c r="BP206" i="35" s="1"/>
  <c r="AK175" i="35"/>
  <c r="AL175" i="35" s="1"/>
  <c r="BN175" i="35"/>
  <c r="BO175" i="35" s="1"/>
  <c r="BP175" i="35" s="1"/>
  <c r="AK25" i="35"/>
  <c r="AL25" i="35" s="1"/>
  <c r="BN25" i="35"/>
  <c r="BO25" i="35" s="1"/>
  <c r="BP25" i="35" s="1"/>
  <c r="AK18" i="35"/>
  <c r="AL18" i="35" s="1"/>
  <c r="BN18" i="35"/>
  <c r="BO18" i="35" s="1"/>
  <c r="BP18" i="35" s="1"/>
  <c r="AK215" i="35"/>
  <c r="AL215" i="35" s="1"/>
  <c r="BN215" i="35"/>
  <c r="BO215" i="35" s="1"/>
  <c r="BP215" i="35" s="1"/>
  <c r="AK210" i="35"/>
  <c r="AL210" i="35" s="1"/>
  <c r="BN210" i="35"/>
  <c r="BO210" i="35" s="1"/>
  <c r="BP210" i="35" s="1"/>
  <c r="AK54" i="35"/>
  <c r="AL54" i="35" s="1"/>
  <c r="BN54" i="35"/>
  <c r="BO54" i="35" s="1"/>
  <c r="BP54" i="35" s="1"/>
  <c r="AK246" i="35"/>
  <c r="AL246" i="35" s="1"/>
  <c r="BN246" i="35"/>
  <c r="BO246" i="35" s="1"/>
  <c r="BP246" i="35" s="1"/>
  <c r="AK42" i="35"/>
  <c r="AL42" i="35" s="1"/>
  <c r="BN42" i="35"/>
  <c r="BO42" i="35" s="1"/>
  <c r="BP42" i="35" s="1"/>
  <c r="AK31" i="35"/>
  <c r="AL31" i="35" s="1"/>
  <c r="BN31" i="35"/>
  <c r="BO31" i="35" s="1"/>
  <c r="BP31" i="35" s="1"/>
  <c r="AK95" i="35"/>
  <c r="AL95" i="35" s="1"/>
  <c r="BN95" i="35"/>
  <c r="BO95" i="35" s="1"/>
  <c r="BP95" i="35" s="1"/>
  <c r="AK177" i="35"/>
  <c r="AL177" i="35" s="1"/>
  <c r="BN177" i="35"/>
  <c r="BO177" i="35" s="1"/>
  <c r="BP177" i="35" s="1"/>
  <c r="AK24" i="35"/>
  <c r="AL24" i="35" s="1"/>
  <c r="BN24" i="35"/>
  <c r="BO24" i="35" s="1"/>
  <c r="BP24" i="35" s="1"/>
  <c r="AK88" i="35"/>
  <c r="AL88" i="35" s="1"/>
  <c r="BN88" i="35"/>
  <c r="BO88" i="35" s="1"/>
  <c r="BP88" i="35" s="1"/>
  <c r="AK152" i="35"/>
  <c r="AL152" i="35" s="1"/>
  <c r="BN152" i="35"/>
  <c r="BO152" i="35" s="1"/>
  <c r="BP152" i="35" s="1"/>
  <c r="AK216" i="35"/>
  <c r="AL216" i="35" s="1"/>
  <c r="BN216" i="35"/>
  <c r="BO216" i="35" s="1"/>
  <c r="BP216" i="35" s="1"/>
  <c r="AK280" i="35"/>
  <c r="AL280" i="35" s="1"/>
  <c r="BN280" i="35"/>
  <c r="BO280" i="35" s="1"/>
  <c r="BP280" i="35" s="1"/>
  <c r="AK129" i="35"/>
  <c r="AL129" i="35" s="1"/>
  <c r="BN129" i="35"/>
  <c r="BO129" i="35" s="1"/>
  <c r="BP129" i="35" s="1"/>
  <c r="BN114" i="35"/>
  <c r="BO114" i="35" s="1"/>
  <c r="BP114" i="35" s="1"/>
  <c r="AK114" i="35"/>
  <c r="AL114" i="35" s="1"/>
  <c r="AK75" i="35"/>
  <c r="AL75" i="35" s="1"/>
  <c r="BN75" i="35"/>
  <c r="BO75" i="35" s="1"/>
  <c r="BP75" i="35" s="1"/>
  <c r="AK139" i="35"/>
  <c r="AL139" i="35" s="1"/>
  <c r="BN139" i="35"/>
  <c r="BO139" i="35" s="1"/>
  <c r="BP139" i="35" s="1"/>
  <c r="AK203" i="35"/>
  <c r="AL203" i="35" s="1"/>
  <c r="BN203" i="35"/>
  <c r="BO203" i="35" s="1"/>
  <c r="BP203" i="35" s="1"/>
  <c r="AK267" i="35"/>
  <c r="AL267" i="35" s="1"/>
  <c r="BN267" i="35"/>
  <c r="BO267" i="35" s="1"/>
  <c r="BP267" i="35" s="1"/>
  <c r="AK101" i="35"/>
  <c r="AL101" i="35" s="1"/>
  <c r="BN101" i="35"/>
  <c r="BO101" i="35" s="1"/>
  <c r="BP101" i="35" s="1"/>
  <c r="AK245" i="35"/>
  <c r="AL245" i="35" s="1"/>
  <c r="BN245" i="35"/>
  <c r="BO245" i="35" s="1"/>
  <c r="BP245" i="35" s="1"/>
  <c r="AK182" i="35"/>
  <c r="AL182" i="35" s="1"/>
  <c r="BN182" i="35"/>
  <c r="BO182" i="35" s="1"/>
  <c r="BP182" i="35" s="1"/>
  <c r="AK143" i="35"/>
  <c r="AL143" i="35" s="1"/>
  <c r="BN143" i="35"/>
  <c r="BO143" i="35" s="1"/>
  <c r="BP143" i="35" s="1"/>
  <c r="AK273" i="35"/>
  <c r="AL273" i="35" s="1"/>
  <c r="BN273" i="35"/>
  <c r="BO273" i="35" s="1"/>
  <c r="BP273" i="35" s="1"/>
  <c r="AK250" i="35"/>
  <c r="AL250" i="35" s="1"/>
  <c r="BN250" i="35"/>
  <c r="BO250" i="35" s="1"/>
  <c r="BP250" i="35" s="1"/>
  <c r="BN60" i="35"/>
  <c r="BO60" i="35" s="1"/>
  <c r="BP60" i="35" s="1"/>
  <c r="AK60" i="35"/>
  <c r="AL60" i="35" s="1"/>
  <c r="AK124" i="35"/>
  <c r="AL124" i="35" s="1"/>
  <c r="BN124" i="35"/>
  <c r="BO124" i="35" s="1"/>
  <c r="BP124" i="35" s="1"/>
  <c r="AK188" i="35"/>
  <c r="AL188" i="35" s="1"/>
  <c r="BN188" i="35"/>
  <c r="BO188" i="35" s="1"/>
  <c r="BP188" i="35" s="1"/>
  <c r="AK252" i="35"/>
  <c r="AL252" i="35" s="1"/>
  <c r="BN252" i="35"/>
  <c r="BO252" i="35" s="1"/>
  <c r="BP252" i="35" s="1"/>
  <c r="AK61" i="35"/>
  <c r="AL61" i="35" s="1"/>
  <c r="BN61" i="35"/>
  <c r="BO61" i="35" s="1"/>
  <c r="BP61" i="35" s="1"/>
  <c r="AK189" i="35"/>
  <c r="AL189" i="35" s="1"/>
  <c r="BN189" i="35"/>
  <c r="BO189" i="35" s="1"/>
  <c r="BP189" i="35" s="1"/>
  <c r="AK94" i="35"/>
  <c r="AL94" i="35" s="1"/>
  <c r="BN94" i="35"/>
  <c r="BO94" i="35" s="1"/>
  <c r="BP94" i="35" s="1"/>
  <c r="AK262" i="35"/>
  <c r="AL262" i="35" s="1"/>
  <c r="BN262" i="35"/>
  <c r="BO262" i="35" s="1"/>
  <c r="BP262" i="35" s="1"/>
  <c r="AK207" i="35"/>
  <c r="AL207" i="35" s="1"/>
  <c r="BN207" i="35"/>
  <c r="BO207" i="35" s="1"/>
  <c r="BP207" i="35" s="1"/>
  <c r="AK153" i="35"/>
  <c r="AL153" i="35" s="1"/>
  <c r="BN153" i="35"/>
  <c r="BO153" i="35" s="1"/>
  <c r="BP153" i="35" s="1"/>
  <c r="AK29" i="35"/>
  <c r="AL29" i="35" s="1"/>
  <c r="BN29" i="35"/>
  <c r="BO29" i="35" s="1"/>
  <c r="BP29" i="35" s="1"/>
  <c r="AK169" i="35"/>
  <c r="AL169" i="35" s="1"/>
  <c r="BN169" i="35"/>
  <c r="BO169" i="35" s="1"/>
  <c r="BP169" i="35" s="1"/>
  <c r="AK14" i="35"/>
  <c r="AL14" i="35" s="1"/>
  <c r="BN14" i="35"/>
  <c r="BO14" i="35" s="1"/>
  <c r="BP14" i="35" s="1"/>
  <c r="AK255" i="35"/>
  <c r="AL255" i="35" s="1"/>
  <c r="BN255" i="35"/>
  <c r="BO255" i="35" s="1"/>
  <c r="BP255" i="35" s="1"/>
  <c r="BN178" i="35"/>
  <c r="BO178" i="35" s="1"/>
  <c r="BP178" i="35" s="1"/>
  <c r="AK178" i="35"/>
  <c r="AL178" i="35" s="1"/>
  <c r="AK55" i="35"/>
  <c r="AL55" i="35" s="1"/>
  <c r="BN55" i="35"/>
  <c r="BO55" i="35" s="1"/>
  <c r="BP55" i="35" s="1"/>
  <c r="AK167" i="35"/>
  <c r="AL167" i="35" s="1"/>
  <c r="BN167" i="35"/>
  <c r="BO167" i="35" s="1"/>
  <c r="BP167" i="35" s="1"/>
  <c r="AK90" i="35"/>
  <c r="AL90" i="35" s="1"/>
  <c r="BN90" i="35"/>
  <c r="BO90" i="35" s="1"/>
  <c r="BP90" i="35" s="1"/>
  <c r="BN48" i="35"/>
  <c r="BO48" i="35" s="1"/>
  <c r="BP48" i="35" s="1"/>
  <c r="AK48" i="35"/>
  <c r="AL48" i="35" s="1"/>
  <c r="BN112" i="35"/>
  <c r="BO112" i="35" s="1"/>
  <c r="BP112" i="35" s="1"/>
  <c r="AK112" i="35"/>
  <c r="AL112" i="35" s="1"/>
  <c r="BN176" i="35"/>
  <c r="BO176" i="35" s="1"/>
  <c r="BP176" i="35" s="1"/>
  <c r="AK176" i="35"/>
  <c r="AL176" i="35" s="1"/>
  <c r="BN240" i="35"/>
  <c r="BO240" i="35" s="1"/>
  <c r="BP240" i="35" s="1"/>
  <c r="AK240" i="35"/>
  <c r="AL240" i="35" s="1"/>
  <c r="AK17" i="35"/>
  <c r="AL17" i="35" s="1"/>
  <c r="BN17" i="35"/>
  <c r="BO17" i="35" s="1"/>
  <c r="BP17" i="35" s="1"/>
  <c r="AK233" i="35"/>
  <c r="AL233" i="35" s="1"/>
  <c r="BN233" i="35"/>
  <c r="BO233" i="35" s="1"/>
  <c r="BP233" i="35" s="1"/>
  <c r="AK202" i="35"/>
  <c r="AL202" i="35" s="1"/>
  <c r="BN202" i="35"/>
  <c r="BO202" i="35" s="1"/>
  <c r="BP202" i="35" s="1"/>
  <c r="BN43" i="35"/>
  <c r="BO43" i="35" s="1"/>
  <c r="BP43" i="35" s="1"/>
  <c r="AK43" i="35"/>
  <c r="AL43" i="35" s="1"/>
  <c r="AK107" i="35"/>
  <c r="AL107" i="35" s="1"/>
  <c r="BN107" i="35"/>
  <c r="BO107" i="35" s="1"/>
  <c r="BP107" i="35" s="1"/>
  <c r="AK171" i="35"/>
  <c r="AL171" i="35" s="1"/>
  <c r="BN171" i="35"/>
  <c r="BO171" i="35" s="1"/>
  <c r="BP171" i="35" s="1"/>
  <c r="AK299" i="35"/>
  <c r="AL299" i="35" s="1"/>
  <c r="BN299" i="35"/>
  <c r="BO299" i="35" s="1"/>
  <c r="BP299" i="35" s="1"/>
  <c r="AK102" i="35"/>
  <c r="AL102" i="35" s="1"/>
  <c r="BN102" i="35"/>
  <c r="BO102" i="35" s="1"/>
  <c r="BP102" i="35" s="1"/>
  <c r="AK145" i="35"/>
  <c r="AL145" i="35" s="1"/>
  <c r="BN145" i="35"/>
  <c r="BO145" i="35" s="1"/>
  <c r="BP145" i="35" s="1"/>
  <c r="AK28" i="35"/>
  <c r="AL28" i="35" s="1"/>
  <c r="BN28" i="35"/>
  <c r="BO28" i="35" s="1"/>
  <c r="BP28" i="35" s="1"/>
  <c r="BN92" i="35"/>
  <c r="BO92" i="35" s="1"/>
  <c r="BP92" i="35" s="1"/>
  <c r="AK92" i="35"/>
  <c r="AL92" i="35" s="1"/>
  <c r="AK220" i="35"/>
  <c r="AL220" i="35" s="1"/>
  <c r="BN220" i="35"/>
  <c r="BO220" i="35" s="1"/>
  <c r="BP220" i="35" s="1"/>
  <c r="AK284" i="35"/>
  <c r="AL284" i="35" s="1"/>
  <c r="BN284" i="35"/>
  <c r="BO284" i="35" s="1"/>
  <c r="BP284" i="35" s="1"/>
  <c r="AK151" i="35"/>
  <c r="AL151" i="35" s="1"/>
  <c r="BN151" i="35"/>
  <c r="BO151" i="35" s="1"/>
  <c r="BP151" i="35" s="1"/>
  <c r="AK289" i="35"/>
  <c r="AL289" i="35" s="1"/>
  <c r="BN289" i="35"/>
  <c r="BO289" i="35" s="1"/>
  <c r="BP289" i="35" s="1"/>
  <c r="AK162" i="35"/>
  <c r="AL162" i="35" s="1"/>
  <c r="BN162" i="35"/>
  <c r="BO162" i="35" s="1"/>
  <c r="BP162" i="35" s="1"/>
  <c r="AK35" i="35"/>
  <c r="AL35" i="35" s="1"/>
  <c r="BN35" i="35"/>
  <c r="BO35" i="35" s="1"/>
  <c r="BP35" i="35" s="1"/>
  <c r="AK99" i="35"/>
  <c r="AL99" i="35" s="1"/>
  <c r="BN99" i="35"/>
  <c r="BO99" i="35" s="1"/>
  <c r="BP99" i="35" s="1"/>
  <c r="BN163" i="35"/>
  <c r="BO163" i="35" s="1"/>
  <c r="BP163" i="35" s="1"/>
  <c r="AK163" i="35"/>
  <c r="AL163" i="35" s="1"/>
  <c r="AK227" i="35"/>
  <c r="AL227" i="35" s="1"/>
  <c r="BN227" i="35"/>
  <c r="BO227" i="35" s="1"/>
  <c r="BP227" i="35" s="1"/>
  <c r="AK291" i="35"/>
  <c r="AL291" i="35" s="1"/>
  <c r="BN291" i="35"/>
  <c r="BO291" i="35" s="1"/>
  <c r="BP291" i="35" s="1"/>
  <c r="AK157" i="35"/>
  <c r="AL157" i="35" s="1"/>
  <c r="BN157" i="35"/>
  <c r="BO157" i="35" s="1"/>
  <c r="BP157" i="35" s="1"/>
  <c r="AK293" i="35"/>
  <c r="AL293" i="35" s="1"/>
  <c r="BN293" i="35"/>
  <c r="BO293" i="35" s="1"/>
  <c r="BP293" i="35" s="1"/>
  <c r="AK230" i="35"/>
  <c r="AL230" i="35" s="1"/>
  <c r="BN230" i="35"/>
  <c r="BO230" i="35" s="1"/>
  <c r="BP230" i="35" s="1"/>
  <c r="AK113" i="35"/>
  <c r="AL113" i="35" s="1"/>
  <c r="BN113" i="35"/>
  <c r="BO113" i="35" s="1"/>
  <c r="BP113" i="35" s="1"/>
  <c r="AK98" i="35"/>
  <c r="AL98" i="35" s="1"/>
  <c r="BN98" i="35"/>
  <c r="BO98" i="35" s="1"/>
  <c r="BP98" i="35" s="1"/>
  <c r="AK20" i="35"/>
  <c r="AL20" i="35" s="1"/>
  <c r="BN20" i="35"/>
  <c r="BO20" i="35" s="1"/>
  <c r="BP20" i="35" s="1"/>
  <c r="AK84" i="35"/>
  <c r="AL84" i="35" s="1"/>
  <c r="BN84" i="35"/>
  <c r="BO84" i="35" s="1"/>
  <c r="BP84" i="35" s="1"/>
  <c r="AK148" i="35"/>
  <c r="AL148" i="35" s="1"/>
  <c r="BN148" i="35"/>
  <c r="BO148" i="35" s="1"/>
  <c r="BP148" i="35" s="1"/>
  <c r="AK212" i="35"/>
  <c r="AL212" i="35" s="1"/>
  <c r="BN212" i="35"/>
  <c r="BO212" i="35" s="1"/>
  <c r="BP212" i="35" s="1"/>
  <c r="AK276" i="35"/>
  <c r="AL276" i="35" s="1"/>
  <c r="BN276" i="35"/>
  <c r="BO276" i="35" s="1"/>
  <c r="BP276" i="35" s="1"/>
  <c r="AK109" i="35"/>
  <c r="AL109" i="35" s="1"/>
  <c r="BN109" i="35"/>
  <c r="BO109" i="35" s="1"/>
  <c r="BP109" i="35" s="1"/>
  <c r="AK237" i="35"/>
  <c r="AL237" i="35" s="1"/>
  <c r="BN237" i="35"/>
  <c r="BO237" i="35" s="1"/>
  <c r="BP237" i="35" s="1"/>
  <c r="AK166" i="35"/>
  <c r="AL166" i="35" s="1"/>
  <c r="BN166" i="35"/>
  <c r="BO166" i="35" s="1"/>
  <c r="BP166" i="35" s="1"/>
  <c r="AK111" i="35"/>
  <c r="AL111" i="35" s="1"/>
  <c r="BN111" i="35"/>
  <c r="BO111" i="35" s="1"/>
  <c r="BP111" i="35" s="1"/>
  <c r="AK271" i="35"/>
  <c r="AL271" i="35" s="1"/>
  <c r="BN271" i="35"/>
  <c r="BO271" i="35" s="1"/>
  <c r="BP271" i="35" s="1"/>
  <c r="AK249" i="35"/>
  <c r="AL249" i="35" s="1"/>
  <c r="BN249" i="35"/>
  <c r="BO249" i="35" s="1"/>
  <c r="BP249" i="35" s="1"/>
  <c r="AK286" i="35"/>
  <c r="AL286" i="35" s="1"/>
  <c r="BN286" i="35"/>
  <c r="BO286" i="35" s="1"/>
  <c r="BP286" i="35" s="1"/>
  <c r="AK106" i="35"/>
  <c r="AL106" i="35" s="1"/>
  <c r="BN106" i="35"/>
  <c r="BO106" i="35" s="1"/>
  <c r="BP106" i="35" s="1"/>
  <c r="AK38" i="35"/>
  <c r="AL38" i="35" s="1"/>
  <c r="BN38" i="35"/>
  <c r="BO38" i="35" s="1"/>
  <c r="BP38" i="35" s="1"/>
  <c r="AK126" i="35"/>
  <c r="AL126" i="35" s="1"/>
  <c r="BN126" i="35"/>
  <c r="BO126" i="35" s="1"/>
  <c r="BP126" i="35" s="1"/>
  <c r="BN137" i="35"/>
  <c r="BO137" i="35" s="1"/>
  <c r="BP137" i="35" s="1"/>
  <c r="AK137" i="35"/>
  <c r="AL137" i="35" s="1"/>
  <c r="AK15" i="35"/>
  <c r="AL15" i="35" s="1"/>
  <c r="BN15" i="35"/>
  <c r="BO15" i="35" s="1"/>
  <c r="BP15" i="35" s="1"/>
  <c r="AK79" i="35"/>
  <c r="AL79" i="35" s="1"/>
  <c r="BN79" i="35"/>
  <c r="BO79" i="35" s="1"/>
  <c r="BP79" i="35" s="1"/>
  <c r="AK287" i="35"/>
  <c r="AL287" i="35" s="1"/>
  <c r="BN287" i="35"/>
  <c r="BO287" i="35" s="1"/>
  <c r="BP287" i="35" s="1"/>
  <c r="BN242" i="35"/>
  <c r="BO242" i="35" s="1"/>
  <c r="BP242" i="35" s="1"/>
  <c r="AK242" i="35"/>
  <c r="AL242" i="35" s="1"/>
  <c r="AK72" i="35"/>
  <c r="AL72" i="35" s="1"/>
  <c r="BN72" i="35"/>
  <c r="BO72" i="35" s="1"/>
  <c r="BP72" i="35" s="1"/>
  <c r="AK136" i="35"/>
  <c r="AL136" i="35" s="1"/>
  <c r="BN136" i="35"/>
  <c r="BO136" i="35" s="1"/>
  <c r="BP136" i="35" s="1"/>
  <c r="AK200" i="35"/>
  <c r="AL200" i="35" s="1"/>
  <c r="BN200" i="35"/>
  <c r="BO200" i="35" s="1"/>
  <c r="BP200" i="35" s="1"/>
  <c r="AK264" i="35"/>
  <c r="AL264" i="35" s="1"/>
  <c r="BN264" i="35"/>
  <c r="BO264" i="35" s="1"/>
  <c r="BP264" i="35" s="1"/>
  <c r="AK81" i="35"/>
  <c r="AL81" i="35" s="1"/>
  <c r="BN81" i="35"/>
  <c r="BO81" i="35" s="1"/>
  <c r="BP81" i="35" s="1"/>
  <c r="AK34" i="35"/>
  <c r="AL34" i="35" s="1"/>
  <c r="BN34" i="35"/>
  <c r="BO34" i="35" s="1"/>
  <c r="BP34" i="35" s="1"/>
  <c r="AK282" i="35"/>
  <c r="AL282" i="35" s="1"/>
  <c r="BN282" i="35"/>
  <c r="BO282" i="35" s="1"/>
  <c r="BP282" i="35" s="1"/>
  <c r="H10" i="3"/>
  <c r="J11" i="3"/>
  <c r="AR11" i="32"/>
  <c r="AS11" i="32"/>
  <c r="AT11" i="32"/>
  <c r="AU11" i="32"/>
  <c r="AV11" i="32"/>
  <c r="AR12" i="32"/>
  <c r="AS12" i="32"/>
  <c r="AT12" i="32"/>
  <c r="AU12" i="32"/>
  <c r="AV12" i="32"/>
  <c r="AR13" i="32"/>
  <c r="AS13" i="32"/>
  <c r="AT13" i="32"/>
  <c r="AU13" i="32"/>
  <c r="AV13" i="32"/>
  <c r="AR14" i="32"/>
  <c r="AS14" i="32"/>
  <c r="AT14" i="32"/>
  <c r="AU14" i="32"/>
  <c r="AV14" i="32"/>
  <c r="AR15" i="32"/>
  <c r="AS15" i="32"/>
  <c r="AT15" i="32"/>
  <c r="AU15" i="32"/>
  <c r="AV15" i="32"/>
  <c r="AR16" i="32"/>
  <c r="AS16" i="32"/>
  <c r="AT16" i="32"/>
  <c r="AU16" i="32"/>
  <c r="AV16" i="32"/>
  <c r="AR17" i="32"/>
  <c r="AS17" i="32"/>
  <c r="AT17" i="32"/>
  <c r="AU17" i="32"/>
  <c r="AV17" i="32"/>
  <c r="AR18" i="32"/>
  <c r="AS18" i="32"/>
  <c r="AT18" i="32"/>
  <c r="AU18" i="32"/>
  <c r="AV18" i="32"/>
  <c r="AR19" i="32"/>
  <c r="AS19" i="32"/>
  <c r="AT19" i="32"/>
  <c r="AU19" i="32"/>
  <c r="AV19" i="32"/>
  <c r="AR20" i="32"/>
  <c r="AS20" i="32"/>
  <c r="AT20" i="32"/>
  <c r="AU20" i="32"/>
  <c r="AV20" i="32"/>
  <c r="AR21" i="32"/>
  <c r="AS21" i="32"/>
  <c r="AT21" i="32"/>
  <c r="AU21" i="32"/>
  <c r="AV21" i="32"/>
  <c r="AR22" i="32"/>
  <c r="AS22" i="32"/>
  <c r="AT22" i="32"/>
  <c r="AU22" i="32"/>
  <c r="AV22" i="32"/>
  <c r="AR23" i="32"/>
  <c r="AS23" i="32"/>
  <c r="AT23" i="32"/>
  <c r="AU23" i="32"/>
  <c r="AV23" i="32"/>
  <c r="AR24" i="32"/>
  <c r="AS24" i="32"/>
  <c r="AT24" i="32"/>
  <c r="AU24" i="32"/>
  <c r="AV24" i="32"/>
  <c r="AR25" i="32"/>
  <c r="AS25" i="32"/>
  <c r="AT25" i="32"/>
  <c r="AU25" i="32"/>
  <c r="AV25" i="32"/>
  <c r="AR26" i="32"/>
  <c r="AS26" i="32"/>
  <c r="AT26" i="32"/>
  <c r="AU26" i="32"/>
  <c r="AV26" i="32"/>
  <c r="AR27" i="32"/>
  <c r="AS27" i="32"/>
  <c r="AT27" i="32"/>
  <c r="AU27" i="32"/>
  <c r="AV27" i="32"/>
  <c r="AR28" i="32"/>
  <c r="AS28" i="32"/>
  <c r="AT28" i="32"/>
  <c r="AU28" i="32"/>
  <c r="AV28" i="32"/>
  <c r="AR29" i="32"/>
  <c r="AS29" i="32"/>
  <c r="AT29" i="32"/>
  <c r="AU29" i="32"/>
  <c r="AV29" i="32"/>
  <c r="AR30" i="32"/>
  <c r="AS30" i="32"/>
  <c r="AT30" i="32"/>
  <c r="AU30" i="32"/>
  <c r="AV30" i="32"/>
  <c r="AR31" i="32"/>
  <c r="AS31" i="32"/>
  <c r="AT31" i="32"/>
  <c r="AU31" i="32"/>
  <c r="AV31" i="32"/>
  <c r="AR32" i="32"/>
  <c r="AS32" i="32"/>
  <c r="AT32" i="32"/>
  <c r="AU32" i="32"/>
  <c r="AV32" i="32"/>
  <c r="AR33" i="32"/>
  <c r="AS33" i="32"/>
  <c r="AT33" i="32"/>
  <c r="AU33" i="32"/>
  <c r="AV33" i="32"/>
  <c r="AR34" i="32"/>
  <c r="AS34" i="32"/>
  <c r="AT34" i="32"/>
  <c r="AU34" i="32"/>
  <c r="AV34" i="32"/>
  <c r="AR35" i="32"/>
  <c r="AS35" i="32"/>
  <c r="AT35" i="32"/>
  <c r="AU35" i="32"/>
  <c r="AV35" i="32"/>
  <c r="AR36" i="32"/>
  <c r="AS36" i="32"/>
  <c r="AT36" i="32"/>
  <c r="AU36" i="32"/>
  <c r="AV36" i="32"/>
  <c r="AR37" i="32"/>
  <c r="AS37" i="32"/>
  <c r="AT37" i="32"/>
  <c r="AU37" i="32"/>
  <c r="AV37" i="32"/>
  <c r="AR38" i="32"/>
  <c r="AS38" i="32"/>
  <c r="AT38" i="32"/>
  <c r="AU38" i="32"/>
  <c r="AV38" i="32"/>
  <c r="AR39" i="32"/>
  <c r="AS39" i="32"/>
  <c r="AT39" i="32"/>
  <c r="AU39" i="32"/>
  <c r="AV39" i="32"/>
  <c r="AR40" i="32"/>
  <c r="AS40" i="32"/>
  <c r="AT40" i="32"/>
  <c r="AU40" i="32"/>
  <c r="AV40" i="32"/>
  <c r="AR41" i="32"/>
  <c r="AS41" i="32"/>
  <c r="AT41" i="32"/>
  <c r="AU41" i="32"/>
  <c r="AV41" i="32"/>
  <c r="AR42" i="32"/>
  <c r="AS42" i="32"/>
  <c r="AT42" i="32"/>
  <c r="AU42" i="32"/>
  <c r="AV42" i="32"/>
  <c r="AR43" i="32"/>
  <c r="AS43" i="32"/>
  <c r="AT43" i="32"/>
  <c r="AU43" i="32"/>
  <c r="AV43" i="32"/>
  <c r="AR44" i="32"/>
  <c r="AS44" i="32"/>
  <c r="AT44" i="32"/>
  <c r="AU44" i="32"/>
  <c r="AV44" i="32"/>
  <c r="AR45" i="32"/>
  <c r="AS45" i="32"/>
  <c r="AT45" i="32"/>
  <c r="AU45" i="32"/>
  <c r="AV45" i="32"/>
  <c r="AR46" i="32"/>
  <c r="AS46" i="32"/>
  <c r="AT46" i="32"/>
  <c r="AU46" i="32"/>
  <c r="AV46" i="32"/>
  <c r="AR47" i="32"/>
  <c r="AS47" i="32"/>
  <c r="AT47" i="32"/>
  <c r="AU47" i="32"/>
  <c r="AV47" i="32"/>
  <c r="AR48" i="32"/>
  <c r="AS48" i="32"/>
  <c r="AT48" i="32"/>
  <c r="AU48" i="32"/>
  <c r="AV48" i="32"/>
  <c r="AR49" i="32"/>
  <c r="AS49" i="32"/>
  <c r="AT49" i="32"/>
  <c r="AU49" i="32"/>
  <c r="AV49" i="32"/>
  <c r="AR50" i="32"/>
  <c r="AS50" i="32"/>
  <c r="AT50" i="32"/>
  <c r="AU50" i="32"/>
  <c r="AV50" i="32"/>
  <c r="AR51" i="32"/>
  <c r="AS51" i="32"/>
  <c r="AT51" i="32"/>
  <c r="AU51" i="32"/>
  <c r="AV51" i="32"/>
  <c r="AR52" i="32"/>
  <c r="AS52" i="32"/>
  <c r="AT52" i="32"/>
  <c r="AU52" i="32"/>
  <c r="AV52" i="32"/>
  <c r="AR53" i="32"/>
  <c r="AS53" i="32"/>
  <c r="AT53" i="32"/>
  <c r="AU53" i="32"/>
  <c r="AV53" i="32"/>
  <c r="AR54" i="32"/>
  <c r="AS54" i="32"/>
  <c r="AT54" i="32"/>
  <c r="AU54" i="32"/>
  <c r="AV54" i="32"/>
  <c r="AR55" i="32"/>
  <c r="AS55" i="32"/>
  <c r="AT55" i="32"/>
  <c r="AU55" i="32"/>
  <c r="AV55" i="32"/>
  <c r="AR56" i="32"/>
  <c r="AS56" i="32"/>
  <c r="AT56" i="32"/>
  <c r="AU56" i="32"/>
  <c r="AV56" i="32"/>
  <c r="AR57" i="32"/>
  <c r="AS57" i="32"/>
  <c r="AT57" i="32"/>
  <c r="AU57" i="32"/>
  <c r="AV57" i="32"/>
  <c r="AR58" i="32"/>
  <c r="AS58" i="32"/>
  <c r="AT58" i="32"/>
  <c r="AU58" i="32"/>
  <c r="AV58" i="32"/>
  <c r="AR59" i="32"/>
  <c r="AS59" i="32"/>
  <c r="AT59" i="32"/>
  <c r="AU59" i="32"/>
  <c r="AV59" i="32"/>
  <c r="AR60" i="32"/>
  <c r="AS60" i="32"/>
  <c r="AT60" i="32"/>
  <c r="AU60" i="32"/>
  <c r="AV60" i="32"/>
  <c r="AR61" i="32"/>
  <c r="AS61" i="32"/>
  <c r="AT61" i="32"/>
  <c r="AU61" i="32"/>
  <c r="AV61" i="32"/>
  <c r="AR62" i="32"/>
  <c r="AS62" i="32"/>
  <c r="AT62" i="32"/>
  <c r="AU62" i="32"/>
  <c r="AV62" i="32"/>
  <c r="AR63" i="32"/>
  <c r="AS63" i="32"/>
  <c r="AT63" i="32"/>
  <c r="AU63" i="32"/>
  <c r="AV63" i="32"/>
  <c r="AR64" i="32"/>
  <c r="AS64" i="32"/>
  <c r="AT64" i="32"/>
  <c r="AU64" i="32"/>
  <c r="AV64" i="32"/>
  <c r="AR65" i="32"/>
  <c r="AS65" i="32"/>
  <c r="AT65" i="32"/>
  <c r="AU65" i="32"/>
  <c r="AV65" i="32"/>
  <c r="AR66" i="32"/>
  <c r="AS66" i="32"/>
  <c r="AT66" i="32"/>
  <c r="AU66" i="32"/>
  <c r="AV66" i="32"/>
  <c r="AR67" i="32"/>
  <c r="AS67" i="32"/>
  <c r="AT67" i="32"/>
  <c r="AU67" i="32"/>
  <c r="AV67" i="32"/>
  <c r="AR68" i="32"/>
  <c r="AS68" i="32"/>
  <c r="AT68" i="32"/>
  <c r="AU68" i="32"/>
  <c r="AV68" i="32"/>
  <c r="AR69" i="32"/>
  <c r="AS69" i="32"/>
  <c r="AT69" i="32"/>
  <c r="AU69" i="32"/>
  <c r="AV69" i="32"/>
  <c r="AR70" i="32"/>
  <c r="AS70" i="32"/>
  <c r="AT70" i="32"/>
  <c r="AU70" i="32"/>
  <c r="AV70" i="32"/>
  <c r="AR71" i="32"/>
  <c r="AS71" i="32"/>
  <c r="AT71" i="32"/>
  <c r="AU71" i="32"/>
  <c r="AV71" i="32"/>
  <c r="AR72" i="32"/>
  <c r="AS72" i="32"/>
  <c r="AT72" i="32"/>
  <c r="AU72" i="32"/>
  <c r="AV72" i="32"/>
  <c r="AR73" i="32"/>
  <c r="AS73" i="32"/>
  <c r="AT73" i="32"/>
  <c r="AU73" i="32"/>
  <c r="AV73" i="32"/>
  <c r="AR74" i="32"/>
  <c r="AS74" i="32"/>
  <c r="AT74" i="32"/>
  <c r="AU74" i="32"/>
  <c r="AV74" i="32"/>
  <c r="AR75" i="32"/>
  <c r="AS75" i="32"/>
  <c r="AT75" i="32"/>
  <c r="AU75" i="32"/>
  <c r="AV75" i="32"/>
  <c r="AR76" i="32"/>
  <c r="AS76" i="32"/>
  <c r="AT76" i="32"/>
  <c r="AU76" i="32"/>
  <c r="AV76" i="32"/>
  <c r="AR77" i="32"/>
  <c r="AS77" i="32"/>
  <c r="AT77" i="32"/>
  <c r="AU77" i="32"/>
  <c r="AV77" i="32"/>
  <c r="AR78" i="32"/>
  <c r="AS78" i="32"/>
  <c r="AT78" i="32"/>
  <c r="AU78" i="32"/>
  <c r="AV78" i="32"/>
  <c r="AR79" i="32"/>
  <c r="AS79" i="32"/>
  <c r="AT79" i="32"/>
  <c r="AU79" i="32"/>
  <c r="AV79" i="32"/>
  <c r="AR80" i="32"/>
  <c r="AS80" i="32"/>
  <c r="AT80" i="32"/>
  <c r="AU80" i="32"/>
  <c r="AV80" i="32"/>
  <c r="AR81" i="32"/>
  <c r="AS81" i="32"/>
  <c r="AT81" i="32"/>
  <c r="AU81" i="32"/>
  <c r="AV81" i="32"/>
  <c r="AR82" i="32"/>
  <c r="AS82" i="32"/>
  <c r="AT82" i="32"/>
  <c r="AU82" i="32"/>
  <c r="AV82" i="32"/>
  <c r="AR83" i="32"/>
  <c r="AS83" i="32"/>
  <c r="AT83" i="32"/>
  <c r="AU83" i="32"/>
  <c r="AV83" i="32"/>
  <c r="AR84" i="32"/>
  <c r="AS84" i="32"/>
  <c r="AT84" i="32"/>
  <c r="AU84" i="32"/>
  <c r="AV84" i="32"/>
  <c r="AR85" i="32"/>
  <c r="AS85" i="32"/>
  <c r="AT85" i="32"/>
  <c r="AU85" i="32"/>
  <c r="AV85" i="32"/>
  <c r="AR86" i="32"/>
  <c r="AS86" i="32"/>
  <c r="AT86" i="32"/>
  <c r="AU86" i="32"/>
  <c r="AV86" i="32"/>
  <c r="AR87" i="32"/>
  <c r="AS87" i="32"/>
  <c r="AT87" i="32"/>
  <c r="AU87" i="32"/>
  <c r="AV87" i="32"/>
  <c r="AR88" i="32"/>
  <c r="AS88" i="32"/>
  <c r="AT88" i="32"/>
  <c r="AU88" i="32"/>
  <c r="AV88" i="32"/>
  <c r="AR89" i="32"/>
  <c r="AS89" i="32"/>
  <c r="AT89" i="32"/>
  <c r="AU89" i="32"/>
  <c r="AV89" i="32"/>
  <c r="AR90" i="32"/>
  <c r="AS90" i="32"/>
  <c r="AT90" i="32"/>
  <c r="AU90" i="32"/>
  <c r="AV90" i="32"/>
  <c r="AR91" i="32"/>
  <c r="AS91" i="32"/>
  <c r="AT91" i="32"/>
  <c r="AU91" i="32"/>
  <c r="AV91" i="32"/>
  <c r="AR92" i="32"/>
  <c r="AS92" i="32"/>
  <c r="AT92" i="32"/>
  <c r="AU92" i="32"/>
  <c r="AV92" i="32"/>
  <c r="AR93" i="32"/>
  <c r="AS93" i="32"/>
  <c r="AT93" i="32"/>
  <c r="AU93" i="32"/>
  <c r="AV93" i="32"/>
  <c r="AR94" i="32"/>
  <c r="AS94" i="32"/>
  <c r="AT94" i="32"/>
  <c r="AU94" i="32"/>
  <c r="AV94" i="32"/>
  <c r="AR95" i="32"/>
  <c r="AS95" i="32"/>
  <c r="AT95" i="32"/>
  <c r="AU95" i="32"/>
  <c r="AV95" i="32"/>
  <c r="AR96" i="32"/>
  <c r="AS96" i="32"/>
  <c r="AT96" i="32"/>
  <c r="AU96" i="32"/>
  <c r="AV96" i="32"/>
  <c r="AR97" i="32"/>
  <c r="AS97" i="32"/>
  <c r="AT97" i="32"/>
  <c r="AU97" i="32"/>
  <c r="AV97" i="32"/>
  <c r="AR98" i="32"/>
  <c r="AS98" i="32"/>
  <c r="AT98" i="32"/>
  <c r="AU98" i="32"/>
  <c r="AV98" i="32"/>
  <c r="AR99" i="32"/>
  <c r="AS99" i="32"/>
  <c r="AT99" i="32"/>
  <c r="AU99" i="32"/>
  <c r="AV99" i="32"/>
  <c r="AR100" i="32"/>
  <c r="AS100" i="32"/>
  <c r="AT100" i="32"/>
  <c r="AU100" i="32"/>
  <c r="AV100" i="32"/>
  <c r="AR101" i="32"/>
  <c r="AS101" i="32"/>
  <c r="AT101" i="32"/>
  <c r="AU101" i="32"/>
  <c r="AV101" i="32"/>
  <c r="AR102" i="32"/>
  <c r="AS102" i="32"/>
  <c r="AT102" i="32"/>
  <c r="AU102" i="32"/>
  <c r="AV102" i="32"/>
  <c r="AR103" i="32"/>
  <c r="AS103" i="32"/>
  <c r="AT103" i="32"/>
  <c r="AU103" i="32"/>
  <c r="AV103" i="32"/>
  <c r="AR104" i="32"/>
  <c r="AS104" i="32"/>
  <c r="AT104" i="32"/>
  <c r="AU104" i="32"/>
  <c r="AV104" i="32"/>
  <c r="AR105" i="32"/>
  <c r="AS105" i="32"/>
  <c r="AT105" i="32"/>
  <c r="AU105" i="32"/>
  <c r="AV105" i="32"/>
  <c r="AR106" i="32"/>
  <c r="AS106" i="32"/>
  <c r="AT106" i="32"/>
  <c r="AU106" i="32"/>
  <c r="AV106" i="32"/>
  <c r="AR107" i="32"/>
  <c r="AS107" i="32"/>
  <c r="AT107" i="32"/>
  <c r="AU107" i="32"/>
  <c r="AV107" i="32"/>
  <c r="AR108" i="32"/>
  <c r="AS108" i="32"/>
  <c r="AT108" i="32"/>
  <c r="AU108" i="32"/>
  <c r="AV108" i="32"/>
  <c r="AR109" i="32"/>
  <c r="AS109" i="32"/>
  <c r="AT109" i="32"/>
  <c r="AU109" i="32"/>
  <c r="AV109" i="32"/>
  <c r="AR110" i="32"/>
  <c r="AS110" i="32"/>
  <c r="AT110" i="32"/>
  <c r="AU110" i="32"/>
  <c r="AV110" i="32"/>
  <c r="AR111" i="32"/>
  <c r="AS111" i="32"/>
  <c r="AT111" i="32"/>
  <c r="AU111" i="32"/>
  <c r="AV111" i="32"/>
  <c r="AR112" i="32"/>
  <c r="AS112" i="32"/>
  <c r="AT112" i="32"/>
  <c r="AU112" i="32"/>
  <c r="AV112" i="32"/>
  <c r="AR113" i="32"/>
  <c r="AS113" i="32"/>
  <c r="AT113" i="32"/>
  <c r="AU113" i="32"/>
  <c r="AV113" i="32"/>
  <c r="AR114" i="32"/>
  <c r="AS114" i="32"/>
  <c r="AT114" i="32"/>
  <c r="AU114" i="32"/>
  <c r="AV114" i="32"/>
  <c r="AR115" i="32"/>
  <c r="AS115" i="32"/>
  <c r="AT115" i="32"/>
  <c r="AU115" i="32"/>
  <c r="AV115" i="32"/>
  <c r="AR116" i="32"/>
  <c r="AS116" i="32"/>
  <c r="AT116" i="32"/>
  <c r="AU116" i="32"/>
  <c r="AV116" i="32"/>
  <c r="AR117" i="32"/>
  <c r="AS117" i="32"/>
  <c r="AT117" i="32"/>
  <c r="AU117" i="32"/>
  <c r="AV117" i="32"/>
  <c r="AR118" i="32"/>
  <c r="AS118" i="32"/>
  <c r="AT118" i="32"/>
  <c r="AU118" i="32"/>
  <c r="AV118" i="32"/>
  <c r="AR119" i="32"/>
  <c r="AS119" i="32"/>
  <c r="AT119" i="32"/>
  <c r="AU119" i="32"/>
  <c r="AV119" i="32"/>
  <c r="AR120" i="32"/>
  <c r="AS120" i="32"/>
  <c r="AT120" i="32"/>
  <c r="AU120" i="32"/>
  <c r="AV120" i="32"/>
  <c r="AR121" i="32"/>
  <c r="AS121" i="32"/>
  <c r="AT121" i="32"/>
  <c r="AU121" i="32"/>
  <c r="AV121" i="32"/>
  <c r="AR122" i="32"/>
  <c r="AS122" i="32"/>
  <c r="AT122" i="32"/>
  <c r="AU122" i="32"/>
  <c r="AV122" i="32"/>
  <c r="AR123" i="32"/>
  <c r="AS123" i="32"/>
  <c r="AT123" i="32"/>
  <c r="AU123" i="32"/>
  <c r="AV123" i="32"/>
  <c r="AR124" i="32"/>
  <c r="AS124" i="32"/>
  <c r="AT124" i="32"/>
  <c r="AU124" i="32"/>
  <c r="AV124" i="32"/>
  <c r="AR125" i="32"/>
  <c r="AS125" i="32"/>
  <c r="AT125" i="32"/>
  <c r="AU125" i="32"/>
  <c r="AV125" i="32"/>
  <c r="AR126" i="32"/>
  <c r="AS126" i="32"/>
  <c r="AT126" i="32"/>
  <c r="AU126" i="32"/>
  <c r="AV126" i="32"/>
  <c r="AR127" i="32"/>
  <c r="AS127" i="32"/>
  <c r="AT127" i="32"/>
  <c r="AU127" i="32"/>
  <c r="AV127" i="32"/>
  <c r="AR128" i="32"/>
  <c r="AS128" i="32"/>
  <c r="AT128" i="32"/>
  <c r="AU128" i="32"/>
  <c r="AV128" i="32"/>
  <c r="AR129" i="32"/>
  <c r="AS129" i="32"/>
  <c r="AT129" i="32"/>
  <c r="AU129" i="32"/>
  <c r="AV129" i="32"/>
  <c r="AR130" i="32"/>
  <c r="AS130" i="32"/>
  <c r="AT130" i="32"/>
  <c r="AU130" i="32"/>
  <c r="AV130" i="32"/>
  <c r="AR131" i="32"/>
  <c r="AS131" i="32"/>
  <c r="AT131" i="32"/>
  <c r="AU131" i="32"/>
  <c r="AV131" i="32"/>
  <c r="AR132" i="32"/>
  <c r="AS132" i="32"/>
  <c r="AT132" i="32"/>
  <c r="AU132" i="32"/>
  <c r="AV132" i="32"/>
  <c r="AR133" i="32"/>
  <c r="AS133" i="32"/>
  <c r="AT133" i="32"/>
  <c r="AU133" i="32"/>
  <c r="AV133" i="32"/>
  <c r="AR134" i="32"/>
  <c r="AS134" i="32"/>
  <c r="AT134" i="32"/>
  <c r="AU134" i="32"/>
  <c r="AV134" i="32"/>
  <c r="AR135" i="32"/>
  <c r="AS135" i="32"/>
  <c r="AT135" i="32"/>
  <c r="AU135" i="32"/>
  <c r="AV135" i="32"/>
  <c r="AR136" i="32"/>
  <c r="AS136" i="32"/>
  <c r="AT136" i="32"/>
  <c r="AU136" i="32"/>
  <c r="AV136" i="32"/>
  <c r="AR137" i="32"/>
  <c r="AS137" i="32"/>
  <c r="AT137" i="32"/>
  <c r="AU137" i="32"/>
  <c r="AV137" i="32"/>
  <c r="AR138" i="32"/>
  <c r="AS138" i="32"/>
  <c r="AT138" i="32"/>
  <c r="AU138" i="32"/>
  <c r="AV138" i="32"/>
  <c r="AR139" i="32"/>
  <c r="AS139" i="32"/>
  <c r="AT139" i="32"/>
  <c r="AU139" i="32"/>
  <c r="AV139" i="32"/>
  <c r="AR140" i="32"/>
  <c r="AS140" i="32"/>
  <c r="AT140" i="32"/>
  <c r="AU140" i="32"/>
  <c r="AV140" i="32"/>
  <c r="AR141" i="32"/>
  <c r="AS141" i="32"/>
  <c r="AT141" i="32"/>
  <c r="AU141" i="32"/>
  <c r="AV141" i="32"/>
  <c r="AR142" i="32"/>
  <c r="AS142" i="32"/>
  <c r="AT142" i="32"/>
  <c r="AU142" i="32"/>
  <c r="AV142" i="32"/>
  <c r="AR143" i="32"/>
  <c r="AS143" i="32"/>
  <c r="AT143" i="32"/>
  <c r="AU143" i="32"/>
  <c r="AV143" i="32"/>
  <c r="AR144" i="32"/>
  <c r="AS144" i="32"/>
  <c r="AT144" i="32"/>
  <c r="AU144" i="32"/>
  <c r="AV144" i="32"/>
  <c r="AR145" i="32"/>
  <c r="AS145" i="32"/>
  <c r="AT145" i="32"/>
  <c r="AU145" i="32"/>
  <c r="AV145" i="32"/>
  <c r="AR146" i="32"/>
  <c r="AS146" i="32"/>
  <c r="AT146" i="32"/>
  <c r="AU146" i="32"/>
  <c r="AV146" i="32"/>
  <c r="AR147" i="32"/>
  <c r="AS147" i="32"/>
  <c r="AT147" i="32"/>
  <c r="AU147" i="32"/>
  <c r="AV147" i="32"/>
  <c r="AR148" i="32"/>
  <c r="AS148" i="32"/>
  <c r="AT148" i="32"/>
  <c r="AU148" i="32"/>
  <c r="AV148" i="32"/>
  <c r="AR149" i="32"/>
  <c r="AS149" i="32"/>
  <c r="AT149" i="32"/>
  <c r="AU149" i="32"/>
  <c r="AV149" i="32"/>
  <c r="AR150" i="32"/>
  <c r="AS150" i="32"/>
  <c r="AT150" i="32"/>
  <c r="AU150" i="32"/>
  <c r="AV150" i="32"/>
  <c r="AR151" i="32"/>
  <c r="AS151" i="32"/>
  <c r="AT151" i="32"/>
  <c r="AU151" i="32"/>
  <c r="AV151" i="32"/>
  <c r="AR152" i="32"/>
  <c r="AS152" i="32"/>
  <c r="AT152" i="32"/>
  <c r="AU152" i="32"/>
  <c r="AV152" i="32"/>
  <c r="AR153" i="32"/>
  <c r="AS153" i="32"/>
  <c r="AT153" i="32"/>
  <c r="AU153" i="32"/>
  <c r="AV153" i="32"/>
  <c r="AR154" i="32"/>
  <c r="AS154" i="32"/>
  <c r="AT154" i="32"/>
  <c r="AU154" i="32"/>
  <c r="AV154" i="32"/>
  <c r="AR155" i="32"/>
  <c r="AS155" i="32"/>
  <c r="AT155" i="32"/>
  <c r="AU155" i="32"/>
  <c r="AV155" i="32"/>
  <c r="AR156" i="32"/>
  <c r="AS156" i="32"/>
  <c r="AT156" i="32"/>
  <c r="AU156" i="32"/>
  <c r="AV156" i="32"/>
  <c r="AR157" i="32"/>
  <c r="AS157" i="32"/>
  <c r="AT157" i="32"/>
  <c r="AU157" i="32"/>
  <c r="AV157" i="32"/>
  <c r="AR158" i="32"/>
  <c r="AS158" i="32"/>
  <c r="AT158" i="32"/>
  <c r="AU158" i="32"/>
  <c r="AV158" i="32"/>
  <c r="AR159" i="32"/>
  <c r="AS159" i="32"/>
  <c r="AT159" i="32"/>
  <c r="AU159" i="32"/>
  <c r="AV159" i="32"/>
  <c r="AR160" i="32"/>
  <c r="AS160" i="32"/>
  <c r="AT160" i="32"/>
  <c r="AU160" i="32"/>
  <c r="AV160" i="32"/>
  <c r="AR161" i="32"/>
  <c r="AS161" i="32"/>
  <c r="AT161" i="32"/>
  <c r="AU161" i="32"/>
  <c r="AV161" i="32"/>
  <c r="AR162" i="32"/>
  <c r="AS162" i="32"/>
  <c r="AT162" i="32"/>
  <c r="AU162" i="32"/>
  <c r="AV162" i="32"/>
  <c r="AR163" i="32"/>
  <c r="AS163" i="32"/>
  <c r="AT163" i="32"/>
  <c r="AU163" i="32"/>
  <c r="AV163" i="32"/>
  <c r="AR164" i="32"/>
  <c r="AS164" i="32"/>
  <c r="AT164" i="32"/>
  <c r="AU164" i="32"/>
  <c r="AV164" i="32"/>
  <c r="AR165" i="32"/>
  <c r="AS165" i="32"/>
  <c r="AT165" i="32"/>
  <c r="AU165" i="32"/>
  <c r="AV165" i="32"/>
  <c r="AR166" i="32"/>
  <c r="AS166" i="32"/>
  <c r="AT166" i="32"/>
  <c r="AU166" i="32"/>
  <c r="AV166" i="32"/>
  <c r="AV167" i="32"/>
  <c r="AR168" i="32"/>
  <c r="AS168" i="32"/>
  <c r="AT168" i="32"/>
  <c r="AU168" i="32"/>
  <c r="AV168" i="32"/>
  <c r="AR169" i="32"/>
  <c r="AS169" i="32"/>
  <c r="AT169" i="32"/>
  <c r="AU169" i="32"/>
  <c r="AV169" i="32"/>
  <c r="AR170" i="32"/>
  <c r="AS170" i="32"/>
  <c r="AT170" i="32"/>
  <c r="AU170" i="32"/>
  <c r="AV170" i="32"/>
  <c r="AR171" i="32"/>
  <c r="AS171" i="32"/>
  <c r="AT171" i="32"/>
  <c r="AU171" i="32"/>
  <c r="AV171" i="32"/>
  <c r="AR172" i="32"/>
  <c r="AS172" i="32"/>
  <c r="AT172" i="32"/>
  <c r="AU172" i="32"/>
  <c r="AV172" i="32"/>
  <c r="AR173" i="32"/>
  <c r="AS173" i="32"/>
  <c r="AT173" i="32"/>
  <c r="AU173" i="32"/>
  <c r="AV173" i="32"/>
  <c r="AR174" i="32"/>
  <c r="AS174" i="32"/>
  <c r="AT174" i="32"/>
  <c r="AU174" i="32"/>
  <c r="AV174" i="32"/>
  <c r="AR175" i="32"/>
  <c r="AS175" i="32"/>
  <c r="AT175" i="32"/>
  <c r="AU175" i="32"/>
  <c r="AV175" i="32"/>
  <c r="AR176" i="32"/>
  <c r="AS176" i="32"/>
  <c r="AT176" i="32"/>
  <c r="AU176" i="32"/>
  <c r="AV176" i="32"/>
  <c r="AR177" i="32"/>
  <c r="AS177" i="32"/>
  <c r="AT177" i="32"/>
  <c r="AU177" i="32"/>
  <c r="AV177" i="32"/>
  <c r="AR178" i="32"/>
  <c r="AS178" i="32"/>
  <c r="AT178" i="32"/>
  <c r="AU178" i="32"/>
  <c r="AV178" i="32"/>
  <c r="AR179" i="32"/>
  <c r="AS179" i="32"/>
  <c r="AT179" i="32"/>
  <c r="AU179" i="32"/>
  <c r="AV179" i="32"/>
  <c r="AR180" i="32"/>
  <c r="AS180" i="32"/>
  <c r="AT180" i="32"/>
  <c r="AU180" i="32"/>
  <c r="AV180" i="32"/>
  <c r="AR181" i="32"/>
  <c r="AS181" i="32"/>
  <c r="AT181" i="32"/>
  <c r="AU181" i="32"/>
  <c r="AV181" i="32"/>
  <c r="AR182" i="32"/>
  <c r="AS182" i="32"/>
  <c r="AT182" i="32"/>
  <c r="AU182" i="32"/>
  <c r="AV182" i="32"/>
  <c r="AR183" i="32"/>
  <c r="AS183" i="32"/>
  <c r="AT183" i="32"/>
  <c r="AU183" i="32"/>
  <c r="AV183" i="32"/>
  <c r="AR184" i="32"/>
  <c r="AS184" i="32"/>
  <c r="AT184" i="32"/>
  <c r="AU184" i="32"/>
  <c r="AV184" i="32"/>
  <c r="AR185" i="32"/>
  <c r="AS185" i="32"/>
  <c r="AT185" i="32"/>
  <c r="AU185" i="32"/>
  <c r="AV185" i="32"/>
  <c r="AR186" i="32"/>
  <c r="AS186" i="32"/>
  <c r="AT186" i="32"/>
  <c r="AU186" i="32"/>
  <c r="AV186" i="32"/>
  <c r="AR187" i="32"/>
  <c r="AS187" i="32"/>
  <c r="AT187" i="32"/>
  <c r="AU187" i="32"/>
  <c r="AV187" i="32"/>
  <c r="AR188" i="32"/>
  <c r="AS188" i="32"/>
  <c r="AT188" i="32"/>
  <c r="AU188" i="32"/>
  <c r="AV188" i="32"/>
  <c r="AR10" i="32"/>
  <c r="AS10" i="32"/>
  <c r="AT10" i="32"/>
  <c r="AU10" i="32"/>
  <c r="AV10" i="32"/>
  <c r="AW10" i="32"/>
  <c r="AL11" i="32"/>
  <c r="AM11" i="32"/>
  <c r="AN11" i="32"/>
  <c r="AO11" i="32"/>
  <c r="AL12" i="32"/>
  <c r="AM12" i="32"/>
  <c r="AN12" i="32"/>
  <c r="AO12" i="32"/>
  <c r="AL13" i="32"/>
  <c r="AM13" i="32"/>
  <c r="AN13" i="32"/>
  <c r="AO13" i="32"/>
  <c r="AL14" i="32"/>
  <c r="AM14" i="32"/>
  <c r="AN14" i="32"/>
  <c r="AO14" i="32"/>
  <c r="AL15" i="32"/>
  <c r="AM15" i="32"/>
  <c r="AN15" i="32"/>
  <c r="AO15" i="32"/>
  <c r="AL16" i="32"/>
  <c r="AM16" i="32"/>
  <c r="AN16" i="32"/>
  <c r="AO16" i="32"/>
  <c r="AL17" i="32"/>
  <c r="AM17" i="32"/>
  <c r="AN17" i="32"/>
  <c r="AO17" i="32"/>
  <c r="AL18" i="32"/>
  <c r="AM18" i="32"/>
  <c r="AN18" i="32"/>
  <c r="AO18" i="32"/>
  <c r="AL19" i="32"/>
  <c r="AM19" i="32"/>
  <c r="AN19" i="32"/>
  <c r="AO19" i="32"/>
  <c r="AL20" i="32"/>
  <c r="AM20" i="32"/>
  <c r="AN20" i="32"/>
  <c r="AO20" i="32"/>
  <c r="AL21" i="32"/>
  <c r="AM21" i="32"/>
  <c r="AN21" i="32"/>
  <c r="AO21" i="32"/>
  <c r="AL22" i="32"/>
  <c r="AM22" i="32"/>
  <c r="AN22" i="32"/>
  <c r="AO22" i="32"/>
  <c r="AL23" i="32"/>
  <c r="AM23" i="32"/>
  <c r="AN23" i="32"/>
  <c r="AO23" i="32"/>
  <c r="AL24" i="32"/>
  <c r="AM24" i="32"/>
  <c r="AN24" i="32"/>
  <c r="AO24" i="32"/>
  <c r="AL25" i="32"/>
  <c r="AM25" i="32"/>
  <c r="AN25" i="32"/>
  <c r="AO25" i="32"/>
  <c r="AL26" i="32"/>
  <c r="AM26" i="32"/>
  <c r="AN26" i="32"/>
  <c r="AO26" i="32"/>
  <c r="AL27" i="32"/>
  <c r="AM27" i="32"/>
  <c r="AN27" i="32"/>
  <c r="AO27" i="32"/>
  <c r="AL28" i="32"/>
  <c r="AM28" i="32"/>
  <c r="AN28" i="32"/>
  <c r="AO28" i="32"/>
  <c r="AL29" i="32"/>
  <c r="AM29" i="32"/>
  <c r="AN29" i="32"/>
  <c r="AO29" i="32"/>
  <c r="AL30" i="32"/>
  <c r="AM30" i="32"/>
  <c r="AN30" i="32"/>
  <c r="AO30" i="32"/>
  <c r="AL31" i="32"/>
  <c r="AM31" i="32"/>
  <c r="AN31" i="32"/>
  <c r="AO31" i="32"/>
  <c r="AL32" i="32"/>
  <c r="AM32" i="32"/>
  <c r="AN32" i="32"/>
  <c r="AO32" i="32"/>
  <c r="AL33" i="32"/>
  <c r="AM33" i="32"/>
  <c r="AN33" i="32"/>
  <c r="AO33" i="32"/>
  <c r="AL34" i="32"/>
  <c r="AM34" i="32"/>
  <c r="AN34" i="32"/>
  <c r="AO34" i="32"/>
  <c r="AL35" i="32"/>
  <c r="AM35" i="32"/>
  <c r="AN35" i="32"/>
  <c r="AO35" i="32"/>
  <c r="AL36" i="32"/>
  <c r="AM36" i="32"/>
  <c r="AN36" i="32"/>
  <c r="AO36" i="32"/>
  <c r="AL37" i="32"/>
  <c r="AM37" i="32"/>
  <c r="AN37" i="32"/>
  <c r="AO37" i="32"/>
  <c r="AL38" i="32"/>
  <c r="AM38" i="32"/>
  <c r="AN38" i="32"/>
  <c r="AO38" i="32"/>
  <c r="AL39" i="32"/>
  <c r="AM39" i="32"/>
  <c r="AN39" i="32"/>
  <c r="AO39" i="32"/>
  <c r="AL40" i="32"/>
  <c r="AM40" i="32"/>
  <c r="AN40" i="32"/>
  <c r="AO40" i="32"/>
  <c r="AL41" i="32"/>
  <c r="AM41" i="32"/>
  <c r="AN41" i="32"/>
  <c r="AO41" i="32"/>
  <c r="AL42" i="32"/>
  <c r="AM42" i="32"/>
  <c r="AN42" i="32"/>
  <c r="AO42" i="32"/>
  <c r="AL43" i="32"/>
  <c r="AM43" i="32"/>
  <c r="AN43" i="32"/>
  <c r="AO43" i="32"/>
  <c r="AL44" i="32"/>
  <c r="AM44" i="32"/>
  <c r="AN44" i="32"/>
  <c r="AO44" i="32"/>
  <c r="AL45" i="32"/>
  <c r="AM45" i="32"/>
  <c r="AN45" i="32"/>
  <c r="AO45" i="32"/>
  <c r="AL46" i="32"/>
  <c r="AM46" i="32"/>
  <c r="AN46" i="32"/>
  <c r="AO46" i="32"/>
  <c r="AL47" i="32"/>
  <c r="AM47" i="32"/>
  <c r="AN47" i="32"/>
  <c r="AO47" i="32"/>
  <c r="AL48" i="32"/>
  <c r="AM48" i="32"/>
  <c r="AN48" i="32"/>
  <c r="AO48" i="32"/>
  <c r="AL49" i="32"/>
  <c r="AM49" i="32"/>
  <c r="AN49" i="32"/>
  <c r="AO49" i="32"/>
  <c r="AL50" i="32"/>
  <c r="AM50" i="32"/>
  <c r="AN50" i="32"/>
  <c r="AO50" i="32"/>
  <c r="AL51" i="32"/>
  <c r="AM51" i="32"/>
  <c r="AN51" i="32"/>
  <c r="AO51" i="32"/>
  <c r="AL52" i="32"/>
  <c r="AM52" i="32"/>
  <c r="AN52" i="32"/>
  <c r="AO52" i="32"/>
  <c r="AL53" i="32"/>
  <c r="AM53" i="32"/>
  <c r="AN53" i="32"/>
  <c r="AO53" i="32"/>
  <c r="AL54" i="32"/>
  <c r="AM54" i="32"/>
  <c r="AN54" i="32"/>
  <c r="AO54" i="32"/>
  <c r="AL55" i="32"/>
  <c r="AM55" i="32"/>
  <c r="AN55" i="32"/>
  <c r="AO55" i="32"/>
  <c r="AL56" i="32"/>
  <c r="AM56" i="32"/>
  <c r="AN56" i="32"/>
  <c r="AO56" i="32"/>
  <c r="AL57" i="32"/>
  <c r="AM57" i="32"/>
  <c r="AN57" i="32"/>
  <c r="AO57" i="32"/>
  <c r="AL58" i="32"/>
  <c r="AM58" i="32"/>
  <c r="AN58" i="32"/>
  <c r="AO58" i="32"/>
  <c r="AL59" i="32"/>
  <c r="AM59" i="32"/>
  <c r="AN59" i="32"/>
  <c r="AO59" i="32"/>
  <c r="AL60" i="32"/>
  <c r="AM60" i="32"/>
  <c r="AN60" i="32"/>
  <c r="AO60" i="32"/>
  <c r="AL61" i="32"/>
  <c r="AM61" i="32"/>
  <c r="AN61" i="32"/>
  <c r="AO61" i="32"/>
  <c r="AL62" i="32"/>
  <c r="AM62" i="32"/>
  <c r="AN62" i="32"/>
  <c r="AO62" i="32"/>
  <c r="AL63" i="32"/>
  <c r="AM63" i="32"/>
  <c r="AN63" i="32"/>
  <c r="AO63" i="32"/>
  <c r="AL64" i="32"/>
  <c r="AM64" i="32"/>
  <c r="AN64" i="32"/>
  <c r="AO64" i="32"/>
  <c r="AL65" i="32"/>
  <c r="AM65" i="32"/>
  <c r="AN65" i="32"/>
  <c r="AO65" i="32"/>
  <c r="AL66" i="32"/>
  <c r="AM66" i="32"/>
  <c r="AN66" i="32"/>
  <c r="AO66" i="32"/>
  <c r="AL67" i="32"/>
  <c r="AM67" i="32"/>
  <c r="AN67" i="32"/>
  <c r="AO67" i="32"/>
  <c r="AL68" i="32"/>
  <c r="AM68" i="32"/>
  <c r="AN68" i="32"/>
  <c r="AO68" i="32"/>
  <c r="AL69" i="32"/>
  <c r="AM69" i="32"/>
  <c r="AN69" i="32"/>
  <c r="AO69" i="32"/>
  <c r="AL70" i="32"/>
  <c r="AM70" i="32"/>
  <c r="AN70" i="32"/>
  <c r="AO70" i="32"/>
  <c r="AL71" i="32"/>
  <c r="AM71" i="32"/>
  <c r="AN71" i="32"/>
  <c r="AO71" i="32"/>
  <c r="AL72" i="32"/>
  <c r="AM72" i="32"/>
  <c r="AN72" i="32"/>
  <c r="AO72" i="32"/>
  <c r="AL73" i="32"/>
  <c r="AM73" i="32"/>
  <c r="AN73" i="32"/>
  <c r="AO73" i="32"/>
  <c r="AL74" i="32"/>
  <c r="AM74" i="32"/>
  <c r="AN74" i="32"/>
  <c r="AO74" i="32"/>
  <c r="AL75" i="32"/>
  <c r="AM75" i="32"/>
  <c r="AN75" i="32"/>
  <c r="AO75" i="32"/>
  <c r="AL76" i="32"/>
  <c r="AM76" i="32"/>
  <c r="AN76" i="32"/>
  <c r="AO76" i="32"/>
  <c r="AL77" i="32"/>
  <c r="AM77" i="32"/>
  <c r="AN77" i="32"/>
  <c r="AO77" i="32"/>
  <c r="AL78" i="32"/>
  <c r="AM78" i="32"/>
  <c r="AN78" i="32"/>
  <c r="AO78" i="32"/>
  <c r="AL79" i="32"/>
  <c r="AM79" i="32"/>
  <c r="AN79" i="32"/>
  <c r="AO79" i="32"/>
  <c r="AL80" i="32"/>
  <c r="AM80" i="32"/>
  <c r="AN80" i="32"/>
  <c r="AO80" i="32"/>
  <c r="AL81" i="32"/>
  <c r="AM81" i="32"/>
  <c r="AN81" i="32"/>
  <c r="AO81" i="32"/>
  <c r="AL82" i="32"/>
  <c r="AM82" i="32"/>
  <c r="AN82" i="32"/>
  <c r="AO82" i="32"/>
  <c r="AL83" i="32"/>
  <c r="AM83" i="32"/>
  <c r="AN83" i="32"/>
  <c r="AO83" i="32"/>
  <c r="AL84" i="32"/>
  <c r="AM84" i="32"/>
  <c r="AN84" i="32"/>
  <c r="AO84" i="32"/>
  <c r="AL85" i="32"/>
  <c r="AM85" i="32"/>
  <c r="AN85" i="32"/>
  <c r="AO85" i="32"/>
  <c r="AL86" i="32"/>
  <c r="AM86" i="32"/>
  <c r="AN86" i="32"/>
  <c r="AO86" i="32"/>
  <c r="AL87" i="32"/>
  <c r="AM87" i="32"/>
  <c r="AN87" i="32"/>
  <c r="AO87" i="32"/>
  <c r="AL88" i="32"/>
  <c r="AM88" i="32"/>
  <c r="AN88" i="32"/>
  <c r="AO88" i="32"/>
  <c r="AL89" i="32"/>
  <c r="AM89" i="32"/>
  <c r="AN89" i="32"/>
  <c r="AO89" i="32"/>
  <c r="AL90" i="32"/>
  <c r="AM90" i="32"/>
  <c r="AN90" i="32"/>
  <c r="AO90" i="32"/>
  <c r="AL91" i="32"/>
  <c r="AM91" i="32"/>
  <c r="AN91" i="32"/>
  <c r="AO91" i="32"/>
  <c r="AL92" i="32"/>
  <c r="AM92" i="32"/>
  <c r="AN92" i="32"/>
  <c r="AO92" i="32"/>
  <c r="AL93" i="32"/>
  <c r="AM93" i="32"/>
  <c r="AN93" i="32"/>
  <c r="AO93" i="32"/>
  <c r="AL94" i="32"/>
  <c r="AM94" i="32"/>
  <c r="AN94" i="32"/>
  <c r="AO94" i="32"/>
  <c r="AL95" i="32"/>
  <c r="AM95" i="32"/>
  <c r="AN95" i="32"/>
  <c r="AO95" i="32"/>
  <c r="AL96" i="32"/>
  <c r="AM96" i="32"/>
  <c r="AN96" i="32"/>
  <c r="AO96" i="32"/>
  <c r="AL97" i="32"/>
  <c r="AM97" i="32"/>
  <c r="AN97" i="32"/>
  <c r="AO97" i="32"/>
  <c r="AL98" i="32"/>
  <c r="AM98" i="32"/>
  <c r="AN98" i="32"/>
  <c r="AO98" i="32"/>
  <c r="AL99" i="32"/>
  <c r="AM99" i="32"/>
  <c r="AN99" i="32"/>
  <c r="AO99" i="32"/>
  <c r="AL100" i="32"/>
  <c r="AM100" i="32"/>
  <c r="AN100" i="32"/>
  <c r="AO100" i="32"/>
  <c r="AL101" i="32"/>
  <c r="AM101" i="32"/>
  <c r="AN101" i="32"/>
  <c r="AO101" i="32"/>
  <c r="AL102" i="32"/>
  <c r="AM102" i="32"/>
  <c r="AN102" i="32"/>
  <c r="AO102" i="32"/>
  <c r="AL103" i="32"/>
  <c r="AM103" i="32"/>
  <c r="AN103" i="32"/>
  <c r="AO103" i="32"/>
  <c r="AL104" i="32"/>
  <c r="AM104" i="32"/>
  <c r="AN104" i="32"/>
  <c r="AO104" i="32"/>
  <c r="AL105" i="32"/>
  <c r="AM105" i="32"/>
  <c r="AN105" i="32"/>
  <c r="AO105" i="32"/>
  <c r="AL106" i="32"/>
  <c r="AM106" i="32"/>
  <c r="AN106" i="32"/>
  <c r="AO106" i="32"/>
  <c r="AL107" i="32"/>
  <c r="AM107" i="32"/>
  <c r="AN107" i="32"/>
  <c r="AO107" i="32"/>
  <c r="AL108" i="32"/>
  <c r="AM108" i="32"/>
  <c r="AN108" i="32"/>
  <c r="AO108" i="32"/>
  <c r="AL109" i="32"/>
  <c r="AM109" i="32"/>
  <c r="AN109" i="32"/>
  <c r="AO109" i="32"/>
  <c r="AL110" i="32"/>
  <c r="AM110" i="32"/>
  <c r="AN110" i="32"/>
  <c r="AO110" i="32"/>
  <c r="AL111" i="32"/>
  <c r="AM111" i="32"/>
  <c r="AN111" i="32"/>
  <c r="AO111" i="32"/>
  <c r="AL112" i="32"/>
  <c r="AM112" i="32"/>
  <c r="AN112" i="32"/>
  <c r="AO112" i="32"/>
  <c r="AL113" i="32"/>
  <c r="AM113" i="32"/>
  <c r="AN113" i="32"/>
  <c r="AO113" i="32"/>
  <c r="AL114" i="32"/>
  <c r="AM114" i="32"/>
  <c r="AN114" i="32"/>
  <c r="AO114" i="32"/>
  <c r="AL115" i="32"/>
  <c r="AM115" i="32"/>
  <c r="AN115" i="32"/>
  <c r="AO115" i="32"/>
  <c r="AL116" i="32"/>
  <c r="AM116" i="32"/>
  <c r="AN116" i="32"/>
  <c r="AO116" i="32"/>
  <c r="AL117" i="32"/>
  <c r="AM117" i="32"/>
  <c r="AN117" i="32"/>
  <c r="AO117" i="32"/>
  <c r="AL118" i="32"/>
  <c r="AM118" i="32"/>
  <c r="AN118" i="32"/>
  <c r="AO118" i="32"/>
  <c r="AL119" i="32"/>
  <c r="AM119" i="32"/>
  <c r="AN119" i="32"/>
  <c r="AO119" i="32"/>
  <c r="AL120" i="32"/>
  <c r="AM120" i="32"/>
  <c r="AN120" i="32"/>
  <c r="AO120" i="32"/>
  <c r="AL121" i="32"/>
  <c r="AM121" i="32"/>
  <c r="AN121" i="32"/>
  <c r="AO121" i="32"/>
  <c r="AL122" i="32"/>
  <c r="AM122" i="32"/>
  <c r="AN122" i="32"/>
  <c r="AO122" i="32"/>
  <c r="AL123" i="32"/>
  <c r="AM123" i="32"/>
  <c r="AN123" i="32"/>
  <c r="AO123" i="32"/>
  <c r="AL124" i="32"/>
  <c r="AM124" i="32"/>
  <c r="AN124" i="32"/>
  <c r="AO124" i="32"/>
  <c r="AL125" i="32"/>
  <c r="AM125" i="32"/>
  <c r="AN125" i="32"/>
  <c r="AO125" i="32"/>
  <c r="AL126" i="32"/>
  <c r="AM126" i="32"/>
  <c r="AN126" i="32"/>
  <c r="AO126" i="32"/>
  <c r="AL127" i="32"/>
  <c r="AM127" i="32"/>
  <c r="AN127" i="32"/>
  <c r="AO127" i="32"/>
  <c r="AL128" i="32"/>
  <c r="AM128" i="32"/>
  <c r="AN128" i="32"/>
  <c r="AO128" i="32"/>
  <c r="AL129" i="32"/>
  <c r="AM129" i="32"/>
  <c r="AN129" i="32"/>
  <c r="AO129" i="32"/>
  <c r="AL130" i="32"/>
  <c r="AM130" i="32"/>
  <c r="AN130" i="32"/>
  <c r="AO130" i="32"/>
  <c r="AL131" i="32"/>
  <c r="AM131" i="32"/>
  <c r="AN131" i="32"/>
  <c r="AO131" i="32"/>
  <c r="AL132" i="32"/>
  <c r="AM132" i="32"/>
  <c r="AN132" i="32"/>
  <c r="AO132" i="32"/>
  <c r="AL133" i="32"/>
  <c r="AM133" i="32"/>
  <c r="AN133" i="32"/>
  <c r="AO133" i="32"/>
  <c r="AL134" i="32"/>
  <c r="AM134" i="32"/>
  <c r="AN134" i="32"/>
  <c r="AO134" i="32"/>
  <c r="AL135" i="32"/>
  <c r="AM135" i="32"/>
  <c r="AN135" i="32"/>
  <c r="AO135" i="32"/>
  <c r="AL136" i="32"/>
  <c r="AM136" i="32"/>
  <c r="AN136" i="32"/>
  <c r="AO136" i="32"/>
  <c r="AL137" i="32"/>
  <c r="AM137" i="32"/>
  <c r="AN137" i="32"/>
  <c r="AO137" i="32"/>
  <c r="AL138" i="32"/>
  <c r="AM138" i="32"/>
  <c r="AN138" i="32"/>
  <c r="AO138" i="32"/>
  <c r="AL139" i="32"/>
  <c r="AM139" i="32"/>
  <c r="AN139" i="32"/>
  <c r="AO139" i="32"/>
  <c r="AL140" i="32"/>
  <c r="AM140" i="32"/>
  <c r="AN140" i="32"/>
  <c r="AO140" i="32"/>
  <c r="AL141" i="32"/>
  <c r="AM141" i="32"/>
  <c r="AN141" i="32"/>
  <c r="AO141" i="32"/>
  <c r="AL142" i="32"/>
  <c r="AM142" i="32"/>
  <c r="AN142" i="32"/>
  <c r="AO142" i="32"/>
  <c r="AL143" i="32"/>
  <c r="AM143" i="32"/>
  <c r="AN143" i="32"/>
  <c r="AO143" i="32"/>
  <c r="AL144" i="32"/>
  <c r="AM144" i="32"/>
  <c r="AN144" i="32"/>
  <c r="AO144" i="32"/>
  <c r="AL145" i="32"/>
  <c r="AM145" i="32"/>
  <c r="AN145" i="32"/>
  <c r="AO145" i="32"/>
  <c r="AL146" i="32"/>
  <c r="AM146" i="32"/>
  <c r="AN146" i="32"/>
  <c r="AO146" i="32"/>
  <c r="AL147" i="32"/>
  <c r="AM147" i="32"/>
  <c r="AN147" i="32"/>
  <c r="AO147" i="32"/>
  <c r="AL148" i="32"/>
  <c r="AM148" i="32"/>
  <c r="AN148" i="32"/>
  <c r="AO148" i="32"/>
  <c r="AL149" i="32"/>
  <c r="AM149" i="32"/>
  <c r="AN149" i="32"/>
  <c r="AO149" i="32"/>
  <c r="AL150" i="32"/>
  <c r="AM150" i="32"/>
  <c r="AN150" i="32"/>
  <c r="AO150" i="32"/>
  <c r="AL151" i="32"/>
  <c r="AM151" i="32"/>
  <c r="AN151" i="32"/>
  <c r="AO151" i="32"/>
  <c r="AL152" i="32"/>
  <c r="AM152" i="32"/>
  <c r="AN152" i="32"/>
  <c r="AO152" i="32"/>
  <c r="AL153" i="32"/>
  <c r="AM153" i="32"/>
  <c r="AN153" i="32"/>
  <c r="AO153" i="32"/>
  <c r="AL154" i="32"/>
  <c r="AM154" i="32"/>
  <c r="AN154" i="32"/>
  <c r="AO154" i="32"/>
  <c r="AL155" i="32"/>
  <c r="AM155" i="32"/>
  <c r="AN155" i="32"/>
  <c r="AO155" i="32"/>
  <c r="AL156" i="32"/>
  <c r="AM156" i="32"/>
  <c r="AN156" i="32"/>
  <c r="AO156" i="32"/>
  <c r="AL157" i="32"/>
  <c r="AM157" i="32"/>
  <c r="AN157" i="32"/>
  <c r="AO157" i="32"/>
  <c r="AL158" i="32"/>
  <c r="AM158" i="32"/>
  <c r="AN158" i="32"/>
  <c r="AO158" i="32"/>
  <c r="AL159" i="32"/>
  <c r="AM159" i="32"/>
  <c r="AN159" i="32"/>
  <c r="AO159" i="32"/>
  <c r="AL160" i="32"/>
  <c r="AM160" i="32"/>
  <c r="AN160" i="32"/>
  <c r="AO160" i="32"/>
  <c r="AL161" i="32"/>
  <c r="AM161" i="32"/>
  <c r="AN161" i="32"/>
  <c r="AO161" i="32"/>
  <c r="AL162" i="32"/>
  <c r="AM162" i="32"/>
  <c r="AN162" i="32"/>
  <c r="AO162" i="32"/>
  <c r="AL163" i="32"/>
  <c r="AM163" i="32"/>
  <c r="AN163" i="32"/>
  <c r="AO163" i="32"/>
  <c r="AL164" i="32"/>
  <c r="AM164" i="32"/>
  <c r="AN164" i="32"/>
  <c r="AO164" i="32"/>
  <c r="AL165" i="32"/>
  <c r="AM165" i="32"/>
  <c r="AN165" i="32"/>
  <c r="AO165" i="32"/>
  <c r="AL166" i="32"/>
  <c r="AM166" i="32"/>
  <c r="AN166" i="32"/>
  <c r="AO166" i="32"/>
  <c r="AL167" i="32"/>
  <c r="AM167" i="32"/>
  <c r="AN167" i="32"/>
  <c r="AO167" i="32"/>
  <c r="AL168" i="32"/>
  <c r="AM168" i="32"/>
  <c r="AN168" i="32"/>
  <c r="AO168" i="32"/>
  <c r="AL169" i="32"/>
  <c r="AM169" i="32"/>
  <c r="AN169" i="32"/>
  <c r="AO169" i="32"/>
  <c r="AL170" i="32"/>
  <c r="AM170" i="32"/>
  <c r="AN170" i="32"/>
  <c r="AO170" i="32"/>
  <c r="AL171" i="32"/>
  <c r="AM171" i="32"/>
  <c r="AN171" i="32"/>
  <c r="AO171" i="32"/>
  <c r="AL172" i="32"/>
  <c r="AM172" i="32"/>
  <c r="AN172" i="32"/>
  <c r="AO172" i="32"/>
  <c r="AL173" i="32"/>
  <c r="AM173" i="32"/>
  <c r="AN173" i="32"/>
  <c r="AO173" i="32"/>
  <c r="AL174" i="32"/>
  <c r="AM174" i="32"/>
  <c r="AN174" i="32"/>
  <c r="AO174" i="32"/>
  <c r="AL175" i="32"/>
  <c r="AM175" i="32"/>
  <c r="AN175" i="32"/>
  <c r="AO175" i="32"/>
  <c r="AL176" i="32"/>
  <c r="AM176" i="32"/>
  <c r="AN176" i="32"/>
  <c r="AO176" i="32"/>
  <c r="AL177" i="32"/>
  <c r="AM177" i="32"/>
  <c r="AN177" i="32"/>
  <c r="AO177" i="32"/>
  <c r="AL178" i="32"/>
  <c r="AM178" i="32"/>
  <c r="AN178" i="32"/>
  <c r="AO178" i="32"/>
  <c r="AL179" i="32"/>
  <c r="AM179" i="32"/>
  <c r="AN179" i="32"/>
  <c r="AO179" i="32"/>
  <c r="AL180" i="32"/>
  <c r="AM180" i="32"/>
  <c r="AN180" i="32"/>
  <c r="AO180" i="32"/>
  <c r="AL181" i="32"/>
  <c r="AM181" i="32"/>
  <c r="AN181" i="32"/>
  <c r="AO181" i="32"/>
  <c r="AL182" i="32"/>
  <c r="AM182" i="32"/>
  <c r="AN182" i="32"/>
  <c r="AO182" i="32"/>
  <c r="AL183" i="32"/>
  <c r="AM183" i="32"/>
  <c r="AN183" i="32"/>
  <c r="AO183" i="32"/>
  <c r="AL184" i="32"/>
  <c r="AM184" i="32"/>
  <c r="AN184" i="32"/>
  <c r="AO184" i="32"/>
  <c r="AL185" i="32"/>
  <c r="AM185" i="32"/>
  <c r="AN185" i="32"/>
  <c r="AO185" i="32"/>
  <c r="AL186" i="32"/>
  <c r="AM186" i="32"/>
  <c r="AN186" i="32"/>
  <c r="AO186" i="32"/>
  <c r="AL187" i="32"/>
  <c r="AM187" i="32"/>
  <c r="AN187" i="32"/>
  <c r="AO187" i="32"/>
  <c r="AL188" i="32"/>
  <c r="AM188" i="32"/>
  <c r="AN188" i="32"/>
  <c r="AO188" i="32"/>
  <c r="AL189" i="32"/>
  <c r="AM189" i="32"/>
  <c r="AN189" i="32"/>
  <c r="AO189" i="32"/>
  <c r="AL190" i="32"/>
  <c r="AM190" i="32"/>
  <c r="AN190" i="32"/>
  <c r="AO190" i="32"/>
  <c r="AL191" i="32"/>
  <c r="AM191" i="32"/>
  <c r="AN191" i="32"/>
  <c r="AO191" i="32"/>
  <c r="AL192" i="32"/>
  <c r="AM192" i="32"/>
  <c r="AN192" i="32"/>
  <c r="AO192" i="32"/>
  <c r="AL193" i="32"/>
  <c r="AM193" i="32"/>
  <c r="AN193" i="32"/>
  <c r="AO193" i="32"/>
  <c r="AL194" i="32"/>
  <c r="AM194" i="32"/>
  <c r="AN194" i="32"/>
  <c r="AO194" i="32"/>
  <c r="AL195" i="32"/>
  <c r="AM195" i="32"/>
  <c r="AN195" i="32"/>
  <c r="AO195" i="32"/>
  <c r="AL196" i="32"/>
  <c r="AM196" i="32"/>
  <c r="AN196" i="32"/>
  <c r="AO196" i="32"/>
  <c r="AL197" i="32"/>
  <c r="AM197" i="32"/>
  <c r="AN197" i="32"/>
  <c r="AO197" i="32"/>
  <c r="AL198" i="32"/>
  <c r="AM198" i="32"/>
  <c r="AN198" i="32"/>
  <c r="AO198" i="32"/>
  <c r="AL199" i="32"/>
  <c r="AM199" i="32"/>
  <c r="AN199" i="32"/>
  <c r="AO199" i="32"/>
  <c r="AL200" i="32"/>
  <c r="AM200" i="32"/>
  <c r="AN200" i="32"/>
  <c r="AO200" i="32"/>
  <c r="AL201" i="32"/>
  <c r="AM201" i="32"/>
  <c r="AN201" i="32"/>
  <c r="AO201" i="32"/>
  <c r="AL202" i="32"/>
  <c r="AM202" i="32"/>
  <c r="AN202" i="32"/>
  <c r="AO202" i="32"/>
  <c r="AL203" i="32"/>
  <c r="AM203" i="32"/>
  <c r="AN203" i="32"/>
  <c r="AO203" i="32"/>
  <c r="AL204" i="32"/>
  <c r="AM204" i="32"/>
  <c r="AN204" i="32"/>
  <c r="AO204" i="32"/>
  <c r="AL205" i="32"/>
  <c r="AM205" i="32"/>
  <c r="AN205" i="32"/>
  <c r="AO205" i="32"/>
  <c r="AL206" i="32"/>
  <c r="AM206" i="32"/>
  <c r="AN206" i="32"/>
  <c r="AO206" i="32"/>
  <c r="AL207" i="32"/>
  <c r="AM207" i="32"/>
  <c r="AN207" i="32"/>
  <c r="AO207" i="32"/>
  <c r="AL208" i="32"/>
  <c r="AM208" i="32"/>
  <c r="AN208" i="32"/>
  <c r="AO208" i="32"/>
  <c r="AL209" i="32"/>
  <c r="AM209" i="32"/>
  <c r="AN209" i="32"/>
  <c r="AO209" i="32"/>
  <c r="AL210" i="32"/>
  <c r="AM210" i="32"/>
  <c r="AN210" i="32"/>
  <c r="AO210" i="32"/>
  <c r="AL211" i="32"/>
  <c r="AM211" i="32"/>
  <c r="AN211" i="32"/>
  <c r="AO211" i="32"/>
  <c r="AL212" i="32"/>
  <c r="AM212" i="32"/>
  <c r="AN212" i="32"/>
  <c r="AO212" i="32"/>
  <c r="AL213" i="32"/>
  <c r="AM213" i="32"/>
  <c r="AN213" i="32"/>
  <c r="AO213" i="32"/>
  <c r="AL214" i="32"/>
  <c r="AM214" i="32"/>
  <c r="AN214" i="32"/>
  <c r="AO214" i="32"/>
  <c r="AL215" i="32"/>
  <c r="AM215" i="32"/>
  <c r="AN215" i="32"/>
  <c r="AO215" i="32"/>
  <c r="AL216" i="32"/>
  <c r="AM216" i="32"/>
  <c r="AN216" i="32"/>
  <c r="AO216" i="32"/>
  <c r="AL217" i="32"/>
  <c r="AM217" i="32"/>
  <c r="AN217" i="32"/>
  <c r="AO217" i="32"/>
  <c r="AL218" i="32"/>
  <c r="AM218" i="32"/>
  <c r="AN218" i="32"/>
  <c r="AO218" i="32"/>
  <c r="AL219" i="32"/>
  <c r="AM219" i="32"/>
  <c r="AN219" i="32"/>
  <c r="AO219" i="32"/>
  <c r="AL220" i="32"/>
  <c r="AM220" i="32"/>
  <c r="AN220" i="32"/>
  <c r="AO220" i="32"/>
  <c r="AL221" i="32"/>
  <c r="AM221" i="32"/>
  <c r="AN221" i="32"/>
  <c r="AO221" i="32"/>
  <c r="AL222" i="32"/>
  <c r="AM222" i="32"/>
  <c r="AN222" i="32"/>
  <c r="AO222" i="32"/>
  <c r="AL223" i="32"/>
  <c r="AM223" i="32"/>
  <c r="AN223" i="32"/>
  <c r="AO223" i="32"/>
  <c r="AL224" i="32"/>
  <c r="AM224" i="32"/>
  <c r="AN224" i="32"/>
  <c r="AO224" i="32"/>
  <c r="AL225" i="32"/>
  <c r="AM225" i="32"/>
  <c r="AN225" i="32"/>
  <c r="AO225" i="32"/>
  <c r="AL226" i="32"/>
  <c r="AM226" i="32"/>
  <c r="AN226" i="32"/>
  <c r="AO226" i="32"/>
  <c r="AL227" i="32"/>
  <c r="AM227" i="32"/>
  <c r="AN227" i="32"/>
  <c r="AO227" i="32"/>
  <c r="AL228" i="32"/>
  <c r="AM228" i="32"/>
  <c r="AN228" i="32"/>
  <c r="AO228" i="32"/>
  <c r="AL229" i="32"/>
  <c r="AM229" i="32"/>
  <c r="AN229" i="32"/>
  <c r="AO229" i="32"/>
  <c r="AL230" i="32"/>
  <c r="AM230" i="32"/>
  <c r="AN230" i="32"/>
  <c r="AO230" i="32"/>
  <c r="AL231" i="32"/>
  <c r="AM231" i="32"/>
  <c r="AN231" i="32"/>
  <c r="AO231" i="32"/>
  <c r="AL232" i="32"/>
  <c r="AM232" i="32"/>
  <c r="AN232" i="32"/>
  <c r="AO232" i="32"/>
  <c r="AL233" i="32"/>
  <c r="AM233" i="32"/>
  <c r="AN233" i="32"/>
  <c r="AO233" i="32"/>
  <c r="AL234" i="32"/>
  <c r="AM234" i="32"/>
  <c r="AN234" i="32"/>
  <c r="AO234" i="32"/>
  <c r="AL235" i="32"/>
  <c r="AM235" i="32"/>
  <c r="AN235" i="32"/>
  <c r="AO235" i="32"/>
  <c r="AL236" i="32"/>
  <c r="AM236" i="32"/>
  <c r="AN236" i="32"/>
  <c r="AO236" i="32"/>
  <c r="AL237" i="32"/>
  <c r="AM237" i="32"/>
  <c r="AN237" i="32"/>
  <c r="AO237" i="32"/>
  <c r="AL238" i="32"/>
  <c r="AM238" i="32"/>
  <c r="AN238" i="32"/>
  <c r="AO238" i="32"/>
  <c r="AL239" i="32"/>
  <c r="AM239" i="32"/>
  <c r="AN239" i="32"/>
  <c r="AO239" i="32"/>
  <c r="AL240" i="32"/>
  <c r="AM240" i="32"/>
  <c r="AN240" i="32"/>
  <c r="AO240" i="32"/>
  <c r="AL241" i="32"/>
  <c r="AM241" i="32"/>
  <c r="AN241" i="32"/>
  <c r="AO241" i="32"/>
  <c r="AL242" i="32"/>
  <c r="AM242" i="32"/>
  <c r="AN242" i="32"/>
  <c r="AO242" i="32"/>
  <c r="AL243" i="32"/>
  <c r="AM243" i="32"/>
  <c r="AN243" i="32"/>
  <c r="AO243" i="32"/>
  <c r="AL244" i="32"/>
  <c r="AM244" i="32"/>
  <c r="AN244" i="32"/>
  <c r="AO244" i="32"/>
  <c r="AL245" i="32"/>
  <c r="AM245" i="32"/>
  <c r="AN245" i="32"/>
  <c r="AO245" i="32"/>
  <c r="AL246" i="32"/>
  <c r="AM246" i="32"/>
  <c r="AN246" i="32"/>
  <c r="AO246" i="32"/>
  <c r="AL247" i="32"/>
  <c r="AM247" i="32"/>
  <c r="AN247" i="32"/>
  <c r="AO247" i="32"/>
  <c r="AL248" i="32"/>
  <c r="AM248" i="32"/>
  <c r="AN248" i="32"/>
  <c r="AO248" i="32"/>
  <c r="AL249" i="32"/>
  <c r="AM249" i="32"/>
  <c r="AN249" i="32"/>
  <c r="AO249" i="32"/>
  <c r="AL250" i="32"/>
  <c r="AM250" i="32"/>
  <c r="AN250" i="32"/>
  <c r="AO250" i="32"/>
  <c r="AL251" i="32"/>
  <c r="AM251" i="32"/>
  <c r="AN251" i="32"/>
  <c r="AO251" i="32"/>
  <c r="AL252" i="32"/>
  <c r="AM252" i="32"/>
  <c r="AN252" i="32"/>
  <c r="AO252" i="32"/>
  <c r="AL253" i="32"/>
  <c r="AM253" i="32"/>
  <c r="AN253" i="32"/>
  <c r="AO253" i="32"/>
  <c r="AL254" i="32"/>
  <c r="AM254" i="32"/>
  <c r="AN254" i="32"/>
  <c r="AO254" i="32"/>
  <c r="AL255" i="32"/>
  <c r="AM255" i="32"/>
  <c r="AN255" i="32"/>
  <c r="AO255" i="32"/>
  <c r="AL256" i="32"/>
  <c r="AM256" i="32"/>
  <c r="AN256" i="32"/>
  <c r="AO256" i="32"/>
  <c r="AL257" i="32"/>
  <c r="AM257" i="32"/>
  <c r="AN257" i="32"/>
  <c r="AO257" i="32"/>
  <c r="AL258" i="32"/>
  <c r="AM258" i="32"/>
  <c r="AN258" i="32"/>
  <c r="AO258" i="32"/>
  <c r="AL259" i="32"/>
  <c r="AM259" i="32"/>
  <c r="AN259" i="32"/>
  <c r="AO259" i="32"/>
  <c r="AL260" i="32"/>
  <c r="AM260" i="32"/>
  <c r="AN260" i="32"/>
  <c r="AO260" i="32"/>
  <c r="AL261" i="32"/>
  <c r="AM261" i="32"/>
  <c r="AN261" i="32"/>
  <c r="AO261" i="32"/>
  <c r="AL262" i="32"/>
  <c r="AM262" i="32"/>
  <c r="AN262" i="32"/>
  <c r="AO262" i="32"/>
  <c r="AL263" i="32"/>
  <c r="AM263" i="32"/>
  <c r="AN263" i="32"/>
  <c r="AO263" i="32"/>
  <c r="AL264" i="32"/>
  <c r="AM264" i="32"/>
  <c r="AN264" i="32"/>
  <c r="AO264" i="32"/>
  <c r="AL265" i="32"/>
  <c r="AM265" i="32"/>
  <c r="AN265" i="32"/>
  <c r="AO265" i="32"/>
  <c r="AL266" i="32"/>
  <c r="AM266" i="32"/>
  <c r="AN266" i="32"/>
  <c r="AO266" i="32"/>
  <c r="AL267" i="32"/>
  <c r="AM267" i="32"/>
  <c r="AN267" i="32"/>
  <c r="AO267" i="32"/>
  <c r="AL268" i="32"/>
  <c r="AM268" i="32"/>
  <c r="AN268" i="32"/>
  <c r="AO268" i="32"/>
  <c r="AL269" i="32"/>
  <c r="AM269" i="32"/>
  <c r="AN269" i="32"/>
  <c r="AO269" i="32"/>
  <c r="AL270" i="32"/>
  <c r="AM270" i="32"/>
  <c r="AN270" i="32"/>
  <c r="AO270" i="32"/>
  <c r="AL271" i="32"/>
  <c r="AM271" i="32"/>
  <c r="AN271" i="32"/>
  <c r="AO271" i="32"/>
  <c r="AL272" i="32"/>
  <c r="AM272" i="32"/>
  <c r="AN272" i="32"/>
  <c r="AO272" i="32"/>
  <c r="AL273" i="32"/>
  <c r="AM273" i="32"/>
  <c r="AN273" i="32"/>
  <c r="AO273" i="32"/>
  <c r="AL274" i="32"/>
  <c r="AM274" i="32"/>
  <c r="AN274" i="32"/>
  <c r="AO274" i="32"/>
  <c r="AL275" i="32"/>
  <c r="AM275" i="32"/>
  <c r="AN275" i="32"/>
  <c r="AO275" i="32"/>
  <c r="AL276" i="32"/>
  <c r="AM276" i="32"/>
  <c r="AN276" i="32"/>
  <c r="AO276" i="32"/>
  <c r="AL277" i="32"/>
  <c r="AM277" i="32"/>
  <c r="AN277" i="32"/>
  <c r="AO277" i="32"/>
  <c r="AL278" i="32"/>
  <c r="AM278" i="32"/>
  <c r="AN278" i="32"/>
  <c r="AO278" i="32"/>
  <c r="AL279" i="32"/>
  <c r="AM279" i="32"/>
  <c r="AN279" i="32"/>
  <c r="AO279" i="32"/>
  <c r="AL280" i="32"/>
  <c r="AM280" i="32"/>
  <c r="AN280" i="32"/>
  <c r="AO280" i="32"/>
  <c r="AL281" i="32"/>
  <c r="AM281" i="32"/>
  <c r="AN281" i="32"/>
  <c r="AO281" i="32"/>
  <c r="AL282" i="32"/>
  <c r="AM282" i="32"/>
  <c r="AN282" i="32"/>
  <c r="AO282" i="32"/>
  <c r="AL283" i="32"/>
  <c r="AM283" i="32"/>
  <c r="AN283" i="32"/>
  <c r="AO283" i="32"/>
  <c r="AL284" i="32"/>
  <c r="AM284" i="32"/>
  <c r="AN284" i="32"/>
  <c r="AO284" i="32"/>
  <c r="AL285" i="32"/>
  <c r="AM285" i="32"/>
  <c r="AN285" i="32"/>
  <c r="AO285" i="32"/>
  <c r="AL286" i="32"/>
  <c r="AM286" i="32"/>
  <c r="AN286" i="32"/>
  <c r="AO286" i="32"/>
  <c r="AL287" i="32"/>
  <c r="AM287" i="32"/>
  <c r="AN287" i="32"/>
  <c r="AO287" i="32"/>
  <c r="AL288" i="32"/>
  <c r="AM288" i="32"/>
  <c r="AN288" i="32"/>
  <c r="AO288" i="32"/>
  <c r="AL289" i="32"/>
  <c r="AM289" i="32"/>
  <c r="AN289" i="32"/>
  <c r="AO289" i="32"/>
  <c r="AL290" i="32"/>
  <c r="AM290" i="32"/>
  <c r="AN290" i="32"/>
  <c r="AO290" i="32"/>
  <c r="AL291" i="32"/>
  <c r="AM291" i="32"/>
  <c r="AN291" i="32"/>
  <c r="AO291" i="32"/>
  <c r="AL292" i="32"/>
  <c r="AM292" i="32"/>
  <c r="AN292" i="32"/>
  <c r="AO292" i="32"/>
  <c r="AL293" i="32"/>
  <c r="AM293" i="32"/>
  <c r="AN293" i="32"/>
  <c r="AO293" i="32"/>
  <c r="AL294" i="32"/>
  <c r="AM294" i="32"/>
  <c r="AN294" i="32"/>
  <c r="AO294" i="32"/>
  <c r="AL295" i="32"/>
  <c r="AM295" i="32"/>
  <c r="AN295" i="32"/>
  <c r="AO295" i="32"/>
  <c r="AL296" i="32"/>
  <c r="AM296" i="32"/>
  <c r="AN296" i="32"/>
  <c r="AO296" i="32"/>
  <c r="AL297" i="32"/>
  <c r="AM297" i="32"/>
  <c r="AN297" i="32"/>
  <c r="AO297" i="32"/>
  <c r="AL298" i="32"/>
  <c r="AM298" i="32"/>
  <c r="AN298" i="32"/>
  <c r="AO298" i="32"/>
  <c r="AL299" i="32"/>
  <c r="AM299" i="32"/>
  <c r="AN299" i="32"/>
  <c r="AO299" i="32"/>
  <c r="AL300" i="32"/>
  <c r="AM300" i="32"/>
  <c r="AN300" i="32"/>
  <c r="AO300" i="32"/>
  <c r="AL301" i="32"/>
  <c r="AM301" i="32"/>
  <c r="AN301" i="32"/>
  <c r="AO301" i="32"/>
  <c r="AL302" i="32"/>
  <c r="AM302" i="32"/>
  <c r="AN302" i="32"/>
  <c r="AO302" i="32"/>
  <c r="AL303" i="32"/>
  <c r="AM303" i="32"/>
  <c r="AN303" i="32"/>
  <c r="AO303" i="32"/>
  <c r="AO10" i="32"/>
  <c r="AN10" i="32"/>
  <c r="AL10" i="32"/>
  <c r="AH11" i="32"/>
  <c r="AI11" i="32"/>
  <c r="AH12" i="32"/>
  <c r="AI12" i="32"/>
  <c r="AH13" i="32"/>
  <c r="AI13" i="32"/>
  <c r="AH14" i="32"/>
  <c r="AI14" i="32"/>
  <c r="AH15" i="32"/>
  <c r="AI15" i="32"/>
  <c r="AH16" i="32"/>
  <c r="AI16" i="32"/>
  <c r="AH17" i="32"/>
  <c r="AI17" i="32"/>
  <c r="AH18" i="32"/>
  <c r="AI18" i="32"/>
  <c r="AH19" i="32"/>
  <c r="AI19" i="32"/>
  <c r="AH20" i="32"/>
  <c r="AI20" i="32"/>
  <c r="AH21" i="32"/>
  <c r="AI21" i="32"/>
  <c r="AH22" i="32"/>
  <c r="AI22" i="32"/>
  <c r="AH23" i="32"/>
  <c r="AI23" i="32"/>
  <c r="AH24" i="32"/>
  <c r="AI24" i="32"/>
  <c r="AH25" i="32"/>
  <c r="AI25" i="32"/>
  <c r="AH26" i="32"/>
  <c r="AI26" i="32"/>
  <c r="AH27" i="32"/>
  <c r="AI27" i="32"/>
  <c r="AH28" i="32"/>
  <c r="AI28" i="32"/>
  <c r="AH29" i="32"/>
  <c r="AI29" i="32"/>
  <c r="AH30" i="32"/>
  <c r="AI30" i="32"/>
  <c r="AH31" i="32"/>
  <c r="AI31" i="32"/>
  <c r="AH32" i="32"/>
  <c r="AI32" i="32"/>
  <c r="AH33" i="32"/>
  <c r="AI33" i="32"/>
  <c r="AH34" i="32"/>
  <c r="AI34" i="32"/>
  <c r="AH35" i="32"/>
  <c r="AI35" i="32"/>
  <c r="AH36" i="32"/>
  <c r="AI36" i="32"/>
  <c r="AH37" i="32"/>
  <c r="AI37" i="32"/>
  <c r="AH38" i="32"/>
  <c r="AI38" i="32"/>
  <c r="AH39" i="32"/>
  <c r="AI39" i="32"/>
  <c r="AH40" i="32"/>
  <c r="AI40" i="32"/>
  <c r="AH41" i="32"/>
  <c r="AI41" i="32"/>
  <c r="AH42" i="32"/>
  <c r="AI42" i="32"/>
  <c r="AH43" i="32"/>
  <c r="AI43" i="32"/>
  <c r="AH44" i="32"/>
  <c r="AI44" i="32"/>
  <c r="AH45" i="32"/>
  <c r="AI45" i="32"/>
  <c r="AH46" i="32"/>
  <c r="AI46" i="32"/>
  <c r="AH47" i="32"/>
  <c r="AI47" i="32"/>
  <c r="AH48" i="32"/>
  <c r="AI48" i="32"/>
  <c r="AH49" i="32"/>
  <c r="AI49" i="32"/>
  <c r="AH50" i="32"/>
  <c r="AI50" i="32"/>
  <c r="AH51" i="32"/>
  <c r="AI51" i="32"/>
  <c r="AH52" i="32"/>
  <c r="AI52" i="32"/>
  <c r="AH53" i="32"/>
  <c r="AI53" i="32"/>
  <c r="AH54" i="32"/>
  <c r="AI54" i="32"/>
  <c r="AH55" i="32"/>
  <c r="AI55" i="32"/>
  <c r="AH56" i="32"/>
  <c r="AI56" i="32"/>
  <c r="AH57" i="32"/>
  <c r="AI57" i="32"/>
  <c r="AH58" i="32"/>
  <c r="AI58" i="32"/>
  <c r="AH59" i="32"/>
  <c r="AI59" i="32"/>
  <c r="AH60" i="32"/>
  <c r="AI60" i="32"/>
  <c r="AH61" i="32"/>
  <c r="AI61" i="32"/>
  <c r="AH62" i="32"/>
  <c r="AI62" i="32"/>
  <c r="AH63" i="32"/>
  <c r="AI63" i="32"/>
  <c r="AH64" i="32"/>
  <c r="AI64" i="32"/>
  <c r="AH65" i="32"/>
  <c r="AI65" i="32"/>
  <c r="AH66" i="32"/>
  <c r="AI66" i="32"/>
  <c r="AH67" i="32"/>
  <c r="AI67" i="32"/>
  <c r="AH68" i="32"/>
  <c r="AI68" i="32"/>
  <c r="AH69" i="32"/>
  <c r="AI69" i="32"/>
  <c r="AH70" i="32"/>
  <c r="AI70" i="32"/>
  <c r="AH71" i="32"/>
  <c r="AI71" i="32"/>
  <c r="AH72" i="32"/>
  <c r="AI72" i="32"/>
  <c r="AH73" i="32"/>
  <c r="AI73" i="32"/>
  <c r="AH74" i="32"/>
  <c r="AI74" i="32"/>
  <c r="AH75" i="32"/>
  <c r="AI75" i="32"/>
  <c r="AH76" i="32"/>
  <c r="AI76" i="32"/>
  <c r="AH77" i="32"/>
  <c r="AI77" i="32"/>
  <c r="AH78" i="32"/>
  <c r="AI78" i="32"/>
  <c r="AH79" i="32"/>
  <c r="AI79" i="32"/>
  <c r="AH80" i="32"/>
  <c r="AI80" i="32"/>
  <c r="AH81" i="32"/>
  <c r="AI81" i="32"/>
  <c r="AH82" i="32"/>
  <c r="AI82" i="32"/>
  <c r="AH83" i="32"/>
  <c r="AI83" i="32"/>
  <c r="AH84" i="32"/>
  <c r="AI84" i="32"/>
  <c r="AH85" i="32"/>
  <c r="AI85" i="32"/>
  <c r="AH86" i="32"/>
  <c r="AI86" i="32"/>
  <c r="AH87" i="32"/>
  <c r="AI87" i="32"/>
  <c r="AH88" i="32"/>
  <c r="AI88" i="32"/>
  <c r="AH89" i="32"/>
  <c r="AI89" i="32"/>
  <c r="AH90" i="32"/>
  <c r="AI90" i="32"/>
  <c r="AH91" i="32"/>
  <c r="AI91" i="32"/>
  <c r="AH92" i="32"/>
  <c r="AI92" i="32"/>
  <c r="AH93" i="32"/>
  <c r="AI93" i="32"/>
  <c r="AH94" i="32"/>
  <c r="AI94" i="32"/>
  <c r="AH95" i="32"/>
  <c r="AI95" i="32"/>
  <c r="AH96" i="32"/>
  <c r="AI96" i="32"/>
  <c r="AH97" i="32"/>
  <c r="AI97" i="32"/>
  <c r="AH98" i="32"/>
  <c r="AI98" i="32"/>
  <c r="AH99" i="32"/>
  <c r="AI99" i="32"/>
  <c r="AH100" i="32"/>
  <c r="AI100" i="32"/>
  <c r="AH101" i="32"/>
  <c r="AI101" i="32"/>
  <c r="AH102" i="32"/>
  <c r="AI102" i="32"/>
  <c r="AH103" i="32"/>
  <c r="AI103" i="32"/>
  <c r="AH104" i="32"/>
  <c r="AI104" i="32"/>
  <c r="AH105" i="32"/>
  <c r="AI105" i="32"/>
  <c r="AH106" i="32"/>
  <c r="AI106" i="32"/>
  <c r="AH107" i="32"/>
  <c r="AI107" i="32"/>
  <c r="AH108" i="32"/>
  <c r="AI108" i="32"/>
  <c r="AH109" i="32"/>
  <c r="AI109" i="32"/>
  <c r="AH110" i="32"/>
  <c r="AI110" i="32"/>
  <c r="AH111" i="32"/>
  <c r="AI111" i="32"/>
  <c r="AH112" i="32"/>
  <c r="AI112" i="32"/>
  <c r="AH113" i="32"/>
  <c r="AI113" i="32"/>
  <c r="AH114" i="32"/>
  <c r="AI114" i="32"/>
  <c r="AH115" i="32"/>
  <c r="AI115" i="32"/>
  <c r="AH116" i="32"/>
  <c r="AI116" i="32"/>
  <c r="AH117" i="32"/>
  <c r="AI117" i="32"/>
  <c r="AH118" i="32"/>
  <c r="AI118" i="32"/>
  <c r="AH119" i="32"/>
  <c r="AI119" i="32"/>
  <c r="AH120" i="32"/>
  <c r="AI120" i="32"/>
  <c r="AH121" i="32"/>
  <c r="AI121" i="32"/>
  <c r="AH122" i="32"/>
  <c r="AI122" i="32"/>
  <c r="AH123" i="32"/>
  <c r="AI123" i="32"/>
  <c r="AH124" i="32"/>
  <c r="AI124" i="32"/>
  <c r="AH125" i="32"/>
  <c r="AI125" i="32"/>
  <c r="AH126" i="32"/>
  <c r="AI126" i="32"/>
  <c r="AH127" i="32"/>
  <c r="AI127" i="32"/>
  <c r="AH128" i="32"/>
  <c r="AI128" i="32"/>
  <c r="AH129" i="32"/>
  <c r="AI129" i="32"/>
  <c r="AH130" i="32"/>
  <c r="AI130" i="32"/>
  <c r="AH131" i="32"/>
  <c r="AI131" i="32"/>
  <c r="AH132" i="32"/>
  <c r="AI132" i="32"/>
  <c r="AH133" i="32"/>
  <c r="AI133" i="32"/>
  <c r="AH134" i="32"/>
  <c r="AI134" i="32"/>
  <c r="AH135" i="32"/>
  <c r="AI135" i="32"/>
  <c r="AH136" i="32"/>
  <c r="AI136" i="32"/>
  <c r="AH137" i="32"/>
  <c r="AI137" i="32"/>
  <c r="AH138" i="32"/>
  <c r="AI138" i="32"/>
  <c r="AH139" i="32"/>
  <c r="AI139" i="32"/>
  <c r="AH140" i="32"/>
  <c r="AI140" i="32"/>
  <c r="AH141" i="32"/>
  <c r="AI141" i="32"/>
  <c r="AH142" i="32"/>
  <c r="AI142" i="32"/>
  <c r="AH143" i="32"/>
  <c r="AI143" i="32"/>
  <c r="AH144" i="32"/>
  <c r="AI144" i="32"/>
  <c r="AH145" i="32"/>
  <c r="AI145" i="32"/>
  <c r="AH146" i="32"/>
  <c r="AI146" i="32"/>
  <c r="AH147" i="32"/>
  <c r="AI147" i="32"/>
  <c r="AH148" i="32"/>
  <c r="AI148" i="32"/>
  <c r="AH149" i="32"/>
  <c r="AI149" i="32"/>
  <c r="AH150" i="32"/>
  <c r="AI150" i="32"/>
  <c r="AH151" i="32"/>
  <c r="AI151" i="32"/>
  <c r="AH152" i="32"/>
  <c r="AI152" i="32"/>
  <c r="AH153" i="32"/>
  <c r="AI153" i="32"/>
  <c r="AH154" i="32"/>
  <c r="AI154" i="32"/>
  <c r="AH155" i="32"/>
  <c r="AI155" i="32"/>
  <c r="AH156" i="32"/>
  <c r="AI156" i="32"/>
  <c r="AH157" i="32"/>
  <c r="AI157" i="32"/>
  <c r="AH158" i="32"/>
  <c r="AI158" i="32"/>
  <c r="AH159" i="32"/>
  <c r="AI159" i="32"/>
  <c r="AH160" i="32"/>
  <c r="AI160" i="32"/>
  <c r="AH161" i="32"/>
  <c r="AI161" i="32"/>
  <c r="AH162" i="32"/>
  <c r="AI162" i="32"/>
  <c r="AH163" i="32"/>
  <c r="AI163" i="32"/>
  <c r="AH164" i="32"/>
  <c r="AI164" i="32"/>
  <c r="AH165" i="32"/>
  <c r="AI165" i="32"/>
  <c r="AH166" i="32"/>
  <c r="AI166" i="32"/>
  <c r="AH167" i="32"/>
  <c r="AI167" i="32"/>
  <c r="AH168" i="32"/>
  <c r="AI168" i="32"/>
  <c r="AH169" i="32"/>
  <c r="AI169" i="32"/>
  <c r="AH170" i="32"/>
  <c r="AI170" i="32"/>
  <c r="AH171" i="32"/>
  <c r="AI171" i="32"/>
  <c r="AH172" i="32"/>
  <c r="AI172" i="32"/>
  <c r="AH173" i="32"/>
  <c r="AI173" i="32"/>
  <c r="AH174" i="32"/>
  <c r="AI174" i="32"/>
  <c r="AH175" i="32"/>
  <c r="AI175" i="32"/>
  <c r="AH176" i="32"/>
  <c r="AI176" i="32"/>
  <c r="AH177" i="32"/>
  <c r="AI177" i="32"/>
  <c r="AH178" i="32"/>
  <c r="AI178" i="32"/>
  <c r="AH179" i="32"/>
  <c r="AI179" i="32"/>
  <c r="AH180" i="32"/>
  <c r="AI180" i="32"/>
  <c r="AH181" i="32"/>
  <c r="AI181" i="32"/>
  <c r="AH182" i="32"/>
  <c r="AI182" i="32"/>
  <c r="AH183" i="32"/>
  <c r="AI183" i="32"/>
  <c r="AH184" i="32"/>
  <c r="AI184" i="32"/>
  <c r="AH185" i="32"/>
  <c r="AI185" i="32"/>
  <c r="AH186" i="32"/>
  <c r="AI186" i="32"/>
  <c r="AH187" i="32"/>
  <c r="AI187" i="32"/>
  <c r="AH188" i="32"/>
  <c r="AI188" i="32"/>
  <c r="AH189" i="32"/>
  <c r="AI189" i="32"/>
  <c r="AH190" i="32"/>
  <c r="AI190" i="32"/>
  <c r="AH191" i="32"/>
  <c r="AI191" i="32"/>
  <c r="AH192" i="32"/>
  <c r="AI192" i="32"/>
  <c r="AH193" i="32"/>
  <c r="AI193" i="32"/>
  <c r="AH194" i="32"/>
  <c r="AI194" i="32"/>
  <c r="AH195" i="32"/>
  <c r="AI195" i="32"/>
  <c r="AH196" i="32"/>
  <c r="AI196" i="32"/>
  <c r="AH197" i="32"/>
  <c r="AI197" i="32"/>
  <c r="AH198" i="32"/>
  <c r="AI198" i="32"/>
  <c r="AH199" i="32"/>
  <c r="AI199" i="32"/>
  <c r="AH200" i="32"/>
  <c r="AI200" i="32"/>
  <c r="AH201" i="32"/>
  <c r="AI201" i="32"/>
  <c r="AH202" i="32"/>
  <c r="AI202" i="32"/>
  <c r="AH203" i="32"/>
  <c r="AI203" i="32"/>
  <c r="AH204" i="32"/>
  <c r="AI204" i="32"/>
  <c r="AH205" i="32"/>
  <c r="AI205" i="32"/>
  <c r="AH206" i="32"/>
  <c r="AI206" i="32"/>
  <c r="AH207" i="32"/>
  <c r="AI207" i="32"/>
  <c r="AH208" i="32"/>
  <c r="AI208" i="32"/>
  <c r="AH209" i="32"/>
  <c r="AI209" i="32"/>
  <c r="AH210" i="32"/>
  <c r="AI210" i="32"/>
  <c r="AH211" i="32"/>
  <c r="AI211" i="32"/>
  <c r="AH212" i="32"/>
  <c r="AI212" i="32"/>
  <c r="AH213" i="32"/>
  <c r="AI213" i="32"/>
  <c r="AH214" i="32"/>
  <c r="AI214" i="32"/>
  <c r="AH215" i="32"/>
  <c r="AI215" i="32"/>
  <c r="AH216" i="32"/>
  <c r="AI216" i="32"/>
  <c r="AH217" i="32"/>
  <c r="AI217" i="32"/>
  <c r="AH218" i="32"/>
  <c r="AI218" i="32"/>
  <c r="AH219" i="32"/>
  <c r="AI219" i="32"/>
  <c r="AH220" i="32"/>
  <c r="AI220" i="32"/>
  <c r="AH221" i="32"/>
  <c r="AI221" i="32"/>
  <c r="AH222" i="32"/>
  <c r="AI222" i="32"/>
  <c r="AH223" i="32"/>
  <c r="AI223" i="32"/>
  <c r="AH224" i="32"/>
  <c r="AI224" i="32"/>
  <c r="AH225" i="32"/>
  <c r="AI225" i="32"/>
  <c r="AH226" i="32"/>
  <c r="AI226" i="32"/>
  <c r="AH227" i="32"/>
  <c r="AI227" i="32"/>
  <c r="AH228" i="32"/>
  <c r="AI228" i="32"/>
  <c r="AH229" i="32"/>
  <c r="AI229" i="32"/>
  <c r="AH230" i="32"/>
  <c r="AI230" i="32"/>
  <c r="AH231" i="32"/>
  <c r="AI231" i="32"/>
  <c r="AH232" i="32"/>
  <c r="AI232" i="32"/>
  <c r="AH233" i="32"/>
  <c r="AI233" i="32"/>
  <c r="AH234" i="32"/>
  <c r="AI234" i="32"/>
  <c r="AH235" i="32"/>
  <c r="AI235" i="32"/>
  <c r="AH236" i="32"/>
  <c r="AI236" i="32"/>
  <c r="AH237" i="32"/>
  <c r="AI237" i="32"/>
  <c r="AH238" i="32"/>
  <c r="AI238" i="32"/>
  <c r="AH239" i="32"/>
  <c r="AI239" i="32"/>
  <c r="AH240" i="32"/>
  <c r="AI240" i="32"/>
  <c r="AH241" i="32"/>
  <c r="AI241" i="32"/>
  <c r="AH242" i="32"/>
  <c r="AI242" i="32"/>
  <c r="AH243" i="32"/>
  <c r="AI243" i="32"/>
  <c r="AH244" i="32"/>
  <c r="AI244" i="32"/>
  <c r="AH245" i="32"/>
  <c r="AI245" i="32"/>
  <c r="AH246" i="32"/>
  <c r="AI246" i="32"/>
  <c r="AH247" i="32"/>
  <c r="AI247" i="32"/>
  <c r="AH248" i="32"/>
  <c r="AI248" i="32"/>
  <c r="AH249" i="32"/>
  <c r="AI249" i="32"/>
  <c r="AH250" i="32"/>
  <c r="AI250" i="32"/>
  <c r="AH251" i="32"/>
  <c r="AI251" i="32"/>
  <c r="AH252" i="32"/>
  <c r="AI252" i="32"/>
  <c r="AH253" i="32"/>
  <c r="AI253" i="32"/>
  <c r="AH254" i="32"/>
  <c r="AI254" i="32"/>
  <c r="AH255" i="32"/>
  <c r="AI255" i="32"/>
  <c r="AH256" i="32"/>
  <c r="AI256" i="32"/>
  <c r="AH257" i="32"/>
  <c r="AI257" i="32"/>
  <c r="AH258" i="32"/>
  <c r="AI258" i="32"/>
  <c r="AH259" i="32"/>
  <c r="AI259" i="32"/>
  <c r="AH260" i="32"/>
  <c r="AI260" i="32"/>
  <c r="AH261" i="32"/>
  <c r="AI261" i="32"/>
  <c r="AH262" i="32"/>
  <c r="AI262" i="32"/>
  <c r="AH263" i="32"/>
  <c r="AI263" i="32"/>
  <c r="AH264" i="32"/>
  <c r="AI264" i="32"/>
  <c r="AH265" i="32"/>
  <c r="AI265" i="32"/>
  <c r="AH266" i="32"/>
  <c r="AI266" i="32"/>
  <c r="AH267" i="32"/>
  <c r="AI267" i="32"/>
  <c r="AH268" i="32"/>
  <c r="AI268" i="32"/>
  <c r="AH269" i="32"/>
  <c r="AI269" i="32"/>
  <c r="AH270" i="32"/>
  <c r="AI270" i="32"/>
  <c r="AH271" i="32"/>
  <c r="AI271" i="32"/>
  <c r="AH272" i="32"/>
  <c r="AI272" i="32"/>
  <c r="AH273" i="32"/>
  <c r="AI273" i="32"/>
  <c r="AH274" i="32"/>
  <c r="AI274" i="32"/>
  <c r="AH275" i="32"/>
  <c r="AI275" i="32"/>
  <c r="AH276" i="32"/>
  <c r="AI276" i="32"/>
  <c r="AH277" i="32"/>
  <c r="AI277" i="32"/>
  <c r="AH278" i="32"/>
  <c r="AI278" i="32"/>
  <c r="AH279" i="32"/>
  <c r="AI279" i="32"/>
  <c r="AH280" i="32"/>
  <c r="AI280" i="32"/>
  <c r="AH281" i="32"/>
  <c r="AI281" i="32"/>
  <c r="AH282" i="32"/>
  <c r="AI282" i="32"/>
  <c r="AH283" i="32"/>
  <c r="AI283" i="32"/>
  <c r="AH284" i="32"/>
  <c r="AI284" i="32"/>
  <c r="AH285" i="32"/>
  <c r="AI285" i="32"/>
  <c r="AH286" i="32"/>
  <c r="AI286" i="32"/>
  <c r="AH287" i="32"/>
  <c r="AI287" i="32"/>
  <c r="AH288" i="32"/>
  <c r="AI288" i="32"/>
  <c r="AH289" i="32"/>
  <c r="AI289" i="32"/>
  <c r="AH290" i="32"/>
  <c r="AI290" i="32"/>
  <c r="AH291" i="32"/>
  <c r="AI291" i="32"/>
  <c r="AH292" i="32"/>
  <c r="AI292" i="32"/>
  <c r="AH293" i="32"/>
  <c r="AI293" i="32"/>
  <c r="AH294" i="32"/>
  <c r="AI294" i="32"/>
  <c r="AH295" i="32"/>
  <c r="AI295" i="32"/>
  <c r="AH296" i="32"/>
  <c r="AI296" i="32"/>
  <c r="AH297" i="32"/>
  <c r="AI297" i="32"/>
  <c r="AH298" i="32"/>
  <c r="AI298" i="32"/>
  <c r="AH299" i="32"/>
  <c r="AI299" i="32"/>
  <c r="AH300" i="32"/>
  <c r="AI300" i="32"/>
  <c r="AH301" i="32"/>
  <c r="AI301" i="32"/>
  <c r="AH302" i="32"/>
  <c r="AI302" i="32"/>
  <c r="AH303" i="32"/>
  <c r="AI303" i="32"/>
  <c r="AI10" i="32"/>
  <c r="AH10" i="32"/>
  <c r="Z10" i="32"/>
  <c r="AX10" i="32" s="1"/>
  <c r="R11" i="32"/>
  <c r="AP11" i="32" s="1"/>
  <c r="R12" i="32"/>
  <c r="AP12" i="32" s="1"/>
  <c r="R13" i="32"/>
  <c r="AP13" i="32" s="1"/>
  <c r="R14" i="32"/>
  <c r="AP14" i="32" s="1"/>
  <c r="R15" i="32"/>
  <c r="AP15" i="32" s="1"/>
  <c r="R16" i="32"/>
  <c r="AP16" i="32" s="1"/>
  <c r="R17" i="32"/>
  <c r="AP17" i="32" s="1"/>
  <c r="R18" i="32"/>
  <c r="AP18" i="32" s="1"/>
  <c r="R19" i="32"/>
  <c r="AP19" i="32" s="1"/>
  <c r="R20" i="32"/>
  <c r="AP20" i="32" s="1"/>
  <c r="R21" i="32"/>
  <c r="AP21" i="32" s="1"/>
  <c r="R22" i="32"/>
  <c r="AP22" i="32" s="1"/>
  <c r="R23" i="32"/>
  <c r="AP23" i="32" s="1"/>
  <c r="R24" i="32"/>
  <c r="AP24" i="32" s="1"/>
  <c r="R25" i="32"/>
  <c r="AP25" i="32" s="1"/>
  <c r="R26" i="32"/>
  <c r="AP26" i="32" s="1"/>
  <c r="R27" i="32"/>
  <c r="AP27" i="32" s="1"/>
  <c r="R28" i="32"/>
  <c r="AP28" i="32" s="1"/>
  <c r="R29" i="32"/>
  <c r="AP29" i="32" s="1"/>
  <c r="R30" i="32"/>
  <c r="AP30" i="32" s="1"/>
  <c r="R31" i="32"/>
  <c r="AP31" i="32" s="1"/>
  <c r="R32" i="32"/>
  <c r="AP32" i="32" s="1"/>
  <c r="R33" i="32"/>
  <c r="AP33" i="32" s="1"/>
  <c r="R34" i="32"/>
  <c r="AP34" i="32" s="1"/>
  <c r="R35" i="32"/>
  <c r="AP35" i="32" s="1"/>
  <c r="R36" i="32"/>
  <c r="AP36" i="32" s="1"/>
  <c r="R37" i="32"/>
  <c r="AP37" i="32" s="1"/>
  <c r="R38" i="32"/>
  <c r="AP38" i="32" s="1"/>
  <c r="R39" i="32"/>
  <c r="AP39" i="32" s="1"/>
  <c r="R40" i="32"/>
  <c r="AP40" i="32" s="1"/>
  <c r="R41" i="32"/>
  <c r="AP41" i="32" s="1"/>
  <c r="R42" i="32"/>
  <c r="AP42" i="32" s="1"/>
  <c r="R43" i="32"/>
  <c r="AP43" i="32" s="1"/>
  <c r="R44" i="32"/>
  <c r="AP44" i="32" s="1"/>
  <c r="R45" i="32"/>
  <c r="AP45" i="32" s="1"/>
  <c r="R46" i="32"/>
  <c r="AP46" i="32" s="1"/>
  <c r="R47" i="32"/>
  <c r="AP47" i="32" s="1"/>
  <c r="R48" i="32"/>
  <c r="AP48" i="32" s="1"/>
  <c r="R49" i="32"/>
  <c r="AP49" i="32" s="1"/>
  <c r="R50" i="32"/>
  <c r="AP50" i="32" s="1"/>
  <c r="R51" i="32"/>
  <c r="AP51" i="32" s="1"/>
  <c r="R52" i="32"/>
  <c r="AP52" i="32" s="1"/>
  <c r="R53" i="32"/>
  <c r="AP53" i="32" s="1"/>
  <c r="R54" i="32"/>
  <c r="AP54" i="32" s="1"/>
  <c r="R55" i="32"/>
  <c r="AP55" i="32" s="1"/>
  <c r="R56" i="32"/>
  <c r="AP56" i="32" s="1"/>
  <c r="R57" i="32"/>
  <c r="AP57" i="32" s="1"/>
  <c r="R58" i="32"/>
  <c r="AP58" i="32" s="1"/>
  <c r="R59" i="32"/>
  <c r="AP59" i="32" s="1"/>
  <c r="R60" i="32"/>
  <c r="AP60" i="32" s="1"/>
  <c r="R61" i="32"/>
  <c r="AP61" i="32" s="1"/>
  <c r="R62" i="32"/>
  <c r="AP62" i="32" s="1"/>
  <c r="R63" i="32"/>
  <c r="AP63" i="32" s="1"/>
  <c r="R64" i="32"/>
  <c r="AP64" i="32" s="1"/>
  <c r="R65" i="32"/>
  <c r="AP65" i="32" s="1"/>
  <c r="R66" i="32"/>
  <c r="AP66" i="32" s="1"/>
  <c r="R67" i="32"/>
  <c r="AP67" i="32" s="1"/>
  <c r="R68" i="32"/>
  <c r="AP68" i="32" s="1"/>
  <c r="R69" i="32"/>
  <c r="AP69" i="32" s="1"/>
  <c r="R70" i="32"/>
  <c r="AP70" i="32" s="1"/>
  <c r="R71" i="32"/>
  <c r="AP71" i="32" s="1"/>
  <c r="R72" i="32"/>
  <c r="AP72" i="32" s="1"/>
  <c r="R73" i="32"/>
  <c r="AP73" i="32" s="1"/>
  <c r="R74" i="32"/>
  <c r="AP74" i="32" s="1"/>
  <c r="R75" i="32"/>
  <c r="AP75" i="32" s="1"/>
  <c r="R76" i="32"/>
  <c r="AP76" i="32" s="1"/>
  <c r="R77" i="32"/>
  <c r="AP77" i="32" s="1"/>
  <c r="R78" i="32"/>
  <c r="AP78" i="32" s="1"/>
  <c r="R79" i="32"/>
  <c r="AP79" i="32" s="1"/>
  <c r="R80" i="32"/>
  <c r="AP80" i="32" s="1"/>
  <c r="R81" i="32"/>
  <c r="AP81" i="32" s="1"/>
  <c r="R82" i="32"/>
  <c r="AP82" i="32" s="1"/>
  <c r="R83" i="32"/>
  <c r="AP83" i="32" s="1"/>
  <c r="R84" i="32"/>
  <c r="AP84" i="32" s="1"/>
  <c r="R85" i="32"/>
  <c r="AP85" i="32" s="1"/>
  <c r="R86" i="32"/>
  <c r="AP86" i="32" s="1"/>
  <c r="R87" i="32"/>
  <c r="AP87" i="32" s="1"/>
  <c r="R88" i="32"/>
  <c r="AP88" i="32" s="1"/>
  <c r="R89" i="32"/>
  <c r="AP89" i="32" s="1"/>
  <c r="R90" i="32"/>
  <c r="AP90" i="32" s="1"/>
  <c r="R91" i="32"/>
  <c r="AP91" i="32" s="1"/>
  <c r="R92" i="32"/>
  <c r="AP92" i="32" s="1"/>
  <c r="R93" i="32"/>
  <c r="AP93" i="32" s="1"/>
  <c r="R94" i="32"/>
  <c r="AP94" i="32" s="1"/>
  <c r="R95" i="32"/>
  <c r="AP95" i="32" s="1"/>
  <c r="R96" i="32"/>
  <c r="AP96" i="32" s="1"/>
  <c r="R97" i="32"/>
  <c r="AP97" i="32" s="1"/>
  <c r="R98" i="32"/>
  <c r="AP98" i="32" s="1"/>
  <c r="R99" i="32"/>
  <c r="AP99" i="32" s="1"/>
  <c r="R100" i="32"/>
  <c r="AP100" i="32" s="1"/>
  <c r="R101" i="32"/>
  <c r="AP101" i="32" s="1"/>
  <c r="R102" i="32"/>
  <c r="AP102" i="32" s="1"/>
  <c r="R103" i="32"/>
  <c r="AP103" i="32" s="1"/>
  <c r="R104" i="32"/>
  <c r="AP104" i="32" s="1"/>
  <c r="R105" i="32"/>
  <c r="AP105" i="32" s="1"/>
  <c r="R106" i="32"/>
  <c r="AP106" i="32" s="1"/>
  <c r="R107" i="32"/>
  <c r="AP107" i="32" s="1"/>
  <c r="R108" i="32"/>
  <c r="AP108" i="32" s="1"/>
  <c r="R109" i="32"/>
  <c r="AP109" i="32" s="1"/>
  <c r="R110" i="32"/>
  <c r="AP110" i="32" s="1"/>
  <c r="R111" i="32"/>
  <c r="AP111" i="32" s="1"/>
  <c r="R112" i="32"/>
  <c r="AP112" i="32" s="1"/>
  <c r="R113" i="32"/>
  <c r="AP113" i="32" s="1"/>
  <c r="R114" i="32"/>
  <c r="AP114" i="32" s="1"/>
  <c r="R115" i="32"/>
  <c r="AP115" i="32" s="1"/>
  <c r="R116" i="32"/>
  <c r="AP116" i="32" s="1"/>
  <c r="R117" i="32"/>
  <c r="AP117" i="32" s="1"/>
  <c r="R118" i="32"/>
  <c r="AP118" i="32" s="1"/>
  <c r="R119" i="32"/>
  <c r="AP119" i="32" s="1"/>
  <c r="R120" i="32"/>
  <c r="AP120" i="32" s="1"/>
  <c r="R121" i="32"/>
  <c r="AP121" i="32" s="1"/>
  <c r="R122" i="32"/>
  <c r="AP122" i="32" s="1"/>
  <c r="R123" i="32"/>
  <c r="AP123" i="32" s="1"/>
  <c r="R124" i="32"/>
  <c r="AP124" i="32" s="1"/>
  <c r="R125" i="32"/>
  <c r="AP125" i="32" s="1"/>
  <c r="R126" i="32"/>
  <c r="AP126" i="32" s="1"/>
  <c r="R127" i="32"/>
  <c r="AP127" i="32" s="1"/>
  <c r="R128" i="32"/>
  <c r="AP128" i="32" s="1"/>
  <c r="R129" i="32"/>
  <c r="AP129" i="32" s="1"/>
  <c r="R130" i="32"/>
  <c r="AP130" i="32" s="1"/>
  <c r="R131" i="32"/>
  <c r="AP131" i="32" s="1"/>
  <c r="R132" i="32"/>
  <c r="AP132" i="32" s="1"/>
  <c r="R133" i="32"/>
  <c r="AP133" i="32" s="1"/>
  <c r="R134" i="32"/>
  <c r="AP134" i="32" s="1"/>
  <c r="R135" i="32"/>
  <c r="AP135" i="32" s="1"/>
  <c r="R136" i="32"/>
  <c r="AP136" i="32" s="1"/>
  <c r="R137" i="32"/>
  <c r="AP137" i="32" s="1"/>
  <c r="R138" i="32"/>
  <c r="AP138" i="32" s="1"/>
  <c r="R139" i="32"/>
  <c r="AP139" i="32" s="1"/>
  <c r="R140" i="32"/>
  <c r="AP140" i="32" s="1"/>
  <c r="R141" i="32"/>
  <c r="AP141" i="32" s="1"/>
  <c r="R142" i="32"/>
  <c r="AP142" i="32" s="1"/>
  <c r="R143" i="32"/>
  <c r="AP143" i="32" s="1"/>
  <c r="R144" i="32"/>
  <c r="AP144" i="32" s="1"/>
  <c r="R145" i="32"/>
  <c r="AP145" i="32" s="1"/>
  <c r="R146" i="32"/>
  <c r="AP146" i="32" s="1"/>
  <c r="R147" i="32"/>
  <c r="AP147" i="32" s="1"/>
  <c r="R148" i="32"/>
  <c r="AP148" i="32" s="1"/>
  <c r="R149" i="32"/>
  <c r="AP149" i="32" s="1"/>
  <c r="R150" i="32"/>
  <c r="AP150" i="32" s="1"/>
  <c r="R151" i="32"/>
  <c r="AP151" i="32" s="1"/>
  <c r="R152" i="32"/>
  <c r="AP152" i="32" s="1"/>
  <c r="R153" i="32"/>
  <c r="AP153" i="32" s="1"/>
  <c r="R154" i="32"/>
  <c r="AP154" i="32" s="1"/>
  <c r="R155" i="32"/>
  <c r="AP155" i="32" s="1"/>
  <c r="R156" i="32"/>
  <c r="AP156" i="32" s="1"/>
  <c r="R157" i="32"/>
  <c r="AP157" i="32" s="1"/>
  <c r="R158" i="32"/>
  <c r="AP158" i="32" s="1"/>
  <c r="R159" i="32"/>
  <c r="AP159" i="32" s="1"/>
  <c r="R160" i="32"/>
  <c r="AP160" i="32" s="1"/>
  <c r="R161" i="32"/>
  <c r="AP161" i="32" s="1"/>
  <c r="R162" i="32"/>
  <c r="AP162" i="32" s="1"/>
  <c r="R163" i="32"/>
  <c r="AP163" i="32" s="1"/>
  <c r="R164" i="32"/>
  <c r="AP164" i="32" s="1"/>
  <c r="R165" i="32"/>
  <c r="AP165" i="32" s="1"/>
  <c r="R166" i="32"/>
  <c r="AP166" i="32" s="1"/>
  <c r="R167" i="32"/>
  <c r="AP167" i="32" s="1"/>
  <c r="R168" i="32"/>
  <c r="AP168" i="32" s="1"/>
  <c r="R169" i="32"/>
  <c r="AP169" i="32" s="1"/>
  <c r="R170" i="32"/>
  <c r="AP170" i="32" s="1"/>
  <c r="R171" i="32"/>
  <c r="AP171" i="32" s="1"/>
  <c r="R172" i="32"/>
  <c r="AP172" i="32" s="1"/>
  <c r="R173" i="32"/>
  <c r="AP173" i="32" s="1"/>
  <c r="R174" i="32"/>
  <c r="AP174" i="32" s="1"/>
  <c r="R175" i="32"/>
  <c r="AP175" i="32" s="1"/>
  <c r="R176" i="32"/>
  <c r="AP176" i="32" s="1"/>
  <c r="R177" i="32"/>
  <c r="AP177" i="32" s="1"/>
  <c r="R178" i="32"/>
  <c r="AP178" i="32" s="1"/>
  <c r="R179" i="32"/>
  <c r="AP179" i="32" s="1"/>
  <c r="R180" i="32"/>
  <c r="AP180" i="32" s="1"/>
  <c r="R181" i="32"/>
  <c r="AP181" i="32" s="1"/>
  <c r="R182" i="32"/>
  <c r="AP182" i="32" s="1"/>
  <c r="R183" i="32"/>
  <c r="AP183" i="32" s="1"/>
  <c r="R184" i="32"/>
  <c r="AP184" i="32" s="1"/>
  <c r="R185" i="32"/>
  <c r="AP185" i="32" s="1"/>
  <c r="R186" i="32"/>
  <c r="AP186" i="32" s="1"/>
  <c r="R187" i="32"/>
  <c r="AP187" i="32" s="1"/>
  <c r="R188" i="32"/>
  <c r="AP188" i="32" s="1"/>
  <c r="R189" i="32"/>
  <c r="AP189" i="32" s="1"/>
  <c r="R190" i="32"/>
  <c r="AP190" i="32" s="1"/>
  <c r="R191" i="32"/>
  <c r="AP191" i="32" s="1"/>
  <c r="R192" i="32"/>
  <c r="AP192" i="32" s="1"/>
  <c r="R193" i="32"/>
  <c r="AP193" i="32" s="1"/>
  <c r="R194" i="32"/>
  <c r="AP194" i="32" s="1"/>
  <c r="R195" i="32"/>
  <c r="AP195" i="32" s="1"/>
  <c r="R196" i="32"/>
  <c r="AP196" i="32" s="1"/>
  <c r="R197" i="32"/>
  <c r="AP197" i="32" s="1"/>
  <c r="R198" i="32"/>
  <c r="AP198" i="32" s="1"/>
  <c r="R199" i="32"/>
  <c r="AP199" i="32" s="1"/>
  <c r="R200" i="32"/>
  <c r="AP200" i="32" s="1"/>
  <c r="R201" i="32"/>
  <c r="AP201" i="32" s="1"/>
  <c r="R202" i="32"/>
  <c r="AP202" i="32" s="1"/>
  <c r="R203" i="32"/>
  <c r="AP203" i="32" s="1"/>
  <c r="R204" i="32"/>
  <c r="AP204" i="32" s="1"/>
  <c r="R205" i="32"/>
  <c r="AP205" i="32" s="1"/>
  <c r="R206" i="32"/>
  <c r="AP206" i="32" s="1"/>
  <c r="R207" i="32"/>
  <c r="AP207" i="32" s="1"/>
  <c r="R208" i="32"/>
  <c r="AP208" i="32" s="1"/>
  <c r="R209" i="32"/>
  <c r="AP209" i="32" s="1"/>
  <c r="R210" i="32"/>
  <c r="AP210" i="32" s="1"/>
  <c r="R211" i="32"/>
  <c r="AP211" i="32" s="1"/>
  <c r="R212" i="32"/>
  <c r="AP212" i="32" s="1"/>
  <c r="R213" i="32"/>
  <c r="AP213" i="32" s="1"/>
  <c r="R214" i="32"/>
  <c r="AP214" i="32" s="1"/>
  <c r="R215" i="32"/>
  <c r="AP215" i="32" s="1"/>
  <c r="R216" i="32"/>
  <c r="AP216" i="32" s="1"/>
  <c r="R217" i="32"/>
  <c r="AP217" i="32" s="1"/>
  <c r="R218" i="32"/>
  <c r="AP218" i="32" s="1"/>
  <c r="R219" i="32"/>
  <c r="AP219" i="32" s="1"/>
  <c r="R220" i="32"/>
  <c r="AP220" i="32" s="1"/>
  <c r="R221" i="32"/>
  <c r="AP221" i="32" s="1"/>
  <c r="R222" i="32"/>
  <c r="AP222" i="32" s="1"/>
  <c r="R223" i="32"/>
  <c r="AP223" i="32" s="1"/>
  <c r="R224" i="32"/>
  <c r="AP224" i="32" s="1"/>
  <c r="R225" i="32"/>
  <c r="AP225" i="32" s="1"/>
  <c r="R226" i="32"/>
  <c r="AP226" i="32" s="1"/>
  <c r="R227" i="32"/>
  <c r="AP227" i="32" s="1"/>
  <c r="R228" i="32"/>
  <c r="AP228" i="32" s="1"/>
  <c r="R229" i="32"/>
  <c r="AP229" i="32" s="1"/>
  <c r="R230" i="32"/>
  <c r="AP230" i="32" s="1"/>
  <c r="R231" i="32"/>
  <c r="AP231" i="32" s="1"/>
  <c r="R232" i="32"/>
  <c r="AP232" i="32" s="1"/>
  <c r="R233" i="32"/>
  <c r="AP233" i="32" s="1"/>
  <c r="R234" i="32"/>
  <c r="AP234" i="32" s="1"/>
  <c r="R235" i="32"/>
  <c r="AP235" i="32" s="1"/>
  <c r="R236" i="32"/>
  <c r="AP236" i="32" s="1"/>
  <c r="R237" i="32"/>
  <c r="AP237" i="32" s="1"/>
  <c r="R238" i="32"/>
  <c r="AP238" i="32" s="1"/>
  <c r="R239" i="32"/>
  <c r="AP239" i="32" s="1"/>
  <c r="R240" i="32"/>
  <c r="AP240" i="32" s="1"/>
  <c r="R241" i="32"/>
  <c r="AP241" i="32" s="1"/>
  <c r="R242" i="32"/>
  <c r="AP242" i="32" s="1"/>
  <c r="R243" i="32"/>
  <c r="AP243" i="32" s="1"/>
  <c r="R244" i="32"/>
  <c r="AP244" i="32" s="1"/>
  <c r="R245" i="32"/>
  <c r="AP245" i="32" s="1"/>
  <c r="R246" i="32"/>
  <c r="AP246" i="32" s="1"/>
  <c r="R247" i="32"/>
  <c r="AP247" i="32" s="1"/>
  <c r="R248" i="32"/>
  <c r="AP248" i="32" s="1"/>
  <c r="R249" i="32"/>
  <c r="AP249" i="32" s="1"/>
  <c r="R250" i="32"/>
  <c r="AP250" i="32" s="1"/>
  <c r="R251" i="32"/>
  <c r="AP251" i="32" s="1"/>
  <c r="R252" i="32"/>
  <c r="AP252" i="32" s="1"/>
  <c r="R253" i="32"/>
  <c r="AP253" i="32" s="1"/>
  <c r="R254" i="32"/>
  <c r="AP254" i="32" s="1"/>
  <c r="R255" i="32"/>
  <c r="AP255" i="32" s="1"/>
  <c r="R256" i="32"/>
  <c r="AP256" i="32" s="1"/>
  <c r="R257" i="32"/>
  <c r="AP257" i="32" s="1"/>
  <c r="R258" i="32"/>
  <c r="AP258" i="32" s="1"/>
  <c r="R259" i="32"/>
  <c r="AP259" i="32" s="1"/>
  <c r="R260" i="32"/>
  <c r="AP260" i="32" s="1"/>
  <c r="R261" i="32"/>
  <c r="AP261" i="32" s="1"/>
  <c r="R262" i="32"/>
  <c r="AP262" i="32" s="1"/>
  <c r="R263" i="32"/>
  <c r="AP263" i="32" s="1"/>
  <c r="R264" i="32"/>
  <c r="AP264" i="32" s="1"/>
  <c r="R265" i="32"/>
  <c r="AP265" i="32" s="1"/>
  <c r="R266" i="32"/>
  <c r="AP266" i="32" s="1"/>
  <c r="R267" i="32"/>
  <c r="AP267" i="32" s="1"/>
  <c r="R268" i="32"/>
  <c r="AP268" i="32" s="1"/>
  <c r="R269" i="32"/>
  <c r="AP269" i="32" s="1"/>
  <c r="R270" i="32"/>
  <c r="AP270" i="32" s="1"/>
  <c r="R271" i="32"/>
  <c r="AP271" i="32" s="1"/>
  <c r="R272" i="32"/>
  <c r="AP272" i="32" s="1"/>
  <c r="R273" i="32"/>
  <c r="AP273" i="32" s="1"/>
  <c r="R274" i="32"/>
  <c r="AP274" i="32" s="1"/>
  <c r="R275" i="32"/>
  <c r="AP275" i="32" s="1"/>
  <c r="R276" i="32"/>
  <c r="AP276" i="32" s="1"/>
  <c r="R277" i="32"/>
  <c r="AP277" i="32" s="1"/>
  <c r="R278" i="32"/>
  <c r="AP278" i="32" s="1"/>
  <c r="R279" i="32"/>
  <c r="AP279" i="32" s="1"/>
  <c r="R280" i="32"/>
  <c r="AP280" i="32" s="1"/>
  <c r="R281" i="32"/>
  <c r="AP281" i="32" s="1"/>
  <c r="R282" i="32"/>
  <c r="AP282" i="32" s="1"/>
  <c r="R283" i="32"/>
  <c r="AP283" i="32" s="1"/>
  <c r="R284" i="32"/>
  <c r="AP284" i="32" s="1"/>
  <c r="R285" i="32"/>
  <c r="AP285" i="32" s="1"/>
  <c r="R286" i="32"/>
  <c r="AP286" i="32" s="1"/>
  <c r="R287" i="32"/>
  <c r="AP287" i="32" s="1"/>
  <c r="R288" i="32"/>
  <c r="AP288" i="32" s="1"/>
  <c r="R289" i="32"/>
  <c r="AP289" i="32" s="1"/>
  <c r="R290" i="32"/>
  <c r="AP290" i="32" s="1"/>
  <c r="R291" i="32"/>
  <c r="AP291" i="32" s="1"/>
  <c r="R292" i="32"/>
  <c r="AP292" i="32" s="1"/>
  <c r="R293" i="32"/>
  <c r="AP293" i="32" s="1"/>
  <c r="R294" i="32"/>
  <c r="AP294" i="32" s="1"/>
  <c r="R295" i="32"/>
  <c r="AP295" i="32" s="1"/>
  <c r="R296" i="32"/>
  <c r="AP296" i="32" s="1"/>
  <c r="R297" i="32"/>
  <c r="AP297" i="32" s="1"/>
  <c r="R298" i="32"/>
  <c r="AP298" i="32" s="1"/>
  <c r="R299" i="32"/>
  <c r="AP299" i="32" s="1"/>
  <c r="R300" i="32"/>
  <c r="AP300" i="32" s="1"/>
  <c r="R301" i="32"/>
  <c r="AP301" i="32" s="1"/>
  <c r="R302" i="32"/>
  <c r="AP302" i="32" s="1"/>
  <c r="R303" i="32"/>
  <c r="AP303" i="32" s="1"/>
  <c r="L11" i="32"/>
  <c r="AJ11" i="32" s="1"/>
  <c r="L12" i="32"/>
  <c r="AJ12" i="32" s="1"/>
  <c r="L13" i="32"/>
  <c r="AJ13" i="32" s="1"/>
  <c r="L14" i="32"/>
  <c r="AJ14" i="32" s="1"/>
  <c r="L15" i="32"/>
  <c r="AJ15" i="32" s="1"/>
  <c r="L16" i="32"/>
  <c r="AJ16" i="32" s="1"/>
  <c r="L17" i="32"/>
  <c r="AJ17" i="32" s="1"/>
  <c r="L18" i="32"/>
  <c r="AJ18" i="32" s="1"/>
  <c r="L19" i="32"/>
  <c r="AJ19" i="32" s="1"/>
  <c r="L20" i="32"/>
  <c r="AJ20" i="32" s="1"/>
  <c r="L21" i="32"/>
  <c r="AJ21" i="32" s="1"/>
  <c r="L22" i="32"/>
  <c r="AJ22" i="32" s="1"/>
  <c r="L23" i="32"/>
  <c r="AJ23" i="32" s="1"/>
  <c r="L24" i="32"/>
  <c r="AJ24" i="32" s="1"/>
  <c r="L25" i="32"/>
  <c r="AJ25" i="32" s="1"/>
  <c r="L26" i="32"/>
  <c r="AJ26" i="32" s="1"/>
  <c r="L27" i="32"/>
  <c r="AJ27" i="32" s="1"/>
  <c r="L28" i="32"/>
  <c r="AJ28" i="32" s="1"/>
  <c r="L29" i="32"/>
  <c r="AJ29" i="32" s="1"/>
  <c r="L30" i="32"/>
  <c r="AJ30" i="32" s="1"/>
  <c r="L31" i="32"/>
  <c r="AJ31" i="32" s="1"/>
  <c r="L32" i="32"/>
  <c r="AJ32" i="32" s="1"/>
  <c r="L33" i="32"/>
  <c r="AJ33" i="32" s="1"/>
  <c r="L34" i="32"/>
  <c r="AJ34" i="32" s="1"/>
  <c r="L35" i="32"/>
  <c r="AJ35" i="32" s="1"/>
  <c r="L36" i="32"/>
  <c r="AJ36" i="32" s="1"/>
  <c r="L37" i="32"/>
  <c r="AJ37" i="32" s="1"/>
  <c r="L38" i="32"/>
  <c r="AJ38" i="32" s="1"/>
  <c r="L39" i="32"/>
  <c r="AJ39" i="32" s="1"/>
  <c r="L40" i="32"/>
  <c r="AJ40" i="32" s="1"/>
  <c r="L41" i="32"/>
  <c r="AJ41" i="32" s="1"/>
  <c r="L42" i="32"/>
  <c r="AJ42" i="32" s="1"/>
  <c r="L43" i="32"/>
  <c r="AJ43" i="32" s="1"/>
  <c r="L44" i="32"/>
  <c r="AJ44" i="32" s="1"/>
  <c r="L45" i="32"/>
  <c r="AJ45" i="32" s="1"/>
  <c r="L46" i="32"/>
  <c r="AJ46" i="32" s="1"/>
  <c r="L47" i="32"/>
  <c r="AJ47" i="32" s="1"/>
  <c r="L48" i="32"/>
  <c r="AJ48" i="32" s="1"/>
  <c r="L49" i="32"/>
  <c r="AJ49" i="32" s="1"/>
  <c r="L50" i="32"/>
  <c r="AJ50" i="32" s="1"/>
  <c r="L51" i="32"/>
  <c r="AJ51" i="32" s="1"/>
  <c r="L52" i="32"/>
  <c r="AJ52" i="32" s="1"/>
  <c r="L53" i="32"/>
  <c r="AJ53" i="32" s="1"/>
  <c r="L54" i="32"/>
  <c r="AJ54" i="32" s="1"/>
  <c r="L55" i="32"/>
  <c r="AJ55" i="32" s="1"/>
  <c r="L56" i="32"/>
  <c r="AJ56" i="32" s="1"/>
  <c r="L57" i="32"/>
  <c r="AJ57" i="32" s="1"/>
  <c r="L58" i="32"/>
  <c r="AJ58" i="32" s="1"/>
  <c r="L59" i="32"/>
  <c r="AJ59" i="32" s="1"/>
  <c r="L60" i="32"/>
  <c r="AJ60" i="32" s="1"/>
  <c r="L61" i="32"/>
  <c r="AJ61" i="32" s="1"/>
  <c r="L62" i="32"/>
  <c r="AJ62" i="32" s="1"/>
  <c r="L63" i="32"/>
  <c r="AJ63" i="32" s="1"/>
  <c r="L64" i="32"/>
  <c r="AJ64" i="32" s="1"/>
  <c r="L65" i="32"/>
  <c r="AJ65" i="32" s="1"/>
  <c r="L66" i="32"/>
  <c r="AJ66" i="32" s="1"/>
  <c r="L67" i="32"/>
  <c r="AJ67" i="32" s="1"/>
  <c r="L68" i="32"/>
  <c r="AJ68" i="32" s="1"/>
  <c r="L69" i="32"/>
  <c r="AJ69" i="32" s="1"/>
  <c r="L70" i="32"/>
  <c r="AJ70" i="32" s="1"/>
  <c r="L71" i="32"/>
  <c r="AJ71" i="32" s="1"/>
  <c r="L72" i="32"/>
  <c r="AJ72" i="32" s="1"/>
  <c r="L73" i="32"/>
  <c r="AJ73" i="32" s="1"/>
  <c r="L74" i="32"/>
  <c r="AJ74" i="32" s="1"/>
  <c r="L75" i="32"/>
  <c r="AJ75" i="32" s="1"/>
  <c r="L76" i="32"/>
  <c r="AJ76" i="32" s="1"/>
  <c r="L77" i="32"/>
  <c r="AJ77" i="32" s="1"/>
  <c r="L78" i="32"/>
  <c r="AJ78" i="32" s="1"/>
  <c r="L79" i="32"/>
  <c r="AJ79" i="32" s="1"/>
  <c r="L80" i="32"/>
  <c r="AJ80" i="32" s="1"/>
  <c r="L81" i="32"/>
  <c r="AJ81" i="32" s="1"/>
  <c r="L82" i="32"/>
  <c r="AJ82" i="32" s="1"/>
  <c r="L83" i="32"/>
  <c r="AJ83" i="32" s="1"/>
  <c r="L84" i="32"/>
  <c r="AJ84" i="32" s="1"/>
  <c r="L85" i="32"/>
  <c r="AJ85" i="32" s="1"/>
  <c r="L86" i="32"/>
  <c r="AJ86" i="32" s="1"/>
  <c r="L87" i="32"/>
  <c r="AJ87" i="32" s="1"/>
  <c r="L88" i="32"/>
  <c r="AJ88" i="32" s="1"/>
  <c r="L89" i="32"/>
  <c r="AJ89" i="32" s="1"/>
  <c r="L90" i="32"/>
  <c r="AJ90" i="32" s="1"/>
  <c r="L91" i="32"/>
  <c r="AJ91" i="32" s="1"/>
  <c r="L92" i="32"/>
  <c r="AJ92" i="32" s="1"/>
  <c r="L93" i="32"/>
  <c r="AJ93" i="32" s="1"/>
  <c r="L94" i="32"/>
  <c r="AJ94" i="32" s="1"/>
  <c r="L95" i="32"/>
  <c r="AJ95" i="32" s="1"/>
  <c r="L96" i="32"/>
  <c r="AJ96" i="32" s="1"/>
  <c r="L97" i="32"/>
  <c r="AJ97" i="32" s="1"/>
  <c r="L98" i="32"/>
  <c r="AJ98" i="32" s="1"/>
  <c r="L99" i="32"/>
  <c r="AJ99" i="32" s="1"/>
  <c r="L100" i="32"/>
  <c r="AJ100" i="32" s="1"/>
  <c r="L101" i="32"/>
  <c r="AJ101" i="32" s="1"/>
  <c r="L102" i="32"/>
  <c r="AJ102" i="32" s="1"/>
  <c r="L103" i="32"/>
  <c r="AJ103" i="32" s="1"/>
  <c r="L104" i="32"/>
  <c r="AJ104" i="32" s="1"/>
  <c r="L105" i="32"/>
  <c r="AJ105" i="32" s="1"/>
  <c r="L106" i="32"/>
  <c r="AJ106" i="32" s="1"/>
  <c r="L107" i="32"/>
  <c r="AJ107" i="32" s="1"/>
  <c r="L108" i="32"/>
  <c r="AJ108" i="32" s="1"/>
  <c r="L109" i="32"/>
  <c r="AJ109" i="32" s="1"/>
  <c r="L110" i="32"/>
  <c r="AJ110" i="32" s="1"/>
  <c r="L111" i="32"/>
  <c r="AJ111" i="32" s="1"/>
  <c r="L112" i="32"/>
  <c r="AJ112" i="32" s="1"/>
  <c r="L113" i="32"/>
  <c r="AJ113" i="32" s="1"/>
  <c r="L114" i="32"/>
  <c r="AJ114" i="32" s="1"/>
  <c r="L115" i="32"/>
  <c r="AJ115" i="32" s="1"/>
  <c r="L116" i="32"/>
  <c r="AJ116" i="32" s="1"/>
  <c r="L117" i="32"/>
  <c r="AJ117" i="32" s="1"/>
  <c r="L118" i="32"/>
  <c r="AJ118" i="32" s="1"/>
  <c r="L119" i="32"/>
  <c r="AJ119" i="32" s="1"/>
  <c r="L120" i="32"/>
  <c r="AJ120" i="32" s="1"/>
  <c r="L121" i="32"/>
  <c r="AJ121" i="32" s="1"/>
  <c r="L122" i="32"/>
  <c r="AJ122" i="32" s="1"/>
  <c r="L123" i="32"/>
  <c r="AJ123" i="32" s="1"/>
  <c r="L124" i="32"/>
  <c r="AJ124" i="32" s="1"/>
  <c r="L125" i="32"/>
  <c r="AJ125" i="32" s="1"/>
  <c r="L126" i="32"/>
  <c r="AJ126" i="32" s="1"/>
  <c r="L127" i="32"/>
  <c r="AJ127" i="32" s="1"/>
  <c r="L128" i="32"/>
  <c r="AJ128" i="32" s="1"/>
  <c r="L129" i="32"/>
  <c r="AJ129" i="32" s="1"/>
  <c r="L130" i="32"/>
  <c r="AJ130" i="32" s="1"/>
  <c r="L131" i="32"/>
  <c r="AJ131" i="32" s="1"/>
  <c r="L132" i="32"/>
  <c r="AJ132" i="32" s="1"/>
  <c r="L133" i="32"/>
  <c r="AJ133" i="32" s="1"/>
  <c r="L134" i="32"/>
  <c r="AJ134" i="32" s="1"/>
  <c r="L135" i="32"/>
  <c r="AJ135" i="32" s="1"/>
  <c r="L136" i="32"/>
  <c r="AJ136" i="32" s="1"/>
  <c r="L137" i="32"/>
  <c r="AJ137" i="32" s="1"/>
  <c r="L138" i="32"/>
  <c r="AJ138" i="32" s="1"/>
  <c r="L139" i="32"/>
  <c r="AJ139" i="32" s="1"/>
  <c r="L140" i="32"/>
  <c r="AJ140" i="32" s="1"/>
  <c r="L141" i="32"/>
  <c r="AJ141" i="32" s="1"/>
  <c r="L142" i="32"/>
  <c r="AJ142" i="32" s="1"/>
  <c r="L143" i="32"/>
  <c r="AJ143" i="32" s="1"/>
  <c r="L144" i="32"/>
  <c r="AJ144" i="32" s="1"/>
  <c r="L145" i="32"/>
  <c r="AJ145" i="32" s="1"/>
  <c r="L146" i="32"/>
  <c r="AJ146" i="32" s="1"/>
  <c r="L147" i="32"/>
  <c r="AJ147" i="32" s="1"/>
  <c r="L148" i="32"/>
  <c r="AJ148" i="32" s="1"/>
  <c r="L149" i="32"/>
  <c r="AJ149" i="32" s="1"/>
  <c r="L150" i="32"/>
  <c r="AJ150" i="32" s="1"/>
  <c r="L151" i="32"/>
  <c r="AJ151" i="32" s="1"/>
  <c r="L152" i="32"/>
  <c r="AJ152" i="32" s="1"/>
  <c r="L153" i="32"/>
  <c r="AJ153" i="32" s="1"/>
  <c r="L154" i="32"/>
  <c r="AJ154" i="32" s="1"/>
  <c r="L155" i="32"/>
  <c r="AJ155" i="32" s="1"/>
  <c r="L156" i="32"/>
  <c r="AJ156" i="32" s="1"/>
  <c r="L157" i="32"/>
  <c r="AJ157" i="32" s="1"/>
  <c r="L158" i="32"/>
  <c r="AJ158" i="32" s="1"/>
  <c r="L159" i="32"/>
  <c r="AJ159" i="32" s="1"/>
  <c r="L160" i="32"/>
  <c r="AJ160" i="32" s="1"/>
  <c r="L161" i="32"/>
  <c r="AJ161" i="32" s="1"/>
  <c r="L162" i="32"/>
  <c r="AJ162" i="32" s="1"/>
  <c r="L163" i="32"/>
  <c r="AJ163" i="32" s="1"/>
  <c r="L164" i="32"/>
  <c r="AJ164" i="32" s="1"/>
  <c r="L165" i="32"/>
  <c r="AJ165" i="32" s="1"/>
  <c r="L166" i="32"/>
  <c r="AJ166" i="32" s="1"/>
  <c r="L167" i="32"/>
  <c r="AJ167" i="32" s="1"/>
  <c r="L168" i="32"/>
  <c r="AJ168" i="32" s="1"/>
  <c r="L169" i="32"/>
  <c r="AJ169" i="32" s="1"/>
  <c r="L170" i="32"/>
  <c r="AJ170" i="32" s="1"/>
  <c r="L171" i="32"/>
  <c r="AJ171" i="32" s="1"/>
  <c r="L172" i="32"/>
  <c r="AJ172" i="32" s="1"/>
  <c r="L173" i="32"/>
  <c r="AJ173" i="32" s="1"/>
  <c r="L174" i="32"/>
  <c r="AJ174" i="32" s="1"/>
  <c r="L175" i="32"/>
  <c r="AJ175" i="32" s="1"/>
  <c r="L176" i="32"/>
  <c r="AJ176" i="32" s="1"/>
  <c r="L177" i="32"/>
  <c r="AJ177" i="32" s="1"/>
  <c r="L178" i="32"/>
  <c r="AJ178" i="32" s="1"/>
  <c r="L179" i="32"/>
  <c r="AJ179" i="32" s="1"/>
  <c r="L180" i="32"/>
  <c r="AJ180" i="32" s="1"/>
  <c r="L181" i="32"/>
  <c r="AJ181" i="32" s="1"/>
  <c r="L182" i="32"/>
  <c r="AJ182" i="32" s="1"/>
  <c r="L183" i="32"/>
  <c r="AJ183" i="32" s="1"/>
  <c r="L184" i="32"/>
  <c r="AJ184" i="32" s="1"/>
  <c r="L185" i="32"/>
  <c r="AJ185" i="32" s="1"/>
  <c r="L186" i="32"/>
  <c r="AJ186" i="32" s="1"/>
  <c r="L187" i="32"/>
  <c r="AJ187" i="32" s="1"/>
  <c r="L188" i="32"/>
  <c r="AJ188" i="32" s="1"/>
  <c r="L189" i="32"/>
  <c r="AJ189" i="32" s="1"/>
  <c r="L190" i="32"/>
  <c r="AJ190" i="32" s="1"/>
  <c r="L191" i="32"/>
  <c r="AJ191" i="32" s="1"/>
  <c r="L192" i="32"/>
  <c r="AJ192" i="32" s="1"/>
  <c r="L193" i="32"/>
  <c r="AJ193" i="32" s="1"/>
  <c r="L194" i="32"/>
  <c r="AJ194" i="32" s="1"/>
  <c r="L195" i="32"/>
  <c r="AJ195" i="32" s="1"/>
  <c r="L196" i="32"/>
  <c r="AJ196" i="32" s="1"/>
  <c r="L197" i="32"/>
  <c r="AJ197" i="32" s="1"/>
  <c r="L198" i="32"/>
  <c r="AJ198" i="32" s="1"/>
  <c r="L199" i="32"/>
  <c r="AJ199" i="32" s="1"/>
  <c r="L200" i="32"/>
  <c r="AJ200" i="32" s="1"/>
  <c r="L201" i="32"/>
  <c r="AJ201" i="32" s="1"/>
  <c r="L202" i="32"/>
  <c r="AJ202" i="32" s="1"/>
  <c r="L203" i="32"/>
  <c r="AJ203" i="32" s="1"/>
  <c r="L204" i="32"/>
  <c r="AJ204" i="32" s="1"/>
  <c r="L205" i="32"/>
  <c r="AJ205" i="32" s="1"/>
  <c r="L206" i="32"/>
  <c r="AJ206" i="32" s="1"/>
  <c r="L207" i="32"/>
  <c r="AJ207" i="32" s="1"/>
  <c r="L208" i="32"/>
  <c r="AJ208" i="32" s="1"/>
  <c r="L209" i="32"/>
  <c r="AJ209" i="32" s="1"/>
  <c r="L210" i="32"/>
  <c r="AJ210" i="32" s="1"/>
  <c r="L211" i="32"/>
  <c r="AJ211" i="32" s="1"/>
  <c r="L212" i="32"/>
  <c r="AJ212" i="32" s="1"/>
  <c r="L213" i="32"/>
  <c r="AJ213" i="32" s="1"/>
  <c r="L214" i="32"/>
  <c r="AJ214" i="32" s="1"/>
  <c r="L215" i="32"/>
  <c r="AJ215" i="32" s="1"/>
  <c r="L216" i="32"/>
  <c r="AJ216" i="32" s="1"/>
  <c r="L217" i="32"/>
  <c r="AJ217" i="32" s="1"/>
  <c r="L218" i="32"/>
  <c r="AJ218" i="32" s="1"/>
  <c r="L219" i="32"/>
  <c r="AJ219" i="32" s="1"/>
  <c r="L220" i="32"/>
  <c r="AJ220" i="32" s="1"/>
  <c r="L221" i="32"/>
  <c r="AJ221" i="32" s="1"/>
  <c r="L222" i="32"/>
  <c r="AJ222" i="32" s="1"/>
  <c r="L223" i="32"/>
  <c r="AJ223" i="32" s="1"/>
  <c r="L224" i="32"/>
  <c r="AJ224" i="32" s="1"/>
  <c r="L225" i="32"/>
  <c r="AJ225" i="32" s="1"/>
  <c r="L226" i="32"/>
  <c r="AJ226" i="32" s="1"/>
  <c r="L227" i="32"/>
  <c r="AJ227" i="32" s="1"/>
  <c r="L228" i="32"/>
  <c r="AJ228" i="32" s="1"/>
  <c r="L229" i="32"/>
  <c r="AJ229" i="32" s="1"/>
  <c r="L230" i="32"/>
  <c r="AJ230" i="32" s="1"/>
  <c r="L231" i="32"/>
  <c r="AJ231" i="32" s="1"/>
  <c r="L232" i="32"/>
  <c r="AJ232" i="32" s="1"/>
  <c r="L233" i="32"/>
  <c r="AJ233" i="32" s="1"/>
  <c r="L234" i="32"/>
  <c r="AJ234" i="32" s="1"/>
  <c r="L235" i="32"/>
  <c r="AJ235" i="32" s="1"/>
  <c r="L236" i="32"/>
  <c r="AJ236" i="32" s="1"/>
  <c r="L237" i="32"/>
  <c r="AJ237" i="32" s="1"/>
  <c r="L238" i="32"/>
  <c r="AJ238" i="32" s="1"/>
  <c r="L239" i="32"/>
  <c r="AJ239" i="32" s="1"/>
  <c r="L240" i="32"/>
  <c r="AJ240" i="32" s="1"/>
  <c r="L241" i="32"/>
  <c r="AJ241" i="32" s="1"/>
  <c r="L242" i="32"/>
  <c r="AJ242" i="32" s="1"/>
  <c r="L243" i="32"/>
  <c r="AJ243" i="32" s="1"/>
  <c r="L244" i="32"/>
  <c r="AJ244" i="32" s="1"/>
  <c r="L245" i="32"/>
  <c r="AJ245" i="32" s="1"/>
  <c r="L246" i="32"/>
  <c r="AJ246" i="32" s="1"/>
  <c r="L247" i="32"/>
  <c r="AJ247" i="32" s="1"/>
  <c r="L248" i="32"/>
  <c r="AJ248" i="32" s="1"/>
  <c r="L249" i="32"/>
  <c r="AJ249" i="32" s="1"/>
  <c r="L250" i="32"/>
  <c r="AJ250" i="32" s="1"/>
  <c r="L251" i="32"/>
  <c r="AJ251" i="32" s="1"/>
  <c r="L252" i="32"/>
  <c r="AJ252" i="32" s="1"/>
  <c r="L253" i="32"/>
  <c r="AJ253" i="32" s="1"/>
  <c r="L254" i="32"/>
  <c r="AJ254" i="32" s="1"/>
  <c r="L255" i="32"/>
  <c r="AJ255" i="32" s="1"/>
  <c r="L256" i="32"/>
  <c r="AJ256" i="32" s="1"/>
  <c r="L257" i="32"/>
  <c r="AJ257" i="32" s="1"/>
  <c r="L258" i="32"/>
  <c r="AJ258" i="32" s="1"/>
  <c r="L259" i="32"/>
  <c r="AJ259" i="32" s="1"/>
  <c r="L260" i="32"/>
  <c r="AJ260" i="32" s="1"/>
  <c r="L261" i="32"/>
  <c r="AJ261" i="32" s="1"/>
  <c r="L262" i="32"/>
  <c r="AJ262" i="32" s="1"/>
  <c r="L263" i="32"/>
  <c r="AJ263" i="32" s="1"/>
  <c r="L264" i="32"/>
  <c r="AJ264" i="32" s="1"/>
  <c r="L265" i="32"/>
  <c r="AJ265" i="32" s="1"/>
  <c r="L266" i="32"/>
  <c r="AJ266" i="32" s="1"/>
  <c r="L267" i="32"/>
  <c r="AJ267" i="32" s="1"/>
  <c r="L268" i="32"/>
  <c r="AJ268" i="32" s="1"/>
  <c r="L269" i="32"/>
  <c r="AJ269" i="32" s="1"/>
  <c r="L270" i="32"/>
  <c r="AJ270" i="32" s="1"/>
  <c r="L271" i="32"/>
  <c r="AJ271" i="32" s="1"/>
  <c r="L272" i="32"/>
  <c r="AJ272" i="32" s="1"/>
  <c r="L273" i="32"/>
  <c r="AJ273" i="32" s="1"/>
  <c r="L274" i="32"/>
  <c r="AJ274" i="32" s="1"/>
  <c r="L275" i="32"/>
  <c r="AJ275" i="32" s="1"/>
  <c r="L276" i="32"/>
  <c r="AJ276" i="32" s="1"/>
  <c r="L277" i="32"/>
  <c r="AJ277" i="32" s="1"/>
  <c r="L278" i="32"/>
  <c r="AJ278" i="32" s="1"/>
  <c r="L279" i="32"/>
  <c r="AJ279" i="32" s="1"/>
  <c r="L280" i="32"/>
  <c r="AJ280" i="32" s="1"/>
  <c r="L281" i="32"/>
  <c r="AJ281" i="32" s="1"/>
  <c r="L282" i="32"/>
  <c r="AJ282" i="32" s="1"/>
  <c r="L283" i="32"/>
  <c r="AJ283" i="32" s="1"/>
  <c r="L284" i="32"/>
  <c r="AJ284" i="32" s="1"/>
  <c r="L285" i="32"/>
  <c r="AJ285" i="32" s="1"/>
  <c r="L286" i="32"/>
  <c r="AJ286" i="32" s="1"/>
  <c r="L287" i="32"/>
  <c r="AJ287" i="32" s="1"/>
  <c r="L288" i="32"/>
  <c r="AJ288" i="32" s="1"/>
  <c r="L289" i="32"/>
  <c r="AJ289" i="32" s="1"/>
  <c r="L290" i="32"/>
  <c r="AJ290" i="32" s="1"/>
  <c r="L291" i="32"/>
  <c r="AJ291" i="32" s="1"/>
  <c r="L292" i="32"/>
  <c r="AJ292" i="32" s="1"/>
  <c r="L293" i="32"/>
  <c r="AJ293" i="32" s="1"/>
  <c r="L294" i="32"/>
  <c r="AJ294" i="32" s="1"/>
  <c r="L295" i="32"/>
  <c r="AJ295" i="32" s="1"/>
  <c r="L296" i="32"/>
  <c r="AJ296" i="32" s="1"/>
  <c r="L297" i="32"/>
  <c r="AJ297" i="32" s="1"/>
  <c r="L298" i="32"/>
  <c r="AJ298" i="32" s="1"/>
  <c r="L299" i="32"/>
  <c r="AJ299" i="32" s="1"/>
  <c r="L300" i="32"/>
  <c r="AJ300" i="32" s="1"/>
  <c r="L301" i="32"/>
  <c r="AJ301" i="32" s="1"/>
  <c r="L302" i="32"/>
  <c r="AJ302" i="32" s="1"/>
  <c r="L303" i="32"/>
  <c r="AJ303" i="32" s="1"/>
  <c r="L10" i="32"/>
  <c r="AJ10" i="32" s="1"/>
  <c r="Y12" i="32"/>
  <c r="Y13" i="32"/>
  <c r="Y14" i="32"/>
  <c r="Y15" i="32"/>
  <c r="Y16" i="32"/>
  <c r="Y17" i="32"/>
  <c r="Y18" i="32"/>
  <c r="Y19" i="32"/>
  <c r="Y20" i="32"/>
  <c r="Y21" i="32"/>
  <c r="Y22" i="32"/>
  <c r="Y23" i="32"/>
  <c r="Y24" i="32"/>
  <c r="Y25" i="32"/>
  <c r="Y26" i="32"/>
  <c r="Y27" i="32"/>
  <c r="Y28" i="32"/>
  <c r="Y29" i="32"/>
  <c r="Y30" i="32"/>
  <c r="Y31" i="32"/>
  <c r="Y32" i="32"/>
  <c r="Y33" i="32"/>
  <c r="Y34" i="32"/>
  <c r="Y35" i="32"/>
  <c r="Y36" i="32"/>
  <c r="Y37" i="32"/>
  <c r="Y38" i="32"/>
  <c r="Y39" i="32"/>
  <c r="Y40" i="32"/>
  <c r="Y41" i="32"/>
  <c r="Y42" i="32"/>
  <c r="Z42" i="32" s="1"/>
  <c r="AX42" i="32" s="1"/>
  <c r="Y43" i="32"/>
  <c r="Y44" i="32"/>
  <c r="Y45" i="32"/>
  <c r="Y46" i="32"/>
  <c r="Y47" i="32"/>
  <c r="Y48" i="32"/>
  <c r="Y49" i="32"/>
  <c r="Y50" i="32"/>
  <c r="Y51" i="32"/>
  <c r="Y52" i="32"/>
  <c r="Y53" i="32"/>
  <c r="Y54" i="32"/>
  <c r="Y55" i="32"/>
  <c r="Y56" i="32"/>
  <c r="Y57" i="32"/>
  <c r="Y58" i="32"/>
  <c r="Y59" i="32"/>
  <c r="Y60" i="32"/>
  <c r="Y61" i="32"/>
  <c r="Y62" i="32"/>
  <c r="Y63" i="32"/>
  <c r="Y64" i="32"/>
  <c r="Y65" i="32"/>
  <c r="Y66" i="32"/>
  <c r="Y67" i="32"/>
  <c r="Y68" i="32"/>
  <c r="Y69" i="32"/>
  <c r="Y70" i="32"/>
  <c r="Y71" i="32"/>
  <c r="Y72" i="32"/>
  <c r="Y73" i="32"/>
  <c r="Y74" i="32"/>
  <c r="Z74" i="32" s="1"/>
  <c r="AX74" i="32" s="1"/>
  <c r="Y75" i="32"/>
  <c r="Y76" i="32"/>
  <c r="Y77" i="32"/>
  <c r="Y78" i="32"/>
  <c r="Y79" i="32"/>
  <c r="Y80" i="32"/>
  <c r="Y81" i="32"/>
  <c r="Y82" i="32"/>
  <c r="Y83" i="32"/>
  <c r="Y84" i="32"/>
  <c r="Y85" i="32"/>
  <c r="Y86" i="32"/>
  <c r="Y87" i="32"/>
  <c r="Y88" i="32"/>
  <c r="Y89" i="32"/>
  <c r="Y90" i="32"/>
  <c r="Y91" i="32"/>
  <c r="Y92" i="32"/>
  <c r="Y93" i="32"/>
  <c r="Y94" i="32"/>
  <c r="Y95" i="32"/>
  <c r="Y96" i="32"/>
  <c r="Y97" i="32"/>
  <c r="Y98" i="32"/>
  <c r="Y99" i="32"/>
  <c r="Y100" i="32"/>
  <c r="Y101" i="32"/>
  <c r="Y102" i="32"/>
  <c r="Y103" i="32"/>
  <c r="Y104" i="32"/>
  <c r="Y105" i="32"/>
  <c r="Y106" i="32"/>
  <c r="Z106" i="32" s="1"/>
  <c r="AX106" i="32" s="1"/>
  <c r="Y107" i="32"/>
  <c r="Y108" i="32"/>
  <c r="Y109" i="32"/>
  <c r="Y110" i="32"/>
  <c r="Y111" i="32"/>
  <c r="Y112" i="32"/>
  <c r="Y113" i="32"/>
  <c r="Y114" i="32"/>
  <c r="Y115" i="32"/>
  <c r="Y116" i="32"/>
  <c r="Y117" i="32"/>
  <c r="Y118" i="32"/>
  <c r="Y119" i="32"/>
  <c r="Y120" i="32"/>
  <c r="Y121" i="32"/>
  <c r="Y122" i="32"/>
  <c r="Y123" i="32"/>
  <c r="Y124" i="32"/>
  <c r="Y125" i="32"/>
  <c r="Y126" i="32"/>
  <c r="Y127" i="32"/>
  <c r="Y128" i="32"/>
  <c r="Y129" i="32"/>
  <c r="Y130" i="32"/>
  <c r="Y131" i="32"/>
  <c r="Y132" i="32"/>
  <c r="Y133" i="32"/>
  <c r="Y134" i="32"/>
  <c r="Y135" i="32"/>
  <c r="Y136" i="32"/>
  <c r="Y137" i="32"/>
  <c r="Y138" i="32"/>
  <c r="Z138" i="32" s="1"/>
  <c r="AX138" i="32" s="1"/>
  <c r="Y139" i="32"/>
  <c r="Y140" i="32"/>
  <c r="Y141" i="32"/>
  <c r="Y142" i="32"/>
  <c r="Y143" i="32"/>
  <c r="Y144" i="32"/>
  <c r="Y145" i="32"/>
  <c r="Y146" i="32"/>
  <c r="Y147" i="32"/>
  <c r="Y148" i="32"/>
  <c r="Y149" i="32"/>
  <c r="Y150" i="32"/>
  <c r="Y151" i="32"/>
  <c r="Y152" i="32"/>
  <c r="Y153" i="32"/>
  <c r="Y154" i="32"/>
  <c r="Y155" i="32"/>
  <c r="Y156" i="32"/>
  <c r="Y157" i="32"/>
  <c r="Y158" i="32"/>
  <c r="Y159" i="32"/>
  <c r="Y160" i="32"/>
  <c r="Y161" i="32"/>
  <c r="Y162" i="32"/>
  <c r="Y163" i="32"/>
  <c r="Y164" i="32"/>
  <c r="Y165" i="32"/>
  <c r="Y166" i="32"/>
  <c r="Y168" i="32"/>
  <c r="Y169" i="32"/>
  <c r="Y170" i="32"/>
  <c r="Z170" i="32" s="1"/>
  <c r="AX170" i="32" s="1"/>
  <c r="Y171" i="32"/>
  <c r="Y172" i="32"/>
  <c r="Y173" i="32"/>
  <c r="Y174" i="32"/>
  <c r="Y175" i="32"/>
  <c r="Y176" i="32"/>
  <c r="Y177" i="32"/>
  <c r="Y178" i="32"/>
  <c r="Y179" i="32"/>
  <c r="Y180" i="32"/>
  <c r="Y181" i="32"/>
  <c r="Y182" i="32"/>
  <c r="Y183" i="32"/>
  <c r="Y184" i="32"/>
  <c r="Y185" i="32"/>
  <c r="Y186" i="32"/>
  <c r="Y187" i="32"/>
  <c r="Y188" i="32"/>
  <c r="Y190" i="32"/>
  <c r="AW190" i="32" s="1"/>
  <c r="Y191" i="32"/>
  <c r="AW191" i="32" s="1"/>
  <c r="Y192" i="32"/>
  <c r="AW192" i="32" s="1"/>
  <c r="Y193" i="32"/>
  <c r="AW193" i="32" s="1"/>
  <c r="Y194" i="32"/>
  <c r="AW194" i="32" s="1"/>
  <c r="Y195" i="32"/>
  <c r="AW195" i="32" s="1"/>
  <c r="Y196" i="32"/>
  <c r="AW196" i="32" s="1"/>
  <c r="Y197" i="32"/>
  <c r="AW197" i="32" s="1"/>
  <c r="Y198" i="32"/>
  <c r="AW198" i="32" s="1"/>
  <c r="Y199" i="32"/>
  <c r="AW199" i="32" s="1"/>
  <c r="Y200" i="32"/>
  <c r="AW200" i="32" s="1"/>
  <c r="Y201" i="32"/>
  <c r="AW201" i="32" s="1"/>
  <c r="Y202" i="32"/>
  <c r="AW202" i="32" s="1"/>
  <c r="Y203" i="32"/>
  <c r="AW203" i="32" s="1"/>
  <c r="Y204" i="32"/>
  <c r="AW204" i="32" s="1"/>
  <c r="Y205" i="32"/>
  <c r="AW205" i="32" s="1"/>
  <c r="Y206" i="32"/>
  <c r="AW206" i="32" s="1"/>
  <c r="Y207" i="32"/>
  <c r="AW207" i="32" s="1"/>
  <c r="Y208" i="32"/>
  <c r="AW208" i="32" s="1"/>
  <c r="Y209" i="32"/>
  <c r="AW209" i="32" s="1"/>
  <c r="Y210" i="32"/>
  <c r="AW210" i="32" s="1"/>
  <c r="Y211" i="32"/>
  <c r="AW211" i="32" s="1"/>
  <c r="Y212" i="32"/>
  <c r="AW212" i="32" s="1"/>
  <c r="Y213" i="32"/>
  <c r="AW213" i="32" s="1"/>
  <c r="Y214" i="32"/>
  <c r="AW214" i="32" s="1"/>
  <c r="Y215" i="32"/>
  <c r="AW215" i="32" s="1"/>
  <c r="Y216" i="32"/>
  <c r="AW216" i="32" s="1"/>
  <c r="Y217" i="32"/>
  <c r="AW217" i="32" s="1"/>
  <c r="Y218" i="32"/>
  <c r="AW218" i="32" s="1"/>
  <c r="Y219" i="32"/>
  <c r="AW219" i="32" s="1"/>
  <c r="Y220" i="32"/>
  <c r="AW220" i="32" s="1"/>
  <c r="Y221" i="32"/>
  <c r="AW221" i="32" s="1"/>
  <c r="Y222" i="32"/>
  <c r="AW222" i="32" s="1"/>
  <c r="Y223" i="32"/>
  <c r="AW223" i="32" s="1"/>
  <c r="Y224" i="32"/>
  <c r="AW224" i="32" s="1"/>
  <c r="Y225" i="32"/>
  <c r="AW225" i="32" s="1"/>
  <c r="Y226" i="32"/>
  <c r="AW226" i="32" s="1"/>
  <c r="Y227" i="32"/>
  <c r="AW227" i="32" s="1"/>
  <c r="Y228" i="32"/>
  <c r="AW228" i="32" s="1"/>
  <c r="Y229" i="32"/>
  <c r="AW229" i="32" s="1"/>
  <c r="Y230" i="32"/>
  <c r="AW230" i="32" s="1"/>
  <c r="Y231" i="32"/>
  <c r="AW231" i="32" s="1"/>
  <c r="Y232" i="32"/>
  <c r="AW232" i="32" s="1"/>
  <c r="Y233" i="32"/>
  <c r="AW233" i="32" s="1"/>
  <c r="Y234" i="32"/>
  <c r="Y235" i="32"/>
  <c r="AW235" i="32" s="1"/>
  <c r="Y236" i="32"/>
  <c r="AW236" i="32" s="1"/>
  <c r="Y237" i="32"/>
  <c r="AW237" i="32" s="1"/>
  <c r="Y238" i="32"/>
  <c r="AW238" i="32" s="1"/>
  <c r="Y239" i="32"/>
  <c r="AW239" i="32" s="1"/>
  <c r="Y240" i="32"/>
  <c r="AW240" i="32" s="1"/>
  <c r="Y241" i="32"/>
  <c r="AW241" i="32" s="1"/>
  <c r="Y242" i="32"/>
  <c r="AW242" i="32" s="1"/>
  <c r="Y243" i="32"/>
  <c r="AW243" i="32" s="1"/>
  <c r="Y244" i="32"/>
  <c r="AW244" i="32" s="1"/>
  <c r="Y245" i="32"/>
  <c r="AW245" i="32" s="1"/>
  <c r="Y246" i="32"/>
  <c r="AW246" i="32" s="1"/>
  <c r="Y247" i="32"/>
  <c r="AW247" i="32" s="1"/>
  <c r="Y248" i="32"/>
  <c r="AW248" i="32" s="1"/>
  <c r="Y249" i="32"/>
  <c r="AW249" i="32" s="1"/>
  <c r="Y250" i="32"/>
  <c r="AW250" i="32" s="1"/>
  <c r="Y251" i="32"/>
  <c r="AW251" i="32" s="1"/>
  <c r="Y252" i="32"/>
  <c r="AW252" i="32" s="1"/>
  <c r="Y253" i="32"/>
  <c r="AW253" i="32" s="1"/>
  <c r="Y254" i="32"/>
  <c r="AW254" i="32" s="1"/>
  <c r="Y255" i="32"/>
  <c r="AW255" i="32" s="1"/>
  <c r="Y256" i="32"/>
  <c r="AW256" i="32" s="1"/>
  <c r="Y257" i="32"/>
  <c r="AW257" i="32" s="1"/>
  <c r="Y258" i="32"/>
  <c r="AW258" i="32" s="1"/>
  <c r="Y259" i="32"/>
  <c r="AW259" i="32" s="1"/>
  <c r="Y260" i="32"/>
  <c r="AW260" i="32" s="1"/>
  <c r="Y261" i="32"/>
  <c r="AW261" i="32" s="1"/>
  <c r="Y262" i="32"/>
  <c r="AW262" i="32" s="1"/>
  <c r="Y263" i="32"/>
  <c r="AW263" i="32" s="1"/>
  <c r="Y264" i="32"/>
  <c r="AW264" i="32" s="1"/>
  <c r="Y265" i="32"/>
  <c r="AW265" i="32" s="1"/>
  <c r="Y266" i="32"/>
  <c r="Y267" i="32"/>
  <c r="AW267" i="32" s="1"/>
  <c r="Y268" i="32"/>
  <c r="AW268" i="32" s="1"/>
  <c r="Y269" i="32"/>
  <c r="AW269" i="32" s="1"/>
  <c r="Y270" i="32"/>
  <c r="AW270" i="32" s="1"/>
  <c r="Y271" i="32"/>
  <c r="AW271" i="32" s="1"/>
  <c r="Y272" i="32"/>
  <c r="AW272" i="32" s="1"/>
  <c r="Y273" i="32"/>
  <c r="AW273" i="32" s="1"/>
  <c r="Y274" i="32"/>
  <c r="AW274" i="32" s="1"/>
  <c r="Y275" i="32"/>
  <c r="AW275" i="32" s="1"/>
  <c r="Y276" i="32"/>
  <c r="AW276" i="32" s="1"/>
  <c r="Y277" i="32"/>
  <c r="AW277" i="32" s="1"/>
  <c r="Y278" i="32"/>
  <c r="AW278" i="32" s="1"/>
  <c r="Y279" i="32"/>
  <c r="AW279" i="32" s="1"/>
  <c r="Y280" i="32"/>
  <c r="AW280" i="32" s="1"/>
  <c r="Y281" i="32"/>
  <c r="AW281" i="32" s="1"/>
  <c r="Y282" i="32"/>
  <c r="AW282" i="32" s="1"/>
  <c r="Y283" i="32"/>
  <c r="AW283" i="32" s="1"/>
  <c r="Y284" i="32"/>
  <c r="AW284" i="32" s="1"/>
  <c r="Y285" i="32"/>
  <c r="AW285" i="32" s="1"/>
  <c r="Y286" i="32"/>
  <c r="AW286" i="32" s="1"/>
  <c r="Y287" i="32"/>
  <c r="AW287" i="32" s="1"/>
  <c r="Y288" i="32"/>
  <c r="AW288" i="32" s="1"/>
  <c r="Y289" i="32"/>
  <c r="AW289" i="32" s="1"/>
  <c r="Y290" i="32"/>
  <c r="AW290" i="32" s="1"/>
  <c r="Y291" i="32"/>
  <c r="AW291" i="32" s="1"/>
  <c r="Y292" i="32"/>
  <c r="AW292" i="32" s="1"/>
  <c r="Y293" i="32"/>
  <c r="AW293" i="32" s="1"/>
  <c r="Y294" i="32"/>
  <c r="AW294" i="32" s="1"/>
  <c r="Y295" i="32"/>
  <c r="AW295" i="32" s="1"/>
  <c r="Y296" i="32"/>
  <c r="AW296" i="32" s="1"/>
  <c r="Y297" i="32"/>
  <c r="AW297" i="32" s="1"/>
  <c r="Y298" i="32"/>
  <c r="Y299" i="32"/>
  <c r="AW299" i="32" s="1"/>
  <c r="Y300" i="32"/>
  <c r="AW300" i="32" s="1"/>
  <c r="Y301" i="32"/>
  <c r="AW301" i="32" s="1"/>
  <c r="Y302" i="32"/>
  <c r="AW302" i="32" s="1"/>
  <c r="Y303" i="32"/>
  <c r="AW303" i="32" s="1"/>
  <c r="Y11" i="32"/>
  <c r="AA115" i="35" l="1"/>
  <c r="AB115" i="35" s="1"/>
  <c r="BD115" i="35"/>
  <c r="BE115" i="35" s="1"/>
  <c r="BF115" i="35" s="1"/>
  <c r="J10" i="3"/>
  <c r="BD11" i="35"/>
  <c r="BE11" i="35" s="1"/>
  <c r="BF11" i="35" s="1"/>
  <c r="AA11" i="35"/>
  <c r="AB11" i="35" s="1"/>
  <c r="Z298" i="32"/>
  <c r="AX298" i="32" s="1"/>
  <c r="AW298" i="32"/>
  <c r="Z266" i="32"/>
  <c r="AX266" i="32" s="1"/>
  <c r="AW266" i="32"/>
  <c r="Z234" i="32"/>
  <c r="AX234" i="32" s="1"/>
  <c r="AW234" i="32"/>
  <c r="K11" i="3"/>
  <c r="Z202" i="32"/>
  <c r="AX202" i="32" s="1"/>
  <c r="Z186" i="32"/>
  <c r="AX186" i="32" s="1"/>
  <c r="AW186" i="32"/>
  <c r="Z281" i="32"/>
  <c r="AX281" i="32" s="1"/>
  <c r="Z225" i="32"/>
  <c r="AX225" i="32" s="1"/>
  <c r="Z193" i="32"/>
  <c r="AX193" i="32" s="1"/>
  <c r="Z161" i="32"/>
  <c r="AX161" i="32" s="1"/>
  <c r="AW161" i="32"/>
  <c r="Z129" i="32"/>
  <c r="AX129" i="32" s="1"/>
  <c r="AW129" i="32"/>
  <c r="Z89" i="32"/>
  <c r="AX89" i="32" s="1"/>
  <c r="AW89" i="32"/>
  <c r="Z65" i="32"/>
  <c r="AX65" i="32" s="1"/>
  <c r="AW65" i="32"/>
  <c r="Z41" i="32"/>
  <c r="AX41" i="32" s="1"/>
  <c r="AW41" i="32"/>
  <c r="Z17" i="32"/>
  <c r="AX17" i="32" s="1"/>
  <c r="AW17" i="32"/>
  <c r="Z18" i="32"/>
  <c r="AX18" i="32" s="1"/>
  <c r="AW18" i="32"/>
  <c r="Z273" i="32"/>
  <c r="AX273" i="32" s="1"/>
  <c r="Z217" i="32"/>
  <c r="AX217" i="32" s="1"/>
  <c r="Z185" i="32"/>
  <c r="AX185" i="32" s="1"/>
  <c r="AW185" i="32"/>
  <c r="Z169" i="32"/>
  <c r="AX169" i="32" s="1"/>
  <c r="AW169" i="32"/>
  <c r="Z137" i="32"/>
  <c r="AX137" i="32" s="1"/>
  <c r="AW137" i="32"/>
  <c r="Z113" i="32"/>
  <c r="AX113" i="32" s="1"/>
  <c r="AW113" i="32"/>
  <c r="Z97" i="32"/>
  <c r="AX97" i="32" s="1"/>
  <c r="AW97" i="32"/>
  <c r="Z73" i="32"/>
  <c r="AX73" i="32" s="1"/>
  <c r="AW73" i="32"/>
  <c r="Z49" i="32"/>
  <c r="AX49" i="32" s="1"/>
  <c r="AW49" i="32"/>
  <c r="Z25" i="32"/>
  <c r="AX25" i="32" s="1"/>
  <c r="AW25" i="32"/>
  <c r="Z296" i="32"/>
  <c r="AX296" i="32" s="1"/>
  <c r="Z280" i="32"/>
  <c r="AX280" i="32" s="1"/>
  <c r="Z264" i="32"/>
  <c r="AX264" i="32" s="1"/>
  <c r="Z248" i="32"/>
  <c r="AX248" i="32" s="1"/>
  <c r="Z232" i="32"/>
  <c r="AX232" i="32" s="1"/>
  <c r="Z216" i="32"/>
  <c r="AX216" i="32" s="1"/>
  <c r="Z200" i="32"/>
  <c r="AX200" i="32" s="1"/>
  <c r="Z184" i="32"/>
  <c r="AX184" i="32" s="1"/>
  <c r="AW184" i="32"/>
  <c r="Z168" i="32"/>
  <c r="AX168" i="32" s="1"/>
  <c r="AW168" i="32"/>
  <c r="Z152" i="32"/>
  <c r="AX152" i="32" s="1"/>
  <c r="AW152" i="32"/>
  <c r="Z136" i="32"/>
  <c r="AX136" i="32" s="1"/>
  <c r="AW136" i="32"/>
  <c r="Z112" i="32"/>
  <c r="AX112" i="32" s="1"/>
  <c r="AW112" i="32"/>
  <c r="Z96" i="32"/>
  <c r="AX96" i="32" s="1"/>
  <c r="AW96" i="32"/>
  <c r="Z80" i="32"/>
  <c r="AX80" i="32" s="1"/>
  <c r="AW80" i="32"/>
  <c r="Z48" i="32"/>
  <c r="AX48" i="32" s="1"/>
  <c r="AW48" i="32"/>
  <c r="Z24" i="32"/>
  <c r="AX24" i="32" s="1"/>
  <c r="AW24" i="32"/>
  <c r="Z242" i="32"/>
  <c r="AX242" i="32" s="1"/>
  <c r="Z210" i="32"/>
  <c r="AX210" i="32" s="1"/>
  <c r="Z178" i="32"/>
  <c r="AX178" i="32" s="1"/>
  <c r="AW178" i="32"/>
  <c r="Z154" i="32"/>
  <c r="AX154" i="32" s="1"/>
  <c r="AW154" i="32"/>
  <c r="Z249" i="32"/>
  <c r="AX249" i="32" s="1"/>
  <c r="Z209" i="32"/>
  <c r="AX209" i="32" s="1"/>
  <c r="Z177" i="32"/>
  <c r="AX177" i="32" s="1"/>
  <c r="AW177" i="32"/>
  <c r="Z153" i="32"/>
  <c r="AX153" i="32" s="1"/>
  <c r="AW153" i="32"/>
  <c r="Z121" i="32"/>
  <c r="AX121" i="32" s="1"/>
  <c r="AW121" i="32"/>
  <c r="Z105" i="32"/>
  <c r="AX105" i="32" s="1"/>
  <c r="AW105" i="32"/>
  <c r="Z81" i="32"/>
  <c r="AX81" i="32" s="1"/>
  <c r="AW81" i="32"/>
  <c r="Z57" i="32"/>
  <c r="AX57" i="32" s="1"/>
  <c r="AW57" i="32"/>
  <c r="Z33" i="32"/>
  <c r="AX33" i="32" s="1"/>
  <c r="AW33" i="32"/>
  <c r="Z11" i="32"/>
  <c r="AX11" i="32" s="1"/>
  <c r="AW11" i="32"/>
  <c r="Z288" i="32"/>
  <c r="AX288" i="32" s="1"/>
  <c r="Z272" i="32"/>
  <c r="AX272" i="32" s="1"/>
  <c r="Z256" i="32"/>
  <c r="AX256" i="32" s="1"/>
  <c r="Z240" i="32"/>
  <c r="AX240" i="32" s="1"/>
  <c r="Z224" i="32"/>
  <c r="AX224" i="32" s="1"/>
  <c r="Z208" i="32"/>
  <c r="AX208" i="32" s="1"/>
  <c r="Z192" i="32"/>
  <c r="AX192" i="32" s="1"/>
  <c r="Z176" i="32"/>
  <c r="AX176" i="32" s="1"/>
  <c r="AW176" i="32"/>
  <c r="Z160" i="32"/>
  <c r="AX160" i="32" s="1"/>
  <c r="AW160" i="32"/>
  <c r="Z144" i="32"/>
  <c r="AX144" i="32" s="1"/>
  <c r="AW144" i="32"/>
  <c r="Z128" i="32"/>
  <c r="AX128" i="32" s="1"/>
  <c r="AW128" i="32"/>
  <c r="Z120" i="32"/>
  <c r="AX120" i="32" s="1"/>
  <c r="AW120" i="32"/>
  <c r="Z104" i="32"/>
  <c r="AX104" i="32" s="1"/>
  <c r="AW104" i="32"/>
  <c r="Z88" i="32"/>
  <c r="AX88" i="32" s="1"/>
  <c r="AW88" i="32"/>
  <c r="Z72" i="32"/>
  <c r="AX72" i="32" s="1"/>
  <c r="AW72" i="32"/>
  <c r="Z64" i="32"/>
  <c r="AX64" i="32" s="1"/>
  <c r="AW64" i="32"/>
  <c r="Z56" i="32"/>
  <c r="AX56" i="32" s="1"/>
  <c r="AW56" i="32"/>
  <c r="Z40" i="32"/>
  <c r="AX40" i="32" s="1"/>
  <c r="AW40" i="32"/>
  <c r="Z32" i="32"/>
  <c r="AX32" i="32" s="1"/>
  <c r="AW32" i="32"/>
  <c r="Z16" i="32"/>
  <c r="AX16" i="32" s="1"/>
  <c r="AW16" i="32"/>
  <c r="Z303" i="32"/>
  <c r="AX303" i="32" s="1"/>
  <c r="Z295" i="32"/>
  <c r="AX295" i="32" s="1"/>
  <c r="Z287" i="32"/>
  <c r="AX287" i="32" s="1"/>
  <c r="Z279" i="32"/>
  <c r="AX279" i="32" s="1"/>
  <c r="Z271" i="32"/>
  <c r="AX271" i="32" s="1"/>
  <c r="Z263" i="32"/>
  <c r="AX263" i="32" s="1"/>
  <c r="Z255" i="32"/>
  <c r="AX255" i="32" s="1"/>
  <c r="Z247" i="32"/>
  <c r="AX247" i="32" s="1"/>
  <c r="AW170" i="32"/>
  <c r="Z290" i="32"/>
  <c r="AX290" i="32" s="1"/>
  <c r="Z274" i="32"/>
  <c r="AX274" i="32" s="1"/>
  <c r="Z250" i="32"/>
  <c r="AX250" i="32" s="1"/>
  <c r="Z226" i="32"/>
  <c r="AX226" i="32" s="1"/>
  <c r="Z194" i="32"/>
  <c r="AX194" i="32" s="1"/>
  <c r="Z162" i="32"/>
  <c r="AX162" i="32" s="1"/>
  <c r="AW162" i="32"/>
  <c r="Z114" i="32"/>
  <c r="AX114" i="32" s="1"/>
  <c r="AW114" i="32"/>
  <c r="Z98" i="32"/>
  <c r="AX98" i="32" s="1"/>
  <c r="AW98" i="32"/>
  <c r="Z90" i="32"/>
  <c r="AX90" i="32" s="1"/>
  <c r="AW90" i="32"/>
  <c r="Z82" i="32"/>
  <c r="AX82" i="32" s="1"/>
  <c r="AW82" i="32"/>
  <c r="Z58" i="32"/>
  <c r="AX58" i="32" s="1"/>
  <c r="AW58" i="32"/>
  <c r="Z26" i="32"/>
  <c r="AX26" i="32" s="1"/>
  <c r="AW26" i="32"/>
  <c r="Z257" i="32"/>
  <c r="AX257" i="32" s="1"/>
  <c r="Z201" i="32"/>
  <c r="AX201" i="32" s="1"/>
  <c r="Z145" i="32"/>
  <c r="AX145" i="32" s="1"/>
  <c r="AW145" i="32"/>
  <c r="Z302" i="32"/>
  <c r="AX302" i="32" s="1"/>
  <c r="Z294" i="32"/>
  <c r="AX294" i="32" s="1"/>
  <c r="Z286" i="32"/>
  <c r="AX286" i="32" s="1"/>
  <c r="Z278" i="32"/>
  <c r="AX278" i="32" s="1"/>
  <c r="Z270" i="32"/>
  <c r="AX270" i="32" s="1"/>
  <c r="Z262" i="32"/>
  <c r="AX262" i="32" s="1"/>
  <c r="Z254" i="32"/>
  <c r="AX254" i="32" s="1"/>
  <c r="Z246" i="32"/>
  <c r="AX246" i="32" s="1"/>
  <c r="Z238" i="32"/>
  <c r="AX238" i="32" s="1"/>
  <c r="Z230" i="32"/>
  <c r="AX230" i="32" s="1"/>
  <c r="Z222" i="32"/>
  <c r="AX222" i="32" s="1"/>
  <c r="Z214" i="32"/>
  <c r="AX214" i="32" s="1"/>
  <c r="Z206" i="32"/>
  <c r="AX206" i="32" s="1"/>
  <c r="Z198" i="32"/>
  <c r="AX198" i="32" s="1"/>
  <c r="Z190" i="32"/>
  <c r="AX190" i="32" s="1"/>
  <c r="Z182" i="32"/>
  <c r="AX182" i="32" s="1"/>
  <c r="AW182" i="32"/>
  <c r="Z174" i="32"/>
  <c r="AX174" i="32" s="1"/>
  <c r="AW174" i="32"/>
  <c r="Z166" i="32"/>
  <c r="AX166" i="32" s="1"/>
  <c r="AW166" i="32"/>
  <c r="Z158" i="32"/>
  <c r="AX158" i="32" s="1"/>
  <c r="AW158" i="32"/>
  <c r="Z150" i="32"/>
  <c r="AX150" i="32" s="1"/>
  <c r="AW150" i="32"/>
  <c r="Z142" i="32"/>
  <c r="AX142" i="32" s="1"/>
  <c r="AW142" i="32"/>
  <c r="Z134" i="32"/>
  <c r="AX134" i="32" s="1"/>
  <c r="AW134" i="32"/>
  <c r="Z126" i="32"/>
  <c r="AX126" i="32" s="1"/>
  <c r="AW126" i="32"/>
  <c r="Z118" i="32"/>
  <c r="AX118" i="32" s="1"/>
  <c r="AW118" i="32"/>
  <c r="Z110" i="32"/>
  <c r="AX110" i="32" s="1"/>
  <c r="AW110" i="32"/>
  <c r="Z102" i="32"/>
  <c r="AX102" i="32" s="1"/>
  <c r="AW102" i="32"/>
  <c r="Z94" i="32"/>
  <c r="AX94" i="32" s="1"/>
  <c r="AW94" i="32"/>
  <c r="Z86" i="32"/>
  <c r="AX86" i="32" s="1"/>
  <c r="AW86" i="32"/>
  <c r="Z78" i="32"/>
  <c r="AX78" i="32" s="1"/>
  <c r="AW78" i="32"/>
  <c r="Z70" i="32"/>
  <c r="AX70" i="32" s="1"/>
  <c r="AW70" i="32"/>
  <c r="Z62" i="32"/>
  <c r="AX62" i="32" s="1"/>
  <c r="AW62" i="32"/>
  <c r="Z54" i="32"/>
  <c r="AX54" i="32" s="1"/>
  <c r="AW54" i="32"/>
  <c r="Z46" i="32"/>
  <c r="AX46" i="32" s="1"/>
  <c r="AW46" i="32"/>
  <c r="Z38" i="32"/>
  <c r="AX38" i="32" s="1"/>
  <c r="AW38" i="32"/>
  <c r="Z30" i="32"/>
  <c r="AX30" i="32" s="1"/>
  <c r="AW30" i="32"/>
  <c r="Z22" i="32"/>
  <c r="AX22" i="32" s="1"/>
  <c r="AW22" i="32"/>
  <c r="Z14" i="32"/>
  <c r="AX14" i="32" s="1"/>
  <c r="AW14" i="32"/>
  <c r="AW138" i="32"/>
  <c r="Z218" i="32"/>
  <c r="AX218" i="32" s="1"/>
  <c r="Z66" i="32"/>
  <c r="AX66" i="32" s="1"/>
  <c r="AW66" i="32"/>
  <c r="Z297" i="32"/>
  <c r="AX297" i="32" s="1"/>
  <c r="Z233" i="32"/>
  <c r="AX233" i="32" s="1"/>
  <c r="Z285" i="32"/>
  <c r="AX285" i="32" s="1"/>
  <c r="Z261" i="32"/>
  <c r="AX261" i="32" s="1"/>
  <c r="Z237" i="32"/>
  <c r="AX237" i="32" s="1"/>
  <c r="Z213" i="32"/>
  <c r="AX213" i="32" s="1"/>
  <c r="Z149" i="32"/>
  <c r="AX149" i="32" s="1"/>
  <c r="AW149" i="32"/>
  <c r="Z125" i="32"/>
  <c r="AX125" i="32" s="1"/>
  <c r="AW125" i="32"/>
  <c r="Z93" i="32"/>
  <c r="AX93" i="32" s="1"/>
  <c r="AW93" i="32"/>
  <c r="Z77" i="32"/>
  <c r="AX77" i="32" s="1"/>
  <c r="AW77" i="32"/>
  <c r="Z61" i="32"/>
  <c r="AX61" i="32" s="1"/>
  <c r="AW61" i="32"/>
  <c r="Z53" i="32"/>
  <c r="AX53" i="32" s="1"/>
  <c r="AW53" i="32"/>
  <c r="Z45" i="32"/>
  <c r="AX45" i="32" s="1"/>
  <c r="AW45" i="32"/>
  <c r="Z37" i="32"/>
  <c r="AX37" i="32" s="1"/>
  <c r="AW37" i="32"/>
  <c r="Z13" i="32"/>
  <c r="AX13" i="32" s="1"/>
  <c r="AW13" i="32"/>
  <c r="AW106" i="32"/>
  <c r="Z258" i="32"/>
  <c r="AX258" i="32" s="1"/>
  <c r="Z130" i="32"/>
  <c r="AX130" i="32" s="1"/>
  <c r="AW130" i="32"/>
  <c r="Z289" i="32"/>
  <c r="AX289" i="32" s="1"/>
  <c r="Z265" i="32"/>
  <c r="AX265" i="32" s="1"/>
  <c r="Z293" i="32"/>
  <c r="AX293" i="32" s="1"/>
  <c r="Z269" i="32"/>
  <c r="AX269" i="32" s="1"/>
  <c r="Z245" i="32"/>
  <c r="AX245" i="32" s="1"/>
  <c r="Z221" i="32"/>
  <c r="AX221" i="32" s="1"/>
  <c r="Z197" i="32"/>
  <c r="AX197" i="32" s="1"/>
  <c r="Z173" i="32"/>
  <c r="AX173" i="32" s="1"/>
  <c r="AW173" i="32"/>
  <c r="Z157" i="32"/>
  <c r="AX157" i="32" s="1"/>
  <c r="AW157" i="32"/>
  <c r="Z133" i="32"/>
  <c r="AX133" i="32" s="1"/>
  <c r="AW133" i="32"/>
  <c r="Z117" i="32"/>
  <c r="AX117" i="32" s="1"/>
  <c r="AW117" i="32"/>
  <c r="Z85" i="32"/>
  <c r="AX85" i="32" s="1"/>
  <c r="AW85" i="32"/>
  <c r="Z21" i="32"/>
  <c r="AX21" i="32" s="1"/>
  <c r="AW21" i="32"/>
  <c r="Z292" i="32"/>
  <c r="AX292" i="32" s="1"/>
  <c r="Z276" i="32"/>
  <c r="AX276" i="32" s="1"/>
  <c r="Z260" i="32"/>
  <c r="AX260" i="32" s="1"/>
  <c r="Z236" i="32"/>
  <c r="AX236" i="32" s="1"/>
  <c r="Z212" i="32"/>
  <c r="AX212" i="32" s="1"/>
  <c r="Z196" i="32"/>
  <c r="AX196" i="32" s="1"/>
  <c r="Z172" i="32"/>
  <c r="AX172" i="32" s="1"/>
  <c r="AW172" i="32"/>
  <c r="Z156" i="32"/>
  <c r="AX156" i="32" s="1"/>
  <c r="AW156" i="32"/>
  <c r="Z140" i="32"/>
  <c r="AX140" i="32" s="1"/>
  <c r="AW140" i="32"/>
  <c r="Z124" i="32"/>
  <c r="AX124" i="32" s="1"/>
  <c r="AW124" i="32"/>
  <c r="Z108" i="32"/>
  <c r="AX108" i="32" s="1"/>
  <c r="AW108" i="32"/>
  <c r="Z84" i="32"/>
  <c r="AX84" i="32" s="1"/>
  <c r="AW84" i="32"/>
  <c r="Z68" i="32"/>
  <c r="AX68" i="32" s="1"/>
  <c r="AW68" i="32"/>
  <c r="Z44" i="32"/>
  <c r="AX44" i="32" s="1"/>
  <c r="AW44" i="32"/>
  <c r="Z20" i="32"/>
  <c r="AX20" i="32" s="1"/>
  <c r="AW20" i="32"/>
  <c r="AW74" i="32"/>
  <c r="Z282" i="32"/>
  <c r="AX282" i="32" s="1"/>
  <c r="Z146" i="32"/>
  <c r="AX146" i="32" s="1"/>
  <c r="AW146" i="32"/>
  <c r="Z122" i="32"/>
  <c r="AX122" i="32" s="1"/>
  <c r="AW122" i="32"/>
  <c r="Z50" i="32"/>
  <c r="AX50" i="32" s="1"/>
  <c r="AW50" i="32"/>
  <c r="Z34" i="32"/>
  <c r="AX34" i="32" s="1"/>
  <c r="AW34" i="32"/>
  <c r="Z241" i="32"/>
  <c r="AX241" i="32" s="1"/>
  <c r="Z301" i="32"/>
  <c r="AX301" i="32" s="1"/>
  <c r="Z277" i="32"/>
  <c r="AX277" i="32" s="1"/>
  <c r="Z253" i="32"/>
  <c r="AX253" i="32" s="1"/>
  <c r="Z229" i="32"/>
  <c r="AX229" i="32" s="1"/>
  <c r="Z205" i="32"/>
  <c r="AX205" i="32" s="1"/>
  <c r="Z181" i="32"/>
  <c r="AX181" i="32" s="1"/>
  <c r="AW181" i="32"/>
  <c r="Z165" i="32"/>
  <c r="AX165" i="32" s="1"/>
  <c r="AW165" i="32"/>
  <c r="Z141" i="32"/>
  <c r="AX141" i="32" s="1"/>
  <c r="AW141" i="32"/>
  <c r="Z109" i="32"/>
  <c r="AX109" i="32" s="1"/>
  <c r="AW109" i="32"/>
  <c r="Z101" i="32"/>
  <c r="AX101" i="32" s="1"/>
  <c r="AW101" i="32"/>
  <c r="Z69" i="32"/>
  <c r="AX69" i="32" s="1"/>
  <c r="AW69" i="32"/>
  <c r="Z29" i="32"/>
  <c r="AX29" i="32" s="1"/>
  <c r="AW29" i="32"/>
  <c r="Z300" i="32"/>
  <c r="AX300" i="32" s="1"/>
  <c r="Z284" i="32"/>
  <c r="AX284" i="32" s="1"/>
  <c r="Z268" i="32"/>
  <c r="AX268" i="32" s="1"/>
  <c r="Z252" i="32"/>
  <c r="AX252" i="32" s="1"/>
  <c r="Z244" i="32"/>
  <c r="AX244" i="32" s="1"/>
  <c r="Z228" i="32"/>
  <c r="AX228" i="32" s="1"/>
  <c r="Z220" i="32"/>
  <c r="AX220" i="32" s="1"/>
  <c r="Z204" i="32"/>
  <c r="AX204" i="32" s="1"/>
  <c r="Z188" i="32"/>
  <c r="AX188" i="32" s="1"/>
  <c r="AW188" i="32"/>
  <c r="Z180" i="32"/>
  <c r="AX180" i="32" s="1"/>
  <c r="AW180" i="32"/>
  <c r="Z164" i="32"/>
  <c r="AX164" i="32" s="1"/>
  <c r="AW164" i="32"/>
  <c r="Z148" i="32"/>
  <c r="AX148" i="32" s="1"/>
  <c r="AW148" i="32"/>
  <c r="Z132" i="32"/>
  <c r="AX132" i="32" s="1"/>
  <c r="AW132" i="32"/>
  <c r="Z116" i="32"/>
  <c r="AX116" i="32" s="1"/>
  <c r="AW116" i="32"/>
  <c r="Z100" i="32"/>
  <c r="AX100" i="32" s="1"/>
  <c r="AW100" i="32"/>
  <c r="Z92" i="32"/>
  <c r="AX92" i="32" s="1"/>
  <c r="AW92" i="32"/>
  <c r="Z76" i="32"/>
  <c r="AX76" i="32" s="1"/>
  <c r="AW76" i="32"/>
  <c r="Z60" i="32"/>
  <c r="AX60" i="32" s="1"/>
  <c r="AW60" i="32"/>
  <c r="Z52" i="32"/>
  <c r="AX52" i="32" s="1"/>
  <c r="AW52" i="32"/>
  <c r="Z36" i="32"/>
  <c r="AX36" i="32" s="1"/>
  <c r="AW36" i="32"/>
  <c r="Z28" i="32"/>
  <c r="AX28" i="32" s="1"/>
  <c r="AW28" i="32"/>
  <c r="Z12" i="32"/>
  <c r="AX12" i="32" s="1"/>
  <c r="AW12" i="32"/>
  <c r="Z299" i="32"/>
  <c r="AX299" i="32" s="1"/>
  <c r="Z291" i="32"/>
  <c r="AX291" i="32" s="1"/>
  <c r="Z283" i="32"/>
  <c r="AX283" i="32" s="1"/>
  <c r="Z275" i="32"/>
  <c r="AX275" i="32" s="1"/>
  <c r="Z267" i="32"/>
  <c r="AX267" i="32" s="1"/>
  <c r="Z259" i="32"/>
  <c r="AX259" i="32" s="1"/>
  <c r="Z251" i="32"/>
  <c r="AX251" i="32" s="1"/>
  <c r="Z243" i="32"/>
  <c r="AX243" i="32" s="1"/>
  <c r="Z235" i="32"/>
  <c r="AX235" i="32" s="1"/>
  <c r="Z227" i="32"/>
  <c r="AX227" i="32" s="1"/>
  <c r="AW42" i="32"/>
  <c r="Z219" i="32"/>
  <c r="AX219" i="32" s="1"/>
  <c r="Z211" i="32"/>
  <c r="AX211" i="32" s="1"/>
  <c r="Z203" i="32"/>
  <c r="AX203" i="32" s="1"/>
  <c r="Z195" i="32"/>
  <c r="AX195" i="32" s="1"/>
  <c r="Z187" i="32"/>
  <c r="AX187" i="32" s="1"/>
  <c r="AW187" i="32"/>
  <c r="Z179" i="32"/>
  <c r="AX179" i="32" s="1"/>
  <c r="AW179" i="32"/>
  <c r="Z171" i="32"/>
  <c r="AX171" i="32" s="1"/>
  <c r="AW171" i="32"/>
  <c r="Z163" i="32"/>
  <c r="AX163" i="32" s="1"/>
  <c r="AW163" i="32"/>
  <c r="Z155" i="32"/>
  <c r="AX155" i="32" s="1"/>
  <c r="AW155" i="32"/>
  <c r="Z147" i="32"/>
  <c r="AX147" i="32" s="1"/>
  <c r="AW147" i="32"/>
  <c r="Z139" i="32"/>
  <c r="AX139" i="32" s="1"/>
  <c r="AW139" i="32"/>
  <c r="Z131" i="32"/>
  <c r="AX131" i="32" s="1"/>
  <c r="AW131" i="32"/>
  <c r="Z123" i="32"/>
  <c r="AX123" i="32" s="1"/>
  <c r="AW123" i="32"/>
  <c r="Z115" i="32"/>
  <c r="AX115" i="32" s="1"/>
  <c r="AW115" i="32"/>
  <c r="Z107" i="32"/>
  <c r="AX107" i="32" s="1"/>
  <c r="AW107" i="32"/>
  <c r="Z99" i="32"/>
  <c r="AX99" i="32" s="1"/>
  <c r="AW99" i="32"/>
  <c r="Z91" i="32"/>
  <c r="AX91" i="32" s="1"/>
  <c r="AW91" i="32"/>
  <c r="Z83" i="32"/>
  <c r="AX83" i="32" s="1"/>
  <c r="AW83" i="32"/>
  <c r="Z75" i="32"/>
  <c r="AX75" i="32" s="1"/>
  <c r="AW75" i="32"/>
  <c r="Z67" i="32"/>
  <c r="AX67" i="32" s="1"/>
  <c r="AW67" i="32"/>
  <c r="Z59" i="32"/>
  <c r="AX59" i="32" s="1"/>
  <c r="AW59" i="32"/>
  <c r="Z51" i="32"/>
  <c r="AX51" i="32" s="1"/>
  <c r="AW51" i="32"/>
  <c r="Z43" i="32"/>
  <c r="AX43" i="32" s="1"/>
  <c r="AW43" i="32"/>
  <c r="Z35" i="32"/>
  <c r="AX35" i="32" s="1"/>
  <c r="AW35" i="32"/>
  <c r="Z27" i="32"/>
  <c r="AX27" i="32" s="1"/>
  <c r="AW27" i="32"/>
  <c r="Z19" i="32"/>
  <c r="AX19" i="32" s="1"/>
  <c r="AW19" i="32"/>
  <c r="Z239" i="32"/>
  <c r="AX239" i="32" s="1"/>
  <c r="Z231" i="32"/>
  <c r="AX231" i="32" s="1"/>
  <c r="Z223" i="32"/>
  <c r="AX223" i="32" s="1"/>
  <c r="Z215" i="32"/>
  <c r="AX215" i="32" s="1"/>
  <c r="Z207" i="32"/>
  <c r="AX207" i="32" s="1"/>
  <c r="Z199" i="32"/>
  <c r="AX199" i="32" s="1"/>
  <c r="Z191" i="32"/>
  <c r="AX191" i="32" s="1"/>
  <c r="Z183" i="32"/>
  <c r="AX183" i="32" s="1"/>
  <c r="AW183" i="32"/>
  <c r="Z175" i="32"/>
  <c r="AX175" i="32" s="1"/>
  <c r="AW175" i="32"/>
  <c r="Z167" i="32"/>
  <c r="AX167" i="32" s="1"/>
  <c r="AW167" i="32"/>
  <c r="Z159" i="32"/>
  <c r="AX159" i="32" s="1"/>
  <c r="AW159" i="32"/>
  <c r="Z151" i="32"/>
  <c r="AX151" i="32" s="1"/>
  <c r="AW151" i="32"/>
  <c r="Z143" i="32"/>
  <c r="AX143" i="32" s="1"/>
  <c r="AW143" i="32"/>
  <c r="Z135" i="32"/>
  <c r="AX135" i="32" s="1"/>
  <c r="AW135" i="32"/>
  <c r="Z127" i="32"/>
  <c r="AX127" i="32" s="1"/>
  <c r="AW127" i="32"/>
  <c r="Z119" i="32"/>
  <c r="AX119" i="32" s="1"/>
  <c r="AW119" i="32"/>
  <c r="Z111" i="32"/>
  <c r="AX111" i="32" s="1"/>
  <c r="AW111" i="32"/>
  <c r="Z103" i="32"/>
  <c r="AX103" i="32" s="1"/>
  <c r="AW103" i="32"/>
  <c r="Z95" i="32"/>
  <c r="AX95" i="32" s="1"/>
  <c r="AW95" i="32"/>
  <c r="Z87" i="32"/>
  <c r="AX87" i="32" s="1"/>
  <c r="AW87" i="32"/>
  <c r="Z79" i="32"/>
  <c r="AX79" i="32" s="1"/>
  <c r="AW79" i="32"/>
  <c r="Z71" i="32"/>
  <c r="AX71" i="32" s="1"/>
  <c r="AW71" i="32"/>
  <c r="Z63" i="32"/>
  <c r="AX63" i="32" s="1"/>
  <c r="AW63" i="32"/>
  <c r="Z55" i="32"/>
  <c r="AX55" i="32" s="1"/>
  <c r="AW55" i="32"/>
  <c r="Z47" i="32"/>
  <c r="AX47" i="32" s="1"/>
  <c r="AW47" i="32"/>
  <c r="Z39" i="32"/>
  <c r="AX39" i="32" s="1"/>
  <c r="AW39" i="32"/>
  <c r="Z31" i="32"/>
  <c r="AX31" i="32" s="1"/>
  <c r="AW31" i="32"/>
  <c r="Z23" i="32"/>
  <c r="AX23" i="32" s="1"/>
  <c r="AW23" i="32"/>
  <c r="Z15" i="32"/>
  <c r="AX15" i="32" s="1"/>
  <c r="AW15" i="32"/>
  <c r="AK115" i="35" l="1"/>
  <c r="AL115" i="35" s="1"/>
  <c r="BN115" i="35"/>
  <c r="BO115" i="35" s="1"/>
  <c r="BP115" i="35" s="1"/>
  <c r="AK78" i="35"/>
  <c r="AL78" i="35" s="1"/>
  <c r="BN78" i="35"/>
  <c r="BO78" i="35" s="1"/>
  <c r="BP78" i="35" s="1"/>
  <c r="AA10" i="35"/>
  <c r="AB10" i="35" s="1"/>
  <c r="BD10" i="35"/>
  <c r="BE10" i="35" s="1"/>
  <c r="BF10" i="35" s="1"/>
  <c r="AK11" i="35"/>
  <c r="AL11" i="35" s="1"/>
  <c r="BN11" i="35"/>
  <c r="BO11" i="35" s="1"/>
  <c r="BP11" i="35" s="1"/>
  <c r="K10" i="3"/>
  <c r="R10" i="32"/>
  <c r="AP10" i="32" s="1"/>
  <c r="AM10" i="32"/>
  <c r="AK10" i="35" l="1"/>
  <c r="AL10" i="35" s="1"/>
  <c r="BN10" i="35"/>
  <c r="BO10" i="35" s="1"/>
  <c r="BP10" i="35" s="1"/>
  <c r="N172" i="3"/>
  <c r="O172" i="3" s="1"/>
  <c r="N147" i="3"/>
  <c r="O147" i="3" s="1"/>
  <c r="N145" i="3"/>
  <c r="O145" i="3" s="1"/>
  <c r="N208" i="3"/>
  <c r="O208" i="3" s="1"/>
  <c r="N168" i="3"/>
  <c r="O168" i="3" s="1"/>
  <c r="N48" i="3"/>
  <c r="O48" i="3" s="1"/>
  <c r="N16" i="3"/>
  <c r="O16" i="3" s="1"/>
  <c r="N52" i="3"/>
  <c r="O52" i="3" s="1"/>
  <c r="N90" i="3"/>
  <c r="O90" i="3" s="1"/>
  <c r="N178" i="3"/>
  <c r="O178" i="3" s="1"/>
  <c r="N19" i="3"/>
  <c r="O19" i="3" s="1"/>
  <c r="N62" i="3"/>
  <c r="O62" i="3" s="1"/>
  <c r="N205" i="3"/>
  <c r="O205" i="3" s="1"/>
  <c r="N271" i="3"/>
  <c r="O271" i="3" s="1"/>
  <c r="N50" i="3"/>
  <c r="O50" i="3" s="1"/>
  <c r="N18" i="3"/>
  <c r="O18" i="3" s="1"/>
  <c r="N122" i="3"/>
  <c r="O122" i="3" s="1"/>
  <c r="N235" i="3"/>
  <c r="O235" i="3" s="1"/>
  <c r="N280" i="3"/>
  <c r="O280" i="3" s="1"/>
  <c r="N261" i="3"/>
  <c r="O261" i="3" s="1"/>
  <c r="N102" i="3"/>
  <c r="O102" i="3" s="1"/>
  <c r="N32" i="3"/>
  <c r="O32" i="3" s="1"/>
  <c r="N157" i="3"/>
  <c r="O157" i="3" s="1"/>
  <c r="N249" i="3"/>
  <c r="O249" i="3" s="1"/>
  <c r="N74" i="3"/>
  <c r="O74" i="3" s="1"/>
  <c r="N275" i="3"/>
  <c r="O275" i="3" s="1"/>
  <c r="N163" i="3"/>
  <c r="O163" i="3" s="1"/>
  <c r="N66" i="3"/>
  <c r="O66" i="3" s="1"/>
  <c r="N61" i="3"/>
  <c r="O61" i="3" s="1"/>
  <c r="N169" i="3"/>
  <c r="O169" i="3" s="1"/>
  <c r="N290" i="3"/>
  <c r="O290" i="3" s="1"/>
  <c r="N34" i="3"/>
  <c r="O34" i="3" s="1"/>
  <c r="N176" i="3"/>
  <c r="O176" i="3" s="1"/>
  <c r="N274" i="3"/>
  <c r="O274" i="3" s="1"/>
  <c r="N215" i="3"/>
  <c r="O215" i="3" s="1"/>
  <c r="N233" i="3"/>
  <c r="O233" i="3" s="1"/>
  <c r="N35" i="3"/>
  <c r="O35" i="3" s="1"/>
  <c r="N255" i="3"/>
  <c r="O255" i="3" s="1"/>
  <c r="N152" i="3"/>
  <c r="O152" i="3" s="1"/>
  <c r="N256" i="3"/>
  <c r="O256" i="3" s="1"/>
  <c r="N204" i="3"/>
  <c r="O204" i="3" s="1"/>
  <c r="N186" i="3"/>
  <c r="O186" i="3" s="1"/>
  <c r="N137" i="3"/>
  <c r="O137" i="3" s="1"/>
  <c r="N121" i="3"/>
  <c r="O121" i="3" s="1"/>
  <c r="N76" i="3"/>
  <c r="O76" i="3" s="1"/>
  <c r="N153" i="3"/>
  <c r="O153" i="3" s="1"/>
  <c r="N25" i="3"/>
  <c r="O25" i="3" s="1"/>
  <c r="N142" i="3"/>
  <c r="O142" i="3" s="1"/>
  <c r="N291" i="3"/>
  <c r="O291" i="3" s="1"/>
  <c r="N105" i="3"/>
  <c r="O105" i="3" s="1"/>
  <c r="N68" i="3"/>
  <c r="O68" i="3" s="1"/>
  <c r="N273" i="3"/>
  <c r="O273" i="3" s="1"/>
  <c r="N298" i="3"/>
  <c r="O298" i="3" s="1"/>
  <c r="N236" i="3"/>
  <c r="O236" i="3" s="1"/>
  <c r="N210" i="3"/>
  <c r="O210" i="3" s="1"/>
  <c r="N196" i="3"/>
  <c r="O196" i="3" s="1"/>
  <c r="N181" i="3"/>
  <c r="O181" i="3" s="1"/>
  <c r="N136" i="3"/>
  <c r="O136" i="3" s="1"/>
  <c r="N120" i="3"/>
  <c r="O120" i="3" s="1"/>
  <c r="N85" i="3"/>
  <c r="O85" i="3" s="1"/>
  <c r="N251" i="3"/>
  <c r="O251" i="3" s="1"/>
  <c r="N177" i="3"/>
  <c r="O177" i="3" s="1"/>
  <c r="N158" i="3"/>
  <c r="O158" i="3" s="1"/>
  <c r="N104" i="3"/>
  <c r="O104" i="3" s="1"/>
  <c r="N206" i="3"/>
  <c r="O206" i="3" s="1"/>
  <c r="N188" i="3"/>
  <c r="O188" i="3" s="1"/>
  <c r="N150" i="3"/>
  <c r="O150" i="3" s="1"/>
  <c r="N131" i="3"/>
  <c r="O131" i="3" s="1"/>
  <c r="N115" i="3"/>
  <c r="O115" i="3" s="1"/>
  <c r="N285" i="3"/>
  <c r="O285" i="3" s="1"/>
  <c r="N33" i="3"/>
  <c r="O33" i="3" s="1"/>
  <c r="N138" i="3"/>
  <c r="O138" i="3" s="1"/>
  <c r="N216" i="3"/>
  <c r="O216" i="3" s="1"/>
  <c r="N29" i="3"/>
  <c r="O29" i="3" s="1"/>
  <c r="N134" i="3"/>
  <c r="O134" i="3" s="1"/>
  <c r="N292" i="3"/>
  <c r="O292" i="3" s="1"/>
  <c r="N276" i="3"/>
  <c r="O276" i="3" s="1"/>
  <c r="N257" i="3"/>
  <c r="O257" i="3" s="1"/>
  <c r="N164" i="3"/>
  <c r="O164" i="3" s="1"/>
  <c r="N98" i="3"/>
  <c r="O98" i="3" s="1"/>
  <c r="N44" i="3"/>
  <c r="O44" i="3" s="1"/>
  <c r="N28" i="3"/>
  <c r="O28" i="3" s="1"/>
  <c r="N12" i="3"/>
  <c r="O12" i="3" s="1"/>
  <c r="N17" i="3"/>
  <c r="O17" i="3" s="1"/>
  <c r="N299" i="3"/>
  <c r="O299" i="3" s="1"/>
  <c r="N245" i="3"/>
  <c r="O245" i="3" s="1"/>
  <c r="N229" i="3"/>
  <c r="O229" i="3" s="1"/>
  <c r="N86" i="3"/>
  <c r="O86" i="3" s="1"/>
  <c r="N63" i="3"/>
  <c r="O63" i="3" s="1"/>
  <c r="N268" i="3"/>
  <c r="O268" i="3" s="1"/>
  <c r="N252" i="3"/>
  <c r="O252" i="3" s="1"/>
  <c r="N174" i="3"/>
  <c r="O174" i="3" s="1"/>
  <c r="N159" i="3"/>
  <c r="O159" i="3" s="1"/>
  <c r="N47" i="3"/>
  <c r="O47" i="3" s="1"/>
  <c r="N31" i="3"/>
  <c r="O31" i="3" s="1"/>
  <c r="N15" i="3"/>
  <c r="O15" i="3" s="1"/>
  <c r="N58" i="3"/>
  <c r="O58" i="3" s="1"/>
  <c r="N53" i="3"/>
  <c r="O53" i="3" s="1"/>
  <c r="N99" i="3"/>
  <c r="O99" i="3" s="1"/>
  <c r="N126" i="3"/>
  <c r="O126" i="3" s="1"/>
  <c r="N286" i="3"/>
  <c r="O286" i="3" s="1"/>
  <c r="N267" i="3"/>
  <c r="O267" i="3" s="1"/>
  <c r="N46" i="3"/>
  <c r="O46" i="3" s="1"/>
  <c r="N30" i="3"/>
  <c r="O30" i="3" s="1"/>
  <c r="N14" i="3"/>
  <c r="O14" i="3" s="1"/>
  <c r="N107" i="3"/>
  <c r="O107" i="3" s="1"/>
  <c r="N75" i="3"/>
  <c r="O75" i="3" s="1"/>
  <c r="N247" i="3"/>
  <c r="O247" i="3" s="1"/>
  <c r="N231" i="3"/>
  <c r="O231" i="3" s="1"/>
  <c r="N200" i="3"/>
  <c r="O200" i="3" s="1"/>
  <c r="N182" i="3"/>
  <c r="O182" i="3" s="1"/>
  <c r="N133" i="3"/>
  <c r="O133" i="3" s="1"/>
  <c r="N117" i="3"/>
  <c r="O117" i="3" s="1"/>
  <c r="N277" i="3"/>
  <c r="O277" i="3" s="1"/>
  <c r="N103" i="3"/>
  <c r="O103" i="3" s="1"/>
  <c r="N226" i="3"/>
  <c r="O226" i="3" s="1"/>
  <c r="N130" i="3"/>
  <c r="O130" i="3" s="1"/>
  <c r="N287" i="3"/>
  <c r="O287" i="3" s="1"/>
  <c r="N101" i="3"/>
  <c r="O101" i="3" s="1"/>
  <c r="N37" i="3"/>
  <c r="O37" i="3" s="1"/>
  <c r="N238" i="3"/>
  <c r="O238" i="3" s="1"/>
  <c r="N114" i="3"/>
  <c r="O114" i="3" s="1"/>
  <c r="N248" i="3"/>
  <c r="O248" i="3" s="1"/>
  <c r="N232" i="3"/>
  <c r="O232" i="3" s="1"/>
  <c r="N207" i="3"/>
  <c r="O207" i="3" s="1"/>
  <c r="N192" i="3"/>
  <c r="O192" i="3" s="1"/>
  <c r="N132" i="3"/>
  <c r="O132" i="3" s="1"/>
  <c r="N116" i="3"/>
  <c r="O116" i="3" s="1"/>
  <c r="N81" i="3"/>
  <c r="O81" i="3" s="1"/>
  <c r="N220" i="3"/>
  <c r="O220" i="3" s="1"/>
  <c r="N170" i="3"/>
  <c r="O170" i="3" s="1"/>
  <c r="N154" i="3"/>
  <c r="O154" i="3" s="1"/>
  <c r="N100" i="3"/>
  <c r="O100" i="3" s="1"/>
  <c r="N202" i="3"/>
  <c r="O202" i="3" s="1"/>
  <c r="N184" i="3"/>
  <c r="O184" i="3" s="1"/>
  <c r="N143" i="3"/>
  <c r="O143" i="3" s="1"/>
  <c r="N127" i="3"/>
  <c r="O127" i="3" s="1"/>
  <c r="N88" i="3"/>
  <c r="O88" i="3" s="1"/>
  <c r="N270" i="3"/>
  <c r="O270" i="3" s="1"/>
  <c r="N246" i="3"/>
  <c r="O246" i="3" s="1"/>
  <c r="N95" i="3"/>
  <c r="O95" i="3" s="1"/>
  <c r="N198" i="3"/>
  <c r="O198" i="3" s="1"/>
  <c r="N230" i="3"/>
  <c r="O230" i="3" s="1"/>
  <c r="N118" i="3"/>
  <c r="O118" i="3" s="1"/>
  <c r="N288" i="3"/>
  <c r="O288" i="3" s="1"/>
  <c r="N269" i="3"/>
  <c r="O269" i="3" s="1"/>
  <c r="N253" i="3"/>
  <c r="O253" i="3" s="1"/>
  <c r="N197" i="3"/>
  <c r="O197" i="3" s="1"/>
  <c r="N160" i="3"/>
  <c r="O160" i="3" s="1"/>
  <c r="N110" i="3"/>
  <c r="O110" i="3" s="1"/>
  <c r="N71" i="3"/>
  <c r="O71" i="3" s="1"/>
  <c r="N40" i="3"/>
  <c r="O40" i="3" s="1"/>
  <c r="N24" i="3"/>
  <c r="O24" i="3" s="1"/>
  <c r="N289" i="3"/>
  <c r="O289" i="3" s="1"/>
  <c r="N300" i="3"/>
  <c r="O300" i="3" s="1"/>
  <c r="N295" i="3"/>
  <c r="O295" i="3" s="1"/>
  <c r="N241" i="3"/>
  <c r="O241" i="3" s="1"/>
  <c r="N225" i="3"/>
  <c r="O225" i="3" s="1"/>
  <c r="N113" i="3"/>
  <c r="O113" i="3" s="1"/>
  <c r="N82" i="3"/>
  <c r="O82" i="3" s="1"/>
  <c r="N59" i="3"/>
  <c r="O59" i="3" s="1"/>
  <c r="N264" i="3"/>
  <c r="O264" i="3" s="1"/>
  <c r="N221" i="3"/>
  <c r="O221" i="3" s="1"/>
  <c r="N171" i="3"/>
  <c r="O171" i="3" s="1"/>
  <c r="N155" i="3"/>
  <c r="O155" i="3" s="1"/>
  <c r="N43" i="3"/>
  <c r="O43" i="3" s="1"/>
  <c r="N27" i="3"/>
  <c r="O27" i="3" s="1"/>
  <c r="N54" i="3"/>
  <c r="O54" i="3" s="1"/>
  <c r="N281" i="3"/>
  <c r="O281" i="3" s="1"/>
  <c r="N21" i="3"/>
  <c r="O21" i="3" s="1"/>
  <c r="N83" i="3"/>
  <c r="O83" i="3" s="1"/>
  <c r="N282" i="3"/>
  <c r="O282" i="3" s="1"/>
  <c r="N263" i="3"/>
  <c r="O263" i="3" s="1"/>
  <c r="N96" i="3"/>
  <c r="O96" i="3" s="1"/>
  <c r="N42" i="3"/>
  <c r="O42" i="3" s="1"/>
  <c r="N26" i="3"/>
  <c r="O26" i="3" s="1"/>
  <c r="N80" i="3"/>
  <c r="O80" i="3" s="1"/>
  <c r="N45" i="3"/>
  <c r="O45" i="3" s="1"/>
  <c r="N301" i="3"/>
  <c r="O301" i="3" s="1"/>
  <c r="N243" i="3"/>
  <c r="O243" i="3" s="1"/>
  <c r="N227" i="3"/>
  <c r="O227" i="3" s="1"/>
  <c r="N218" i="3"/>
  <c r="O218" i="3" s="1"/>
  <c r="N193" i="3"/>
  <c r="O193" i="3" s="1"/>
  <c r="N148" i="3"/>
  <c r="O148" i="3" s="1"/>
  <c r="N129" i="3"/>
  <c r="O129" i="3" s="1"/>
  <c r="N258" i="3"/>
  <c r="O258" i="3" s="1"/>
  <c r="N72" i="3"/>
  <c r="O72" i="3" s="1"/>
  <c r="N201" i="3"/>
  <c r="O201" i="3" s="1"/>
  <c r="N79" i="3"/>
  <c r="O79" i="3" s="1"/>
  <c r="N283" i="3"/>
  <c r="O283" i="3" s="1"/>
  <c r="N151" i="3"/>
  <c r="O151" i="3" s="1"/>
  <c r="N97" i="3"/>
  <c r="O97" i="3" s="1"/>
  <c r="N13" i="3"/>
  <c r="O13" i="3" s="1"/>
  <c r="N194" i="3"/>
  <c r="O194" i="3" s="1"/>
  <c r="N91" i="3"/>
  <c r="O91" i="3" s="1"/>
  <c r="N244" i="3"/>
  <c r="O244" i="3" s="1"/>
  <c r="N228" i="3"/>
  <c r="O228" i="3" s="1"/>
  <c r="N203" i="3"/>
  <c r="O203" i="3" s="1"/>
  <c r="N144" i="3"/>
  <c r="O144" i="3" s="1"/>
  <c r="N128" i="3"/>
  <c r="O128" i="3" s="1"/>
  <c r="N93" i="3"/>
  <c r="O93" i="3" s="1"/>
  <c r="N77" i="3"/>
  <c r="O77" i="3" s="1"/>
  <c r="N217" i="3"/>
  <c r="O217" i="3" s="1"/>
  <c r="N166" i="3"/>
  <c r="O166" i="3" s="1"/>
  <c r="N112" i="3"/>
  <c r="O112" i="3" s="1"/>
  <c r="N195" i="3"/>
  <c r="O195" i="3" s="1"/>
  <c r="N180" i="3"/>
  <c r="O180" i="3" s="1"/>
  <c r="N139" i="3"/>
  <c r="O139" i="3" s="1"/>
  <c r="N123" i="3"/>
  <c r="O123" i="3" s="1"/>
  <c r="N84" i="3"/>
  <c r="O84" i="3" s="1"/>
  <c r="N146" i="3"/>
  <c r="O146" i="3" s="1"/>
  <c r="N212" i="3"/>
  <c r="O212" i="3" s="1"/>
  <c r="N56" i="3"/>
  <c r="O56" i="3" s="1"/>
  <c r="N161" i="3"/>
  <c r="O161" i="3" s="1"/>
  <c r="N187" i="3"/>
  <c r="O187" i="3" s="1"/>
  <c r="N87" i="3"/>
  <c r="O87" i="3" s="1"/>
  <c r="N284" i="3"/>
  <c r="O284" i="3" s="1"/>
  <c r="N265" i="3"/>
  <c r="O265" i="3" s="1"/>
  <c r="N222" i="3"/>
  <c r="O222" i="3" s="1"/>
  <c r="N175" i="3"/>
  <c r="O175" i="3" s="1"/>
  <c r="N156" i="3"/>
  <c r="O156" i="3" s="1"/>
  <c r="N106" i="3"/>
  <c r="O106" i="3" s="1"/>
  <c r="N67" i="3"/>
  <c r="O67" i="3" s="1"/>
  <c r="N36" i="3"/>
  <c r="O36" i="3" s="1"/>
  <c r="N20" i="3"/>
  <c r="O20" i="3" s="1"/>
  <c r="N254" i="3"/>
  <c r="O254" i="3" s="1"/>
  <c r="N234" i="3"/>
  <c r="O234" i="3" s="1"/>
  <c r="N272" i="3"/>
  <c r="O272" i="3" s="1"/>
  <c r="N237" i="3"/>
  <c r="O237" i="3" s="1"/>
  <c r="N94" i="3"/>
  <c r="O94" i="3" s="1"/>
  <c r="N78" i="3"/>
  <c r="O78" i="3" s="1"/>
  <c r="N55" i="3"/>
  <c r="O55" i="3" s="1"/>
  <c r="N260" i="3"/>
  <c r="O260" i="3" s="1"/>
  <c r="N214" i="3"/>
  <c r="O214" i="3" s="1"/>
  <c r="N39" i="3"/>
  <c r="O39" i="3" s="1"/>
  <c r="N23" i="3"/>
  <c r="O23" i="3" s="1"/>
  <c r="N92" i="3"/>
  <c r="O92" i="3" s="1"/>
  <c r="N73" i="3"/>
  <c r="O73" i="3" s="1"/>
  <c r="N65" i="3"/>
  <c r="O65" i="3" s="1"/>
  <c r="N266" i="3"/>
  <c r="O266" i="3" s="1"/>
  <c r="N242" i="3"/>
  <c r="O242" i="3" s="1"/>
  <c r="N294" i="3"/>
  <c r="O294" i="3" s="1"/>
  <c r="N278" i="3"/>
  <c r="O278" i="3" s="1"/>
  <c r="N259" i="3"/>
  <c r="O259" i="3" s="1"/>
  <c r="N69" i="3"/>
  <c r="O69" i="3" s="1"/>
  <c r="N38" i="3"/>
  <c r="O38" i="3" s="1"/>
  <c r="N22" i="3"/>
  <c r="O22" i="3" s="1"/>
  <c r="N262" i="3"/>
  <c r="O262" i="3" s="1"/>
  <c r="N250" i="3"/>
  <c r="O250" i="3" s="1"/>
  <c r="N297" i="3"/>
  <c r="O297" i="3" s="1"/>
  <c r="N239" i="3"/>
  <c r="O239" i="3" s="1"/>
  <c r="N223" i="3"/>
  <c r="O223" i="3" s="1"/>
  <c r="N211" i="3"/>
  <c r="O211" i="3" s="1"/>
  <c r="N189" i="3"/>
  <c r="O189" i="3" s="1"/>
  <c r="N141" i="3"/>
  <c r="O141" i="3" s="1"/>
  <c r="N125" i="3"/>
  <c r="O125" i="3" s="1"/>
  <c r="N51" i="3"/>
  <c r="O51" i="3" s="1"/>
  <c r="N165" i="3"/>
  <c r="O165" i="3" s="1"/>
  <c r="N41" i="3"/>
  <c r="O41" i="3" s="1"/>
  <c r="N190" i="3"/>
  <c r="O190" i="3" s="1"/>
  <c r="N60" i="3"/>
  <c r="O60" i="3" s="1"/>
  <c r="N279" i="3"/>
  <c r="O279" i="3" s="1"/>
  <c r="N109" i="3"/>
  <c r="O109" i="3" s="1"/>
  <c r="N70" i="3"/>
  <c r="O70" i="3" s="1"/>
  <c r="N219" i="3"/>
  <c r="O219" i="3" s="1"/>
  <c r="N296" i="3"/>
  <c r="O296" i="3" s="1"/>
  <c r="N183" i="3"/>
  <c r="O183" i="3" s="1"/>
  <c r="N302" i="3"/>
  <c r="O302" i="3" s="1"/>
  <c r="N240" i="3"/>
  <c r="O240" i="3" s="1"/>
  <c r="N224" i="3"/>
  <c r="O224" i="3" s="1"/>
  <c r="N199" i="3"/>
  <c r="O199" i="3" s="1"/>
  <c r="N185" i="3"/>
  <c r="O185" i="3" s="1"/>
  <c r="N140" i="3"/>
  <c r="O140" i="3" s="1"/>
  <c r="N124" i="3"/>
  <c r="O124" i="3" s="1"/>
  <c r="N89" i="3"/>
  <c r="O89" i="3" s="1"/>
  <c r="N213" i="3"/>
  <c r="O213" i="3" s="1"/>
  <c r="N162" i="3"/>
  <c r="O162" i="3" s="1"/>
  <c r="N108" i="3"/>
  <c r="O108" i="3" s="1"/>
  <c r="N209" i="3"/>
  <c r="O209" i="3" s="1"/>
  <c r="N191" i="3"/>
  <c r="O191" i="3" s="1"/>
  <c r="N173" i="3"/>
  <c r="O173" i="3" s="1"/>
  <c r="N135" i="3"/>
  <c r="O135" i="3" s="1"/>
  <c r="N119" i="3"/>
  <c r="O119" i="3" s="1"/>
  <c r="N57" i="3"/>
  <c r="O57" i="3" s="1"/>
  <c r="N111" i="3"/>
  <c r="O111" i="3" s="1"/>
  <c r="N293" i="3"/>
  <c r="O293" i="3" s="1"/>
  <c r="N49" i="3"/>
  <c r="O49" i="3" s="1"/>
  <c r="N149" i="3"/>
  <c r="O149" i="3" s="1"/>
  <c r="N64" i="3"/>
  <c r="O64" i="3" s="1"/>
  <c r="P208" i="3" l="1"/>
  <c r="N167" i="3"/>
  <c r="O167" i="3" s="1"/>
  <c r="P172" i="3"/>
  <c r="P147" i="3"/>
  <c r="P145" i="3"/>
  <c r="N11" i="3"/>
  <c r="O11" i="3" s="1"/>
  <c r="N179" i="3"/>
  <c r="O179" i="3" s="1"/>
  <c r="N10" i="3"/>
  <c r="O10" i="3" s="1"/>
  <c r="P256" i="3" l="1"/>
  <c r="P276" i="3"/>
  <c r="P198" i="3"/>
  <c r="P162" i="3"/>
  <c r="P204" i="3"/>
  <c r="P257" i="3"/>
  <c r="P262" i="3"/>
  <c r="P168" i="3"/>
  <c r="P233" i="3"/>
  <c r="P267" i="3"/>
  <c r="P197" i="3"/>
  <c r="P157" i="3"/>
  <c r="P277" i="3"/>
  <c r="P45" i="3"/>
  <c r="P181" i="3"/>
  <c r="P24" i="3"/>
  <c r="P105" i="3"/>
  <c r="P154" i="3"/>
  <c r="P58" i="3"/>
  <c r="P84" i="3"/>
  <c r="P196" i="3"/>
  <c r="P248" i="3"/>
  <c r="P254" i="3"/>
  <c r="P60" i="3"/>
  <c r="P272" i="3"/>
  <c r="P32" i="3"/>
  <c r="P245" i="3"/>
  <c r="P151" i="3"/>
  <c r="P138" i="3"/>
  <c r="P94" i="3"/>
  <c r="P178" i="3"/>
  <c r="P25" i="3"/>
  <c r="P253" i="3"/>
  <c r="P67" i="3"/>
  <c r="P188" i="3"/>
  <c r="P130" i="3"/>
  <c r="P269" i="3"/>
  <c r="P80" i="3"/>
  <c r="P44" i="3"/>
  <c r="P218" i="3"/>
  <c r="P292" i="3"/>
  <c r="P171" i="3"/>
  <c r="P69" i="3"/>
  <c r="P163" i="3"/>
  <c r="P251" i="3"/>
  <c r="P19" i="3"/>
  <c r="P128" i="3"/>
  <c r="P236" i="3"/>
  <c r="P90" i="3"/>
  <c r="P107" i="3"/>
  <c r="P161" i="3"/>
  <c r="P57" i="3"/>
  <c r="P121" i="3"/>
  <c r="P182" i="3"/>
  <c r="P265" i="3"/>
  <c r="P148" i="3"/>
  <c r="P187" i="3"/>
  <c r="P133" i="3"/>
  <c r="P230" i="3"/>
  <c r="P282" i="3"/>
  <c r="P50" i="3"/>
  <c r="P223" i="3"/>
  <c r="P110" i="3"/>
  <c r="P22" i="3"/>
  <c r="P235" i="3"/>
  <c r="P222" i="3"/>
  <c r="P258" i="3"/>
  <c r="P93" i="3"/>
  <c r="P141" i="3"/>
  <c r="P293" i="3"/>
  <c r="P167" i="3"/>
  <c r="P242" i="3"/>
  <c r="P232" i="3"/>
  <c r="P73" i="3"/>
  <c r="P247" i="3"/>
  <c r="P189" i="3"/>
  <c r="P264" i="3"/>
  <c r="P74" i="3"/>
  <c r="P159" i="3"/>
  <c r="P70" i="3"/>
  <c r="P284" i="3"/>
  <c r="P268" i="3"/>
  <c r="P210" i="3"/>
  <c r="P156" i="3"/>
  <c r="P38" i="3"/>
  <c r="P15" i="3"/>
  <c r="P165" i="3"/>
  <c r="P183" i="3"/>
  <c r="P120" i="3"/>
  <c r="P85" i="3"/>
  <c r="P271" i="3"/>
  <c r="P241" i="3"/>
  <c r="P143" i="3"/>
  <c r="P61" i="3"/>
  <c r="P192" i="3"/>
  <c r="P20" i="3"/>
  <c r="P205" i="3"/>
  <c r="P217" i="3"/>
  <c r="P17" i="3"/>
  <c r="P286" i="3"/>
  <c r="P150" i="3"/>
  <c r="P103" i="3"/>
  <c r="P59" i="3"/>
  <c r="P244" i="3"/>
  <c r="P174" i="3"/>
  <c r="P278" i="3"/>
  <c r="P194" i="3"/>
  <c r="P209" i="3"/>
  <c r="P95" i="3"/>
  <c r="P191" i="3"/>
  <c r="P31" i="3"/>
  <c r="P270" i="3"/>
  <c r="P12" i="3"/>
  <c r="P219" i="3"/>
  <c r="P300" i="3"/>
  <c r="P98" i="3"/>
  <c r="P87" i="3"/>
  <c r="P227" i="3"/>
  <c r="P56" i="3"/>
  <c r="P119" i="3"/>
  <c r="P287" i="3"/>
  <c r="P71" i="3"/>
  <c r="P275" i="3"/>
  <c r="P302" i="3"/>
  <c r="P11" i="3"/>
  <c r="P111" i="3"/>
  <c r="P132" i="3"/>
  <c r="P108" i="3"/>
  <c r="P238" i="3"/>
  <c r="P55" i="3"/>
  <c r="P199" i="3"/>
  <c r="P164" i="3"/>
  <c r="P214" i="3"/>
  <c r="P240" i="3"/>
  <c r="P288" i="3"/>
  <c r="P126" i="3"/>
  <c r="P166" i="3"/>
  <c r="P299" i="3"/>
  <c r="P113" i="3"/>
  <c r="P193" i="3"/>
  <c r="P125" i="3"/>
  <c r="P142" i="3"/>
  <c r="P290" i="3"/>
  <c r="P229" i="3"/>
  <c r="P201" i="3"/>
  <c r="P158" i="3"/>
  <c r="P81" i="3"/>
  <c r="P237" i="3"/>
  <c r="P206" i="3"/>
  <c r="P170" i="3"/>
  <c r="P26" i="3"/>
  <c r="P173" i="3"/>
  <c r="P296" i="3"/>
  <c r="P136" i="3"/>
  <c r="P207" i="3"/>
  <c r="P289" i="3"/>
  <c r="P239" i="3"/>
  <c r="P176" i="3"/>
  <c r="P100" i="3"/>
  <c r="P28" i="3"/>
  <c r="P273" i="3"/>
  <c r="P131" i="3"/>
  <c r="P101" i="3"/>
  <c r="P202" i="3"/>
  <c r="P295" i="3"/>
  <c r="P83" i="3"/>
  <c r="P106" i="3"/>
  <c r="P280" i="3"/>
  <c r="P35" i="3"/>
  <c r="P252" i="3"/>
  <c r="P115" i="3"/>
  <c r="P155" i="3"/>
  <c r="P261" i="3"/>
  <c r="P255" i="3"/>
  <c r="P86" i="3"/>
  <c r="P30" i="3"/>
  <c r="P13" i="3"/>
  <c r="P139" i="3"/>
  <c r="P135" i="3"/>
  <c r="P177" i="3"/>
  <c r="P260" i="3"/>
  <c r="P63" i="3"/>
  <c r="P14" i="3"/>
  <c r="P283" i="3"/>
  <c r="P112" i="3"/>
  <c r="P41" i="3"/>
  <c r="P89" i="3"/>
  <c r="P134" i="3"/>
  <c r="P27" i="3"/>
  <c r="P23" i="3"/>
  <c r="P88" i="3"/>
  <c r="P216" i="3"/>
  <c r="P16" i="3"/>
  <c r="P52" i="3"/>
  <c r="P231" i="3"/>
  <c r="P109" i="3"/>
  <c r="P96" i="3"/>
  <c r="P146" i="3"/>
  <c r="P54" i="3"/>
  <c r="P64" i="3"/>
  <c r="P301" i="3"/>
  <c r="P99" i="3"/>
  <c r="P76" i="3"/>
  <c r="P66" i="3"/>
  <c r="P129" i="3"/>
  <c r="P124" i="3"/>
  <c r="P203" i="3"/>
  <c r="P91" i="3"/>
  <c r="P220" i="3"/>
  <c r="P144" i="3"/>
  <c r="P114" i="3"/>
  <c r="P234" i="3"/>
  <c r="P285" i="3"/>
  <c r="P43" i="3"/>
  <c r="P62" i="3"/>
  <c r="P179" i="3"/>
  <c r="P185" i="3"/>
  <c r="P40" i="3"/>
  <c r="P250" i="3"/>
  <c r="P211" i="3"/>
  <c r="P221" i="3"/>
  <c r="P297" i="3"/>
  <c r="P34" i="3"/>
  <c r="P79" i="3"/>
  <c r="P279" i="3"/>
  <c r="P175" i="3"/>
  <c r="P18" i="3"/>
  <c r="P169" i="3"/>
  <c r="P47" i="3"/>
  <c r="P77" i="3"/>
  <c r="P49" i="3"/>
  <c r="P104" i="3"/>
  <c r="P92" i="3"/>
  <c r="P46" i="3"/>
  <c r="P149" i="3"/>
  <c r="P291" i="3"/>
  <c r="P226" i="3"/>
  <c r="P78" i="3"/>
  <c r="P294" i="3"/>
  <c r="P186" i="3"/>
  <c r="P29" i="3"/>
  <c r="P246" i="3"/>
  <c r="P281" i="3"/>
  <c r="P39" i="3"/>
  <c r="P137" i="3"/>
  <c r="P122" i="3"/>
  <c r="P274" i="3"/>
  <c r="P53" i="3"/>
  <c r="P72" i="3"/>
  <c r="P195" i="3"/>
  <c r="P190" i="3"/>
  <c r="P213" i="3"/>
  <c r="P266" i="3"/>
  <c r="P82" i="3"/>
  <c r="P42" i="3"/>
  <c r="P48" i="3"/>
  <c r="P75" i="3"/>
  <c r="P97" i="3"/>
  <c r="P180" i="3"/>
  <c r="P51" i="3"/>
  <c r="P140" i="3"/>
  <c r="P152" i="3"/>
  <c r="P33" i="3"/>
  <c r="P127" i="3"/>
  <c r="P21" i="3"/>
  <c r="P259" i="3"/>
  <c r="P298" i="3"/>
  <c r="P37" i="3"/>
  <c r="P184" i="3"/>
  <c r="P160" i="3"/>
  <c r="P243" i="3"/>
  <c r="P249" i="3"/>
  <c r="P228" i="3"/>
  <c r="P212" i="3"/>
  <c r="P224" i="3"/>
  <c r="P153" i="3"/>
  <c r="P117" i="3"/>
  <c r="P116" i="3"/>
  <c r="P118" i="3"/>
  <c r="P225" i="3"/>
  <c r="P263" i="3"/>
  <c r="P36" i="3"/>
  <c r="P65" i="3"/>
  <c r="P102" i="3"/>
  <c r="P215" i="3"/>
  <c r="P123" i="3"/>
  <c r="P68" i="3"/>
  <c r="P200" i="3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tc={BE2DB52F-2B64-4133-92B1-72C48A27697D}</author>
    <author>tc={5B45F156-D8FF-4E5C-96FB-D296369DC6C9}</author>
  </authors>
  <commentList>
    <comment ref="B167" authorId="0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S167" authorId="1" shapeId="0" xr:uid="{5B45F156-D8FF-4E5C-96FB-D296369DC6C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tc={13917C57-30AE-44B5-AF3A-643114F29397}</author>
    <author>tc={C671030D-4701-4BCC-A1CE-EB698F9C5133}</author>
    <author>tc={7F95DA54-408C-495E-BA05-FE73AA01FEEC}</author>
  </authors>
  <commentList>
    <comment ref="AN9" authorId="0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X9" authorId="1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D167" authorId="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tc={C1AE9AAD-9D9E-454D-8254-A89202E076A5}</author>
  </authors>
  <commentList>
    <comment ref="B167" authorId="0" shapeId="0" xr:uid="{C1AE9AAD-9D9E-454D-8254-A89202E076A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tc={1B57A684-54B5-4006-B4C1-5E1C1AFE4C61}</author>
    <author>tc={FE63DAA9-82AE-49D3-99D8-46E4157B4414}</author>
    <author>tc={C6FBE4D7-FCBE-4379-95ED-D7102C9F11FE}</author>
  </authors>
  <commentList>
    <comment ref="X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Y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V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W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BD9" authorId="4" shapeId="0" xr:uid="{1B57A684-54B5-4006-B4C1-5E1C1AFE4C61}">
      <text>
        <t>[Kommenttiketju]
Excel-versiosi avulla voit lukea tämän kommenttiketjun, mutta siihen tehdyt muutokset poistetaan, jos tiedosto avataan uudemmassa Excel-versiossa. Lisätietoja: https://go.microsoft.com/fwlink/?linkid=870924
Kommentti:
    Vuonna 2025 laskelmassa näkyvät pysyvä lisäsiirtotarve ja vos-lisäys on viety valtionosuusprosenttiin eli sisältyy kunnan omarahoitusosuuteen.</t>
      </text>
    </comment>
    <comment ref="X167" authorId="5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Y167" authorId="6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sharedStrings.xml><?xml version="1.0" encoding="utf-8"?>
<sst xmlns="http://schemas.openxmlformats.org/spreadsheetml/2006/main" count="3371" uniqueCount="594">
  <si>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</si>
  <si>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</si>
  <si>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</si>
  <si>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</si>
  <si>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</si>
  <si>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</si>
  <si>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</si>
  <si>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</si>
  <si>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</si>
  <si>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</si>
  <si>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</si>
  <si>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</si>
  <si>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</si>
  <si>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</si>
  <si>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VM:n valtionosuudet ja veromenetysten korvaus yhteensä</t>
  </si>
  <si>
    <t>5701 Opetus- ja kulttuuritoimen valtionosuus (ns. OKM-vos)</t>
  </si>
  <si>
    <t>Kotikunta-korvaukset, netto</t>
  </si>
  <si>
    <t>Maakunta-nro</t>
  </si>
  <si>
    <t>Hyvin-vointi-alue-nro</t>
  </si>
  <si>
    <t>Muutos yhteensä %</t>
  </si>
  <si>
    <t>Muutos yhteensä €/as.</t>
  </si>
  <si>
    <t>Asukasluku 31.12.2021</t>
  </si>
  <si>
    <t>Kunnan  peruspalvelujen valtionosuus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</si>
  <si>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</si>
  <si>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</si>
  <si>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</si>
  <si>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</si>
  <si>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</si>
  <si>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</si>
  <si>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</si>
  <si>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</si>
  <si>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</si>
  <si>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</si>
  <si>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</si>
  <si>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</si>
  <si>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</si>
  <si>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</si>
  <si>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</si>
  <si>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</si>
  <si>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</si>
  <si>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</si>
  <si>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</si>
  <si>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</si>
  <si>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</si>
  <si>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</si>
  <si>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</si>
  <si>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</si>
  <si>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</si>
  <si>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</si>
  <si>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</si>
  <si>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</si>
  <si>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</si>
  <si>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</si>
  <si>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</si>
  <si>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</si>
  <si>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</si>
  <si>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</si>
  <si>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</si>
  <si>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</si>
  <si>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</si>
  <si>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</si>
  <si>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</si>
  <si>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</si>
  <si>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</si>
  <si>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</si>
  <si>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</si>
  <si>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</si>
  <si>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</si>
  <si>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</si>
  <si>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</si>
  <si>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</si>
  <si>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</si>
  <si>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</si>
  <si>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</si>
  <si>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</si>
  <si>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</si>
  <si>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</si>
  <si>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</si>
  <si>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</si>
  <si>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</si>
  <si>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</si>
  <si>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</si>
  <si>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</si>
  <si>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</si>
  <si>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</si>
  <si>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</si>
  <si>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</si>
  <si>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</si>
  <si>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</si>
  <si>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</si>
  <si>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</si>
  <si>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</si>
  <si>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</si>
  <si>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</si>
  <si>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</si>
  <si>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</si>
  <si>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</si>
  <si>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</si>
  <si>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</si>
  <si>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</si>
  <si>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</si>
  <si>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</si>
  <si>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</si>
  <si>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</si>
  <si>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</si>
  <si>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</si>
  <si>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</si>
  <si>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</si>
  <si>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</si>
  <si>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</si>
  <si>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</si>
  <si>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</si>
  <si>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</si>
  <si>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</si>
  <si>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</si>
  <si>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</si>
  <si>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</si>
  <si>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</si>
  <si>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</si>
  <si>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</si>
  <si>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</si>
  <si>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</si>
  <si>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</si>
  <si>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</si>
  <si>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</si>
  <si>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</si>
  <si>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</si>
  <si>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</si>
  <si>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</si>
  <si>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</si>
  <si>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</si>
  <si>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</si>
  <si>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</si>
  <si>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</si>
  <si>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</si>
  <si>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</si>
  <si>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</si>
  <si>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</si>
  <si>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</si>
  <si>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</si>
  <si>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</si>
  <si>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</si>
  <si>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</si>
  <si>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</si>
  <si>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</si>
  <si>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</si>
  <si>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</si>
  <si>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</si>
  <si>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</si>
  <si>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</si>
  <si>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</si>
  <si>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</si>
  <si>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</si>
  <si>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</si>
  <si>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</si>
  <si>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</si>
  <si>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</si>
  <si>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</si>
  <si>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</si>
  <si>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</si>
  <si>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</si>
  <si>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</si>
  <si>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</si>
  <si>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</si>
  <si>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</si>
  <si>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</si>
  <si>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</si>
  <si>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</si>
  <si>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</si>
  <si>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</si>
  <si>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</si>
  <si>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</si>
  <si>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</si>
  <si>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</si>
  <si>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</si>
  <si>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</si>
  <si>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</si>
  <si>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</si>
  <si>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</si>
  <si>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</si>
  <si>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</si>
  <si>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</si>
  <si>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</si>
  <si>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</si>
  <si>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</si>
  <si>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</si>
  <si>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</si>
  <si>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</si>
  <si>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</si>
  <si>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</si>
  <si>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</si>
  <si>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</si>
  <si>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</si>
  <si>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</si>
  <si>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</si>
  <si>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</si>
  <si>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</si>
  <si>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</si>
  <si>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</si>
  <si>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</si>
  <si>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</si>
  <si>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</si>
  <si>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</si>
  <si>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</si>
  <si>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</si>
  <si>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</si>
  <si>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</si>
  <si>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</si>
  <si>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</si>
  <si>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</si>
  <si>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</si>
  <si>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</si>
  <si>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</si>
  <si>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</si>
  <si>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</si>
  <si>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</si>
  <si>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</si>
  <si>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</si>
  <si>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</si>
  <si>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</si>
  <si>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</si>
  <si>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</si>
  <si>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</si>
  <si>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</si>
  <si>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</si>
  <si>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</si>
  <si>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</si>
  <si>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</si>
  <si>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</si>
  <si>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</si>
  <si>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</si>
  <si>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</si>
  <si>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</si>
  <si>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</si>
  <si>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</si>
  <si>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</si>
  <si>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</si>
  <si>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</si>
  <si>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</si>
  <si>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</si>
  <si>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</si>
  <si>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</si>
  <si>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</si>
  <si>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</si>
  <si>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</si>
  <si>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</si>
  <si>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</si>
  <si>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</si>
  <si>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</si>
  <si>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</si>
  <si>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</si>
  <si>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</si>
  <si>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</si>
  <si>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</si>
  <si>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</si>
  <si>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</si>
  <si>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</si>
  <si>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</si>
  <si>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</si>
  <si>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</si>
  <si>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</si>
  <si>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</si>
  <si>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</si>
  <si>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</si>
  <si>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</si>
  <si>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</si>
  <si>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</si>
  <si>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</si>
  <si>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</si>
  <si>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</si>
  <si>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</si>
  <si>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</si>
  <si>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</si>
  <si>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</si>
  <si>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</si>
  <si>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</si>
  <si>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</si>
  <si>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</si>
  <si>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</si>
  <si>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</si>
  <si>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</si>
  <si>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</si>
  <si>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</si>
  <si>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</si>
  <si>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</si>
  <si>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</si>
  <si>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</si>
  <si>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</si>
  <si>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</si>
  <si>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</si>
  <si>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</si>
  <si>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</si>
  <si>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</si>
  <si>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</si>
  <si>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</si>
  <si>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</si>
  <si>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</si>
  <si>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</si>
  <si>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</si>
  <si>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</si>
  <si>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</si>
  <si>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</si>
  <si>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</si>
  <si>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</si>
  <si>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</si>
  <si>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</si>
  <si>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</si>
  <si>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</si>
  <si>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</si>
  <si>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</si>
  <si>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</si>
  <si>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</si>
  <si>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</si>
  <si>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</si>
  <si>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</si>
  <si>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</si>
  <si>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</si>
  <si>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järjestelmä-muutoksen tasaus vuodelle 2023</t>
  </si>
  <si>
    <t>5501 Peruspalvelujen valtionosuus ilman tasausta</t>
  </si>
  <si>
    <t>Koko maa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</si>
  <si>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</si>
  <si>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</si>
  <si>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</si>
  <si>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</si>
  <si>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</si>
  <si>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</si>
  <si>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</si>
  <si>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</si>
  <si>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</si>
  <si>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</si>
  <si>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</si>
  <si>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</si>
  <si>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</si>
  <si>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</si>
  <si>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</si>
  <si>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</si>
  <si>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</si>
  <si>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</si>
  <si>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</si>
  <si>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</si>
  <si>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</si>
  <si>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</si>
  <si>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</si>
  <si>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</si>
  <si>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</si>
  <si>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</si>
  <si>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</si>
  <si>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</si>
  <si>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</si>
  <si>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</si>
  <si>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</si>
  <si>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</si>
  <si>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</si>
  <si>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Manner-Suomi</t>
  </si>
  <si>
    <t>Nro</t>
  </si>
  <si>
    <t xml:space="preserve">Muutos €/as. </t>
  </si>
  <si>
    <t>Hva</t>
  </si>
  <si>
    <t>Mk</t>
  </si>
  <si>
    <t>Asukasluku 31.12.2023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</si>
  <si>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</si>
  <si>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</si>
  <si>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</si>
  <si>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</si>
  <si>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Vos 2025 €/as.</t>
  </si>
  <si>
    <t>Väestö 31.12.2023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</si>
  <si>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</si>
  <si>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</si>
  <si>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</si>
  <si>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Vos 2025 yhteensä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</si>
  <si>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</si>
  <si>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</si>
  <si>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</si>
  <si>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</si>
  <si>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</si>
  <si>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</si>
  <si>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</si>
  <si>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</si>
  <si>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</si>
  <si>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</si>
  <si>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</si>
  <si>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</si>
  <si>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</si>
  <si>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</si>
  <si>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</si>
  <si>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</si>
  <si>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</si>
  <si>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</si>
  <si>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</si>
  <si>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</si>
  <si>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</si>
  <si>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</si>
  <si>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</si>
  <si>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5502   Verotuloihin perustuva valtionosuuden tasaus 2025</t>
  </si>
  <si>
    <t>5890 Verotulo-menetysten korvaus 2025</t>
  </si>
  <si>
    <t>Muutos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</si>
  <si>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</si>
  <si>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</si>
  <si>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</si>
  <si>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</si>
  <si>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</si>
  <si>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</si>
  <si>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</si>
  <si>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</si>
  <si>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</si>
  <si>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</si>
  <si>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</si>
  <si>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</si>
  <si>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</si>
  <si>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</si>
  <si>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</si>
  <si>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</si>
  <si>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</si>
  <si>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</si>
  <si>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</si>
  <si>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</si>
  <si>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</si>
  <si>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</si>
  <si>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</si>
  <si>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</si>
  <si>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</si>
  <si>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</si>
  <si>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</si>
  <si>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</si>
  <si>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</si>
  <si>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</si>
  <si>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</si>
  <si>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</si>
  <si>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</si>
  <si>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</si>
  <si>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</si>
  <si>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</si>
  <si>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</si>
  <si>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</si>
  <si>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</si>
  <si>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</si>
  <si>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</si>
  <si>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</si>
  <si>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</si>
  <si>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</si>
  <si>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</si>
  <si>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</si>
  <si>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</si>
  <si>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</si>
  <si>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</si>
  <si>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</si>
  <si>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</si>
  <si>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</si>
  <si>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</si>
  <si>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</si>
  <si>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</si>
  <si>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</si>
  <si>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</si>
  <si>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</si>
  <si>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</si>
  <si>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</si>
  <si>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</si>
  <si>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</si>
  <si>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</si>
  <si>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</si>
  <si>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</si>
  <si>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</si>
  <si>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</si>
  <si>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</si>
  <si>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</si>
  <si>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</si>
  <si>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</si>
  <si>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</si>
  <si>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</si>
  <si>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</si>
  <si>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</si>
  <si>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</si>
  <si>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</si>
  <si>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</si>
  <si>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</si>
  <si>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</si>
  <si>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</si>
  <si>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</si>
  <si>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</si>
  <si>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</si>
  <si>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</si>
  <si>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</si>
  <si>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</si>
  <si>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</si>
  <si>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</si>
  <si>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</si>
  <si>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</si>
  <si>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</si>
  <si>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</si>
  <si>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</si>
  <si>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</si>
  <si>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Työttömät ja palveluissa olevat</t>
  </si>
  <si>
    <t>Ikä 16+</t>
  </si>
  <si>
    <t>Ikä 18-64</t>
  </si>
  <si>
    <t>Hyvinvoinnin ja terveyden edistäminen (HYTE-kerroin)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</si>
  <si>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</si>
  <si>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</si>
  <si>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</si>
  <si>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</si>
  <si>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</si>
  <si>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</si>
  <si>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</si>
  <si>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</si>
  <si>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</si>
  <si>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</si>
  <si>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</si>
  <si>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</si>
  <si>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</si>
  <si>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</si>
  <si>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</si>
  <si>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</si>
  <si>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</si>
  <si>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</si>
  <si>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</si>
  <si>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</si>
  <si>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</si>
  <si>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Kunnan peruspalvelujen valtionosuuden perushinnat 2015-25</t>
  </si>
  <si>
    <t>* Sote-erät ei ole virallinen valtionosuustermi, mutta käytetään tässä yleisnimityksenä sekä kuntakohtaisia että kaikille kunnille yhteisiä sote-uudistuksen seurauksena tulleita valtionosuuden osatekijöitä</t>
  </si>
  <si>
    <t>Lähde: OPH / yksikköhinnat 2025</t>
  </si>
  <si>
    <t>5701 Opetus- ja kulttuuritoimen valtionosuus 2025</t>
  </si>
  <si>
    <t>Valtionosuudet yhteensä 2025</t>
  </si>
  <si>
    <t>Kuntien valtionosuudet ja veromenetysten korvaukset 2026, yhteenveto</t>
  </si>
  <si>
    <t>Tiivistelmä VM:n ensimmäisestä ennakkollisesta valtionosuuslaskelmasta vuodelle 2026 + OKM:n valtionosuus vuoden 2025 vos-päätöksen mukaisesti</t>
  </si>
  <si>
    <t>Valtionosuuksien laskentatiedot vuodelle 2026 / VM 30.4.2025</t>
  </si>
  <si>
    <t xml:space="preserve">Kunnan  peruspalvelujen valtionosuus yhteensä (D+E) </t>
  </si>
  <si>
    <t>Kunnan valtionosuudet yhteensä (H+I)</t>
  </si>
  <si>
    <t>Valtionosuuksien muutos yhteensä € 2025-26</t>
  </si>
  <si>
    <t>Valtionosuudet 2025</t>
  </si>
  <si>
    <t>Aineiston nimi: Kuntien ennakolliset valtionosuudet 2026</t>
  </si>
  <si>
    <t>Aineiston tiedot: VM:n vuoden 2025 valtionosuuslaskelma 30.4.2025 ja OKM:n valtionosuudet vuodelle 2025, OPH 19.12.2024</t>
  </si>
  <si>
    <t>Asukasluku 31.12.2024</t>
  </si>
  <si>
    <t>Kuntien valtionosuudet yhteensä 2025-26, muutosvertailu</t>
  </si>
  <si>
    <t>Vos 2026 yhteensä</t>
  </si>
  <si>
    <t>Väestö 31.12.2024</t>
  </si>
  <si>
    <t>% vos:sta -26</t>
  </si>
  <si>
    <t>% väestöstä -25</t>
  </si>
  <si>
    <t>Vos 2026 €/as.</t>
  </si>
  <si>
    <t>Valtionosuuden osatekijöiden muutos 2025-26, € ja %</t>
  </si>
  <si>
    <t>Ikä 0–5</t>
  </si>
  <si>
    <t>Ikä 6</t>
  </si>
  <si>
    <t>Ikä 7–12</t>
  </si>
  <si>
    <t>Ikä 13–15</t>
  </si>
  <si>
    <t>0–5-vuotiaat</t>
  </si>
  <si>
    <t>7–12-vuotiaat</t>
  </si>
  <si>
    <t>13–15-vuotiaat</t>
  </si>
  <si>
    <t>16 vuotta täyttäneet</t>
  </si>
  <si>
    <t>18–64-vuotiaat</t>
  </si>
  <si>
    <t>Laskennalliset kustannukset, IKÄRAKENNE yhteensä, €</t>
  </si>
  <si>
    <t>6-vuotiaat</t>
  </si>
  <si>
    <t>Ikärakenne 2023-2024 ja ikärakenteen mukaiset laskennalliset kustannukset valtionosuuksissa 2025-26</t>
  </si>
  <si>
    <t>Muutos 2025-26</t>
  </si>
  <si>
    <t>Muutos 2025-26, €</t>
  </si>
  <si>
    <t>Muutos 2025-26, €/as.</t>
  </si>
  <si>
    <t>Vuosi:</t>
  </si>
  <si>
    <t>Perushinta:</t>
  </si>
  <si>
    <t>Ikäryhmä:</t>
  </si>
  <si>
    <t>Ennakolliset 2026</t>
  </si>
  <si>
    <t>Muutos 2026-25, €/asukas ja %</t>
  </si>
  <si>
    <t>Peruspalvelujen valtionosuus ilman tasausta 2025</t>
  </si>
  <si>
    <t>Peruspalvelujen valtionosuus ilman tasausta 2026</t>
  </si>
  <si>
    <t>5503   Verotuloihin perustuva valtionosuuden tasaus 2026</t>
  </si>
  <si>
    <t>5891 Verotulo-menetysten korvaus 2026</t>
  </si>
  <si>
    <t>VM:n valtionosuudet ja verotulo-menetysten korvaus yhteensä 2025</t>
  </si>
  <si>
    <t>VM:n valtionosuudet ja verotulo-menetysten korvaus yhteensä 2026</t>
  </si>
  <si>
    <t>5702 Opetus- ja kulttuuritoimen valtionosuus 2025</t>
  </si>
  <si>
    <t>Valtionosuudet yhteensä 2026</t>
  </si>
  <si>
    <t>5501 Peruspalvelujen valtionosuus ilman tasausta 2025</t>
  </si>
  <si>
    <t>5502 Peruspalvelujen valtionosuus ilman tasausta 2026</t>
  </si>
  <si>
    <t>Huom! Asukaskohtaiset luvut laskettu 2025 osalta 31.12.2023 asukasluvulla ja vuoden 2026 osalta 31.12.2024 asukasluvulla.</t>
  </si>
  <si>
    <t>Sote-erät vuosien 2023-26 valtionosuuksissa*</t>
  </si>
  <si>
    <t>Sote-uudistuksen järjestelmämuutoksen tasaus vuodelle 2026</t>
  </si>
  <si>
    <t>Sote-uudistuksen muutosrajoitin 2026</t>
  </si>
  <si>
    <t>Määräaikaisen v 2024 tehdyn lisäyksen takaisinperintä (1/3) 2026</t>
  </si>
  <si>
    <t>Jälkikäteistarkistuksesta johtuva valtionosuuden  lisäsiirtotarve vuodelta 2023, 501 milj. € (1/3) 2026</t>
  </si>
  <si>
    <t>Sote-erät yhteensä 2026</t>
  </si>
  <si>
    <t>Sote-erät vuosien 2023-26 valtionosuuksissa</t>
  </si>
  <si>
    <t>Kuntaliiton julkaisu 6.5.2025</t>
  </si>
  <si>
    <t>Päivämäärä (milloin aineisto on tuotettu tai tarkistettu): 6.5.2025</t>
  </si>
  <si>
    <t>OKM:n valtionosuusrahoitus 2025 OPH:n 19.12.2024 tietojen mukaan</t>
  </si>
  <si>
    <t>Kuntien valtionosuudet ja veromenetysten korvaukset €/as. 2026</t>
  </si>
  <si>
    <t>Valtionosuudet €/as. 2025</t>
  </si>
  <si>
    <t>5701 Opetus- ja kulttuuritoimen valtionosuus 2025 (ei ennakkolaskelmaa vuodesta 2026)</t>
  </si>
  <si>
    <t>Kotikuntakorvauksista ei ole vielä vuoden 2026 tietoja</t>
  </si>
  <si>
    <t>Kunta-numero</t>
  </si>
  <si>
    <t>Vos-leikkaus €/as.)</t>
  </si>
  <si>
    <t>Leikkaus-%</t>
  </si>
  <si>
    <t>"Valtionosuusjärjestelmän säästö" (=kehysriihessä päätetty leikkaus, -2%)</t>
  </si>
  <si>
    <t>Peruspalvejen valtionosuus yhteensä ilman vos-leikkausta</t>
  </si>
  <si>
    <t>Kunnan peruspalvelujen valtionosuus yht. €/as.</t>
  </si>
  <si>
    <t>Peruspalvelujen valtionosuus yht. ilman vos-leikkausta €/as.</t>
  </si>
  <si>
    <t>Valtionosuuteen tehtävän 75 miljoonan euron leikkauksen vaikutus</t>
  </si>
  <si>
    <t>Lähde: Valtionosuuksien laskentatiedot vuodelle 2026 / VM 30.4.2025</t>
  </si>
  <si>
    <t>"Säästö"-sarakkeen luvut löytyvät VM:n laskelman välilehdeltä "Lisäykset ja vähennykset"</t>
  </si>
  <si>
    <t>Lähde: VM:n valtionosuuslaskelmat 2025 ja 2026</t>
  </si>
  <si>
    <t>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</si>
</sst>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\ &quot;€&quot;"/>
    <numFmt numFmtId="170" formatCode="#,##0.00_ ;[Red]\-#,##0.00\ "/>
    <numFmt numFmtId="171" formatCode="0.00000"/>
    <numFmt numFmtId="172" formatCode="0_ ;[Red]\-0\ "/>
    <numFmt numFmtId="173" formatCode="0.000\ %"/>
  </numFmts>
  <fonts count="147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b/>
      <sz val="9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sz val="11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u/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1"/>
      <color theme="4"/>
      <name val="Work Sans"/>
      <scheme val="minor"/>
    </font>
    <font>
      <sz val="12"/>
      <color theme="6"/>
      <name val="Arial Narrow"/>
      <family val="2"/>
    </font>
    <font>
      <sz val="11"/>
      <color rgb="FFFFFFFF"/>
      <name val="Work Sans"/>
      <scheme val="minor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FFFFFF"/>
      <name val="Arial"/>
      <family val="2"/>
    </font>
    <font>
      <i/>
      <sz val="9"/>
      <name val="Work Sans"/>
      <family val="2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i/>
      <sz val="16"/>
      <color theme="10"/>
      <name val="Work Sans"/>
      <scheme val="minor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4"/>
      <color rgb="FF000000"/>
      <name val="Work Sans"/>
      <scheme val="minor"/>
    </font>
    <font>
      <b/>
      <sz val="14"/>
      <color rgb="FF00000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b/>
      <sz val="14"/>
      <color rgb="FFFFFFFF"/>
      <name val="Arial"/>
      <family val="2"/>
    </font>
    <font>
      <sz val="14"/>
      <name val="Work Sans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36" fillId="0" borderId="0" applyNumberFormat="0" applyFill="0" applyBorder="0" applyAlignment="0" applyProtection="0"/>
    <xf numFmtId="0" fontId="46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64" fillId="0" borderId="0"/>
    <xf numFmtId="0" fontId="5" fillId="0" borderId="0"/>
    <xf numFmtId="165" fontId="5" fillId="0" borderId="0" applyFont="0" applyFill="0" applyBorder="0" applyAlignment="0" applyProtection="0"/>
    <xf numFmtId="0" fontId="6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6" fillId="0" borderId="0"/>
    <xf numFmtId="165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4" fillId="0" borderId="0"/>
    <xf numFmtId="0" fontId="79" fillId="0" borderId="0"/>
    <xf numFmtId="0" fontId="80" fillId="0" borderId="20" applyNumberFormat="0" applyFill="0" applyAlignment="0" applyProtection="0"/>
    <xf numFmtId="43" fontId="5" fillId="0" borderId="0" applyFont="0" applyFill="0" applyBorder="0" applyAlignment="0" applyProtection="0"/>
    <xf numFmtId="0" fontId="81" fillId="0" borderId="21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391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5" fillId="0" borderId="0" xfId="0" applyFont="1"/>
    <xf numFmtId="3" fontId="26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0" fontId="26" fillId="0" borderId="0" xfId="0" applyFont="1" applyAlignment="1">
      <alignment horizontal="right"/>
    </xf>
    <xf numFmtId="0" fontId="33" fillId="0" borderId="0" xfId="0" applyFont="1"/>
    <xf numFmtId="0" fontId="28" fillId="0" borderId="0" xfId="0" applyFont="1"/>
    <xf numFmtId="166" fontId="28" fillId="0" borderId="0" xfId="0" applyNumberFormat="1" applyFont="1"/>
    <xf numFmtId="3" fontId="31" fillId="0" borderId="0" xfId="0" applyNumberFormat="1" applyFont="1"/>
    <xf numFmtId="3" fontId="30" fillId="0" borderId="0" xfId="0" applyNumberFormat="1" applyFont="1" applyAlignment="1">
      <alignment horizontal="right"/>
    </xf>
    <xf numFmtId="166" fontId="30" fillId="0" borderId="0" xfId="0" applyNumberFormat="1" applyFont="1"/>
    <xf numFmtId="3" fontId="28" fillId="0" borderId="0" xfId="0" applyNumberFormat="1" applyFont="1"/>
    <xf numFmtId="16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7" fillId="0" borderId="0" xfId="0" applyFont="1"/>
    <xf numFmtId="3" fontId="30" fillId="0" borderId="0" xfId="0" applyNumberFormat="1" applyFont="1"/>
    <xf numFmtId="166" fontId="30" fillId="0" borderId="0" xfId="0" applyNumberFormat="1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0" fontId="3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3" fillId="0" borderId="0" xfId="0" applyFont="1"/>
    <xf numFmtId="0" fontId="32" fillId="0" borderId="0" xfId="1" applyFont="1" applyFill="1" applyBorder="1" applyAlignment="1">
      <alignment horizontal="left"/>
    </xf>
    <xf numFmtId="0" fontId="44" fillId="0" borderId="0" xfId="0" applyFont="1"/>
    <xf numFmtId="3" fontId="32" fillId="0" borderId="0" xfId="0" applyNumberFormat="1" applyFont="1" applyAlignment="1">
      <alignment horizontal="right"/>
    </xf>
    <xf numFmtId="3" fontId="35" fillId="15" borderId="0" xfId="0" applyNumberFormat="1" applyFont="1" applyFill="1" applyAlignment="1">
      <alignment horizontal="center" vertical="center" wrapText="1"/>
    </xf>
    <xf numFmtId="0" fontId="35" fillId="15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48" fillId="0" borderId="0" xfId="0" applyFont="1" applyAlignment="1">
      <alignment horizontal="left"/>
    </xf>
    <xf numFmtId="0" fontId="49" fillId="0" borderId="0" xfId="0" applyFont="1"/>
    <xf numFmtId="0" fontId="47" fillId="0" borderId="0" xfId="0" applyFont="1"/>
    <xf numFmtId="3" fontId="51" fillId="0" borderId="0" xfId="0" applyNumberFormat="1" applyFont="1"/>
    <xf numFmtId="0" fontId="56" fillId="0" borderId="0" xfId="0" applyFont="1"/>
    <xf numFmtId="3" fontId="56" fillId="0" borderId="0" xfId="0" applyNumberFormat="1" applyFont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51" fillId="0" borderId="0" xfId="0" applyFont="1"/>
    <xf numFmtId="0" fontId="28" fillId="21" borderId="0" xfId="0" applyFont="1" applyFill="1" applyAlignment="1">
      <alignment horizontal="center" vertical="center" wrapText="1"/>
    </xf>
    <xf numFmtId="0" fontId="50" fillId="0" borderId="0" xfId="0" applyFont="1"/>
    <xf numFmtId="0" fontId="50" fillId="0" borderId="0" xfId="0" applyFont="1" applyAlignment="1">
      <alignment horizontal="right"/>
    </xf>
    <xf numFmtId="0" fontId="59" fillId="0" borderId="0" xfId="0" applyFont="1"/>
    <xf numFmtId="0" fontId="45" fillId="0" borderId="0" xfId="35" applyFont="1"/>
    <xf numFmtId="3" fontId="49" fillId="0" borderId="0" xfId="0" applyNumberFormat="1" applyFont="1"/>
    <xf numFmtId="0" fontId="62" fillId="0" borderId="0" xfId="0" applyFont="1"/>
    <xf numFmtId="0" fontId="14" fillId="0" borderId="0" xfId="0" applyFont="1"/>
    <xf numFmtId="166" fontId="30" fillId="0" borderId="16" xfId="0" applyNumberFormat="1" applyFont="1" applyBorder="1"/>
    <xf numFmtId="166" fontId="28" fillId="0" borderId="16" xfId="0" applyNumberFormat="1" applyFont="1" applyBorder="1"/>
    <xf numFmtId="3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0" fontId="36" fillId="0" borderId="0" xfId="35"/>
    <xf numFmtId="0" fontId="69" fillId="0" borderId="0" xfId="0" applyFont="1"/>
    <xf numFmtId="0" fontId="72" fillId="0" borderId="0" xfId="0" applyFont="1"/>
    <xf numFmtId="0" fontId="63" fillId="0" borderId="0" xfId="35" applyFont="1"/>
    <xf numFmtId="0" fontId="30" fillId="0" borderId="0" xfId="39" applyFont="1" applyProtection="1">
      <protection locked="0"/>
    </xf>
    <xf numFmtId="14" fontId="51" fillId="0" borderId="0" xfId="0" applyNumberFormat="1" applyFont="1" applyAlignment="1">
      <alignment horizontal="left"/>
    </xf>
    <xf numFmtId="4" fontId="47" fillId="0" borderId="0" xfId="0" applyNumberFormat="1" applyFont="1"/>
    <xf numFmtId="0" fontId="75" fillId="0" borderId="0" xfId="0" applyFont="1"/>
    <xf numFmtId="0" fontId="76" fillId="0" borderId="0" xfId="0" applyFont="1"/>
    <xf numFmtId="0" fontId="77" fillId="0" borderId="0" xfId="0" applyFont="1" applyAlignment="1">
      <alignment horizontal="center" wrapText="1"/>
    </xf>
    <xf numFmtId="0" fontId="72" fillId="0" borderId="17" xfId="0" applyFont="1" applyBorder="1"/>
    <xf numFmtId="4" fontId="71" fillId="0" borderId="0" xfId="0" applyNumberFormat="1" applyFont="1" applyAlignment="1">
      <alignment horizontal="right"/>
    </xf>
    <xf numFmtId="0" fontId="71" fillId="0" borderId="0" xfId="0" applyFont="1" applyAlignment="1">
      <alignment horizontal="right"/>
    </xf>
    <xf numFmtId="0" fontId="71" fillId="0" borderId="17" xfId="0" applyFont="1" applyBorder="1" applyAlignment="1">
      <alignment horizontal="right"/>
    </xf>
    <xf numFmtId="4" fontId="71" fillId="0" borderId="0" xfId="0" applyNumberFormat="1" applyFont="1"/>
    <xf numFmtId="170" fontId="71" fillId="0" borderId="0" xfId="0" applyNumberFormat="1" applyFont="1" applyAlignment="1">
      <alignment horizontal="right"/>
    </xf>
    <xf numFmtId="0" fontId="71" fillId="0" borderId="0" xfId="0" applyFont="1"/>
    <xf numFmtId="4" fontId="71" fillId="0" borderId="17" xfId="0" applyNumberFormat="1" applyFont="1" applyBorder="1" applyAlignment="1">
      <alignment horizontal="right"/>
    </xf>
    <xf numFmtId="0" fontId="71" fillId="0" borderId="17" xfId="0" applyFont="1" applyBorder="1"/>
    <xf numFmtId="4" fontId="71" fillId="0" borderId="0" xfId="36" applyNumberFormat="1" applyFont="1" applyAlignment="1">
      <alignment horizontal="right"/>
    </xf>
    <xf numFmtId="4" fontId="71" fillId="0" borderId="17" xfId="27" applyNumberFormat="1" applyFont="1" applyFill="1" applyBorder="1" applyAlignment="1">
      <alignment horizontal="right"/>
    </xf>
    <xf numFmtId="4" fontId="71" fillId="0" borderId="17" xfId="0" applyNumberFormat="1" applyFont="1" applyBorder="1"/>
    <xf numFmtId="0" fontId="55" fillId="0" borderId="0" xfId="0" applyFont="1" applyAlignment="1">
      <alignment horizontal="right"/>
    </xf>
    <xf numFmtId="4" fontId="71" fillId="0" borderId="17" xfId="0" applyNumberFormat="1" applyFont="1" applyBorder="1" applyAlignment="1">
      <alignment wrapText="1"/>
    </xf>
    <xf numFmtId="0" fontId="71" fillId="0" borderId="0" xfId="36" applyFont="1"/>
    <xf numFmtId="4" fontId="71" fillId="0" borderId="0" xfId="40" applyNumberFormat="1" applyFont="1" applyProtection="1">
      <protection locked="0"/>
    </xf>
    <xf numFmtId="4" fontId="71" fillId="0" borderId="0" xfId="40" applyNumberFormat="1" applyFont="1"/>
    <xf numFmtId="0" fontId="35" fillId="14" borderId="0" xfId="0" applyFont="1" applyFill="1" applyAlignment="1">
      <alignment horizontal="center" vertical="center" wrapText="1"/>
    </xf>
    <xf numFmtId="3" fontId="35" fillId="1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78" fillId="19" borderId="0" xfId="0" applyNumberFormat="1" applyFont="1" applyFill="1" applyAlignment="1">
      <alignment horizontal="center" vertical="center" wrapText="1"/>
    </xf>
    <xf numFmtId="0" fontId="69" fillId="0" borderId="0" xfId="1" applyFont="1" applyFill="1" applyBorder="1" applyAlignment="1">
      <alignment horizontal="left"/>
    </xf>
    <xf numFmtId="3" fontId="31" fillId="0" borderId="16" xfId="0" applyNumberFormat="1" applyFont="1" applyBorder="1" applyAlignment="1">
      <alignment horizontal="right"/>
    </xf>
    <xf numFmtId="0" fontId="28" fillId="0" borderId="16" xfId="0" applyFont="1" applyBorder="1"/>
    <xf numFmtId="166" fontId="30" fillId="0" borderId="16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horizontal="right"/>
    </xf>
    <xf numFmtId="3" fontId="31" fillId="0" borderId="19" xfId="0" applyNumberFormat="1" applyFont="1" applyBorder="1" applyAlignment="1">
      <alignment horizontal="right"/>
    </xf>
    <xf numFmtId="0" fontId="28" fillId="0" borderId="19" xfId="0" applyFont="1" applyBorder="1"/>
    <xf numFmtId="166" fontId="30" fillId="0" borderId="19" xfId="0" applyNumberFormat="1" applyFont="1" applyBorder="1"/>
    <xf numFmtId="166" fontId="30" fillId="0" borderId="19" xfId="0" applyNumberFormat="1" applyFont="1" applyBorder="1" applyAlignment="1">
      <alignment horizontal="right" vertical="top"/>
    </xf>
    <xf numFmtId="166" fontId="30" fillId="0" borderId="19" xfId="0" applyNumberFormat="1" applyFont="1" applyBorder="1" applyAlignment="1">
      <alignment horizontal="right"/>
    </xf>
    <xf numFmtId="166" fontId="28" fillId="22" borderId="16" xfId="0" applyNumberFormat="1" applyFont="1" applyFill="1" applyBorder="1" applyAlignment="1">
      <alignment horizontal="right" vertical="top"/>
    </xf>
    <xf numFmtId="166" fontId="30" fillId="0" borderId="16" xfId="39" applyNumberFormat="1" applyFont="1" applyBorder="1" applyProtection="1">
      <protection locked="0"/>
    </xf>
    <xf numFmtId="166" fontId="30" fillId="0" borderId="16" xfId="39" applyNumberFormat="1" applyFont="1" applyBorder="1" applyAlignment="1" applyProtection="1">
      <alignment horizontal="right"/>
      <protection locked="0"/>
    </xf>
    <xf numFmtId="166" fontId="28" fillId="22" borderId="19" xfId="0" applyNumberFormat="1" applyFont="1" applyFill="1" applyBorder="1" applyAlignment="1">
      <alignment horizontal="right" vertical="top"/>
    </xf>
    <xf numFmtId="166" fontId="30" fillId="0" borderId="19" xfId="39" applyNumberFormat="1" applyFont="1" applyBorder="1" applyProtection="1">
      <protection locked="0"/>
    </xf>
    <xf numFmtId="168" fontId="30" fillId="21" borderId="16" xfId="0" applyNumberFormat="1" applyFont="1" applyFill="1" applyBorder="1" applyAlignment="1">
      <alignment vertical="top"/>
    </xf>
    <xf numFmtId="0" fontId="74" fillId="0" borderId="0" xfId="0" applyFont="1"/>
    <xf numFmtId="0" fontId="69" fillId="0" borderId="0" xfId="0" applyFont="1" applyAlignment="1">
      <alignment horizontal="left"/>
    </xf>
    <xf numFmtId="166" fontId="31" fillId="0" borderId="16" xfId="0" applyNumberFormat="1" applyFont="1" applyBorder="1" applyAlignment="1">
      <alignment horizontal="right"/>
    </xf>
    <xf numFmtId="166" fontId="30" fillId="0" borderId="18" xfId="0" applyNumberFormat="1" applyFont="1" applyBorder="1" applyAlignment="1">
      <alignment horizontal="right"/>
    </xf>
    <xf numFmtId="0" fontId="73" fillId="0" borderId="0" xfId="0" applyFont="1" applyAlignment="1">
      <alignment vertical="center"/>
    </xf>
    <xf numFmtId="0" fontId="82" fillId="0" borderId="0" xfId="1" applyFont="1" applyFill="1" applyBorder="1" applyAlignment="1">
      <alignment horizontal="left"/>
    </xf>
    <xf numFmtId="166" fontId="30" fillId="0" borderId="23" xfId="0" applyNumberFormat="1" applyFont="1" applyBorder="1" applyAlignment="1">
      <alignment horizontal="right"/>
    </xf>
    <xf numFmtId="166" fontId="30" fillId="19" borderId="23" xfId="0" applyNumberFormat="1" applyFont="1" applyFill="1" applyBorder="1"/>
    <xf numFmtId="166" fontId="30" fillId="19" borderId="18" xfId="0" applyNumberFormat="1" applyFont="1" applyFill="1" applyBorder="1"/>
    <xf numFmtId="166" fontId="30" fillId="0" borderId="24" xfId="0" applyNumberFormat="1" applyFont="1" applyBorder="1" applyAlignment="1">
      <alignment horizontal="right" vertical="top"/>
    </xf>
    <xf numFmtId="166" fontId="30" fillId="0" borderId="22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vertical="top"/>
    </xf>
    <xf numFmtId="14" fontId="83" fillId="0" borderId="0" xfId="35" quotePrefix="1" applyNumberFormat="1" applyFont="1" applyFill="1" applyBorder="1" applyAlignment="1">
      <alignment horizontal="left"/>
    </xf>
    <xf numFmtId="10" fontId="30" fillId="0" borderId="19" xfId="0" applyNumberFormat="1" applyFont="1" applyBorder="1" applyAlignment="1">
      <alignment vertical="top"/>
    </xf>
    <xf numFmtId="10" fontId="30" fillId="0" borderId="16" xfId="0" applyNumberFormat="1" applyFont="1" applyBorder="1" applyAlignment="1">
      <alignment vertical="top"/>
    </xf>
    <xf numFmtId="0" fontId="28" fillId="0" borderId="16" xfId="0" applyFont="1" applyBorder="1" applyAlignment="1">
      <alignment horizontal="right" vertical="top"/>
    </xf>
    <xf numFmtId="0" fontId="28" fillId="0" borderId="16" xfId="0" applyFont="1" applyBorder="1" applyAlignment="1">
      <alignment vertical="top"/>
    </xf>
    <xf numFmtId="166" fontId="28" fillId="0" borderId="16" xfId="0" applyNumberFormat="1" applyFont="1" applyBorder="1" applyAlignment="1">
      <alignment vertical="top"/>
    </xf>
    <xf numFmtId="166" fontId="28" fillId="0" borderId="16" xfId="0" applyNumberFormat="1" applyFont="1" applyBorder="1" applyAlignment="1">
      <alignment horizontal="right" vertical="top"/>
    </xf>
    <xf numFmtId="166" fontId="28" fillId="19" borderId="16" xfId="0" applyNumberFormat="1" applyFont="1" applyFill="1" applyBorder="1" applyAlignment="1">
      <alignment vertical="top"/>
    </xf>
    <xf numFmtId="0" fontId="28" fillId="0" borderId="0" xfId="0" applyFont="1" applyAlignment="1">
      <alignment vertical="top"/>
    </xf>
    <xf numFmtId="166" fontId="28" fillId="21" borderId="16" xfId="0" applyNumberFormat="1" applyFont="1" applyFill="1" applyBorder="1" applyAlignment="1">
      <alignment vertical="top"/>
    </xf>
    <xf numFmtId="168" fontId="28" fillId="21" borderId="16" xfId="0" applyNumberFormat="1" applyFont="1" applyFill="1" applyBorder="1" applyAlignment="1">
      <alignment vertical="top"/>
    </xf>
    <xf numFmtId="3" fontId="28" fillId="21" borderId="16" xfId="0" applyNumberFormat="1" applyFont="1" applyFill="1" applyBorder="1" applyAlignment="1">
      <alignment vertical="top"/>
    </xf>
    <xf numFmtId="166" fontId="28" fillId="21" borderId="19" xfId="0" applyNumberFormat="1" applyFont="1" applyFill="1" applyBorder="1" applyAlignment="1">
      <alignment vertical="top"/>
    </xf>
    <xf numFmtId="168" fontId="30" fillId="21" borderId="19" xfId="0" applyNumberFormat="1" applyFont="1" applyFill="1" applyBorder="1" applyAlignment="1">
      <alignment vertical="top"/>
    </xf>
    <xf numFmtId="0" fontId="73" fillId="0" borderId="25" xfId="0" applyFont="1" applyBorder="1" applyAlignment="1">
      <alignment horizontal="center" vertical="center" wrapText="1"/>
    </xf>
    <xf numFmtId="0" fontId="73" fillId="22" borderId="25" xfId="0" applyFont="1" applyFill="1" applyBorder="1" applyAlignment="1">
      <alignment horizontal="center" vertical="center" wrapText="1"/>
    </xf>
    <xf numFmtId="166" fontId="73" fillId="0" borderId="25" xfId="0" applyNumberFormat="1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vertical="top"/>
    </xf>
    <xf numFmtId="10" fontId="28" fillId="0" borderId="16" xfId="0" applyNumberFormat="1" applyFont="1" applyBorder="1" applyAlignment="1">
      <alignment vertical="top"/>
    </xf>
    <xf numFmtId="0" fontId="85" fillId="0" borderId="0" xfId="0" applyFont="1"/>
    <xf numFmtId="0" fontId="84" fillId="0" borderId="0" xfId="0" applyFont="1"/>
    <xf numFmtId="166" fontId="30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166" fontId="28" fillId="0" borderId="0" xfId="0" applyNumberFormat="1" applyFont="1" applyAlignment="1">
      <alignment vertical="top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top"/>
    </xf>
    <xf numFmtId="166" fontId="28" fillId="0" borderId="0" xfId="0" applyNumberFormat="1" applyFont="1" applyAlignment="1">
      <alignment horizontal="right" vertical="top"/>
    </xf>
    <xf numFmtId="0" fontId="30" fillId="0" borderId="0" xfId="0" applyFont="1" applyAlignment="1">
      <alignment vertical="top"/>
    </xf>
    <xf numFmtId="166" fontId="30" fillId="0" borderId="0" xfId="0" applyNumberFormat="1" applyFont="1" applyAlignment="1">
      <alignment horizontal="right" vertical="top"/>
    </xf>
    <xf numFmtId="0" fontId="30" fillId="0" borderId="0" xfId="39" applyFont="1" applyAlignment="1" applyProtection="1">
      <alignment horizontal="right"/>
      <protection locked="0"/>
    </xf>
    <xf numFmtId="0" fontId="89" fillId="0" borderId="0" xfId="0" applyFont="1"/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4" fontId="86" fillId="0" borderId="0" xfId="0" applyNumberFormat="1" applyFont="1" applyAlignment="1">
      <alignment horizontal="left"/>
    </xf>
    <xf numFmtId="10" fontId="29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/>
    </xf>
    <xf numFmtId="166" fontId="30" fillId="0" borderId="0" xfId="0" applyNumberFormat="1" applyFont="1" applyAlignment="1">
      <alignment vertical="top"/>
    </xf>
    <xf numFmtId="166" fontId="30" fillId="17" borderId="0" xfId="0" applyNumberFormat="1" applyFont="1" applyFill="1" applyAlignment="1">
      <alignment horizontal="center" wrapText="1"/>
    </xf>
    <xf numFmtId="166" fontId="28" fillId="17" borderId="0" xfId="0" applyNumberFormat="1" applyFont="1" applyFill="1" applyAlignment="1">
      <alignment horizontal="center" wrapText="1"/>
    </xf>
    <xf numFmtId="3" fontId="30" fillId="21" borderId="0" xfId="0" applyNumberFormat="1" applyFont="1" applyFill="1" applyAlignment="1">
      <alignment horizontal="center" wrapText="1"/>
    </xf>
    <xf numFmtId="166" fontId="30" fillId="21" borderId="0" xfId="0" applyNumberFormat="1" applyFont="1" applyFill="1" applyAlignment="1">
      <alignment horizontal="center" wrapText="1"/>
    </xf>
    <xf numFmtId="166" fontId="28" fillId="21" borderId="0" xfId="0" applyNumberFormat="1" applyFont="1" applyFill="1" applyAlignment="1">
      <alignment horizontal="center" wrapText="1"/>
    </xf>
    <xf numFmtId="0" fontId="90" fillId="0" borderId="0" xfId="0" applyFont="1"/>
    <xf numFmtId="166" fontId="30" fillId="16" borderId="0" xfId="0" applyNumberFormat="1" applyFont="1" applyFill="1" applyAlignment="1">
      <alignment horizontal="center" wrapText="1"/>
    </xf>
    <xf numFmtId="166" fontId="87" fillId="16" borderId="0" xfId="0" applyNumberFormat="1" applyFont="1" applyFill="1" applyAlignment="1">
      <alignment horizontal="center" wrapText="1"/>
    </xf>
    <xf numFmtId="0" fontId="30" fillId="16" borderId="0" xfId="0" applyFont="1" applyFill="1" applyAlignment="1">
      <alignment horizontal="center" wrapText="1"/>
    </xf>
    <xf numFmtId="0" fontId="28" fillId="16" borderId="0" xfId="0" applyFont="1" applyFill="1" applyAlignment="1">
      <alignment horizontal="center" wrapText="1"/>
    </xf>
    <xf numFmtId="0" fontId="91" fillId="0" borderId="0" xfId="0" applyFont="1"/>
    <xf numFmtId="0" fontId="57" fillId="0" borderId="0" xfId="0" applyFont="1"/>
    <xf numFmtId="166" fontId="57" fillId="0" borderId="16" xfId="0" applyNumberFormat="1" applyFont="1" applyBorder="1" applyAlignment="1">
      <alignment vertical="top"/>
    </xf>
    <xf numFmtId="168" fontId="57" fillId="0" borderId="16" xfId="0" applyNumberFormat="1" applyFont="1" applyBorder="1" applyAlignment="1">
      <alignment vertical="top"/>
    </xf>
    <xf numFmtId="10" fontId="57" fillId="0" borderId="16" xfId="0" applyNumberFormat="1" applyFont="1" applyBorder="1" applyAlignment="1">
      <alignment vertical="top"/>
    </xf>
    <xf numFmtId="0" fontId="92" fillId="0" borderId="0" xfId="1" applyFont="1" applyFill="1" applyBorder="1" applyAlignment="1">
      <alignment horizontal="left"/>
    </xf>
    <xf numFmtId="0" fontId="15" fillId="0" borderId="0" xfId="0" applyFont="1"/>
    <xf numFmtId="0" fontId="93" fillId="0" borderId="0" xfId="0" applyFont="1"/>
    <xf numFmtId="0" fontId="30" fillId="15" borderId="0" xfId="0" applyFont="1" applyFill="1"/>
    <xf numFmtId="0" fontId="30" fillId="15" borderId="0" xfId="0" applyFont="1" applyFill="1" applyAlignment="1">
      <alignment vertical="top"/>
    </xf>
    <xf numFmtId="0" fontId="0" fillId="0" borderId="0" xfId="0" applyAlignment="1">
      <alignment vertical="top"/>
    </xf>
    <xf numFmtId="166" fontId="28" fillId="22" borderId="16" xfId="0" applyNumberFormat="1" applyFont="1" applyFill="1" applyBorder="1" applyAlignment="1">
      <alignment vertical="top"/>
    </xf>
    <xf numFmtId="168" fontId="28" fillId="0" borderId="16" xfId="0" applyNumberFormat="1" applyFont="1" applyBorder="1" applyAlignment="1">
      <alignment vertical="top"/>
    </xf>
    <xf numFmtId="0" fontId="40" fillId="0" borderId="0" xfId="35" applyFont="1"/>
    <xf numFmtId="0" fontId="94" fillId="0" borderId="0" xfId="1" applyFont="1" applyFill="1" applyBorder="1" applyAlignment="1">
      <alignment horizontal="left"/>
    </xf>
    <xf numFmtId="0" fontId="95" fillId="0" borderId="0" xfId="0" applyFont="1"/>
    <xf numFmtId="0" fontId="70" fillId="0" borderId="0" xfId="35" applyFont="1" applyBorder="1" applyAlignment="1">
      <alignment vertical="center"/>
    </xf>
    <xf numFmtId="0" fontId="96" fillId="0" borderId="0" xfId="0" applyFont="1"/>
    <xf numFmtId="0" fontId="60" fillId="0" borderId="0" xfId="0" applyFont="1"/>
    <xf numFmtId="166" fontId="28" fillId="0" borderId="0" xfId="0" applyNumberFormat="1" applyFont="1" applyAlignment="1">
      <alignment horizontal="right"/>
    </xf>
    <xf numFmtId="3" fontId="34" fillId="0" borderId="0" xfId="0" applyNumberFormat="1" applyFont="1"/>
    <xf numFmtId="3" fontId="97" fillId="0" borderId="0" xfId="0" applyNumberFormat="1" applyFont="1"/>
    <xf numFmtId="0" fontId="28" fillId="0" borderId="0" xfId="0" applyFont="1" applyAlignment="1">
      <alignment horizontal="left" wrapText="1"/>
    </xf>
    <xf numFmtId="3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11" fillId="23" borderId="0" xfId="0" applyFont="1" applyFill="1"/>
    <xf numFmtId="168" fontId="30" fillId="0" borderId="16" xfId="0" applyNumberFormat="1" applyFont="1" applyBorder="1" applyAlignment="1">
      <alignment vertical="top"/>
    </xf>
    <xf numFmtId="166" fontId="30" fillId="0" borderId="23" xfId="0" applyNumberFormat="1" applyFont="1" applyBorder="1"/>
    <xf numFmtId="4" fontId="0" fillId="0" borderId="0" xfId="0" applyNumberFormat="1"/>
    <xf numFmtId="14" fontId="76" fillId="0" borderId="0" xfId="0" applyNumberFormat="1" applyFont="1" applyAlignment="1">
      <alignment horizontal="left"/>
    </xf>
    <xf numFmtId="0" fontId="99" fillId="0" borderId="0" xfId="0" applyFont="1"/>
    <xf numFmtId="3" fontId="71" fillId="0" borderId="0" xfId="0" applyNumberFormat="1" applyFont="1"/>
    <xf numFmtId="0" fontId="0" fillId="0" borderId="0" xfId="0" applyAlignment="1">
      <alignment horizontal="right"/>
    </xf>
    <xf numFmtId="170" fontId="71" fillId="0" borderId="0" xfId="0" applyNumberFormat="1" applyFont="1"/>
    <xf numFmtId="0" fontId="0" fillId="0" borderId="0" xfId="0" applyAlignment="1">
      <alignment horizontal="left"/>
    </xf>
    <xf numFmtId="0" fontId="71" fillId="0" borderId="0" xfId="0" applyFont="1" applyAlignment="1">
      <alignment horizontal="left"/>
    </xf>
    <xf numFmtId="0" fontId="0" fillId="6" borderId="0" xfId="0" applyFill="1"/>
    <xf numFmtId="4" fontId="98" fillId="0" borderId="0" xfId="0" applyNumberFormat="1" applyFont="1"/>
    <xf numFmtId="0" fontId="98" fillId="0" borderId="0" xfId="0" applyFont="1" applyAlignment="1">
      <alignment horizontal="left"/>
    </xf>
    <xf numFmtId="0" fontId="72" fillId="0" borderId="0" xfId="0" applyFont="1" applyAlignment="1">
      <alignment horizontal="right"/>
    </xf>
    <xf numFmtId="0" fontId="100" fillId="0" borderId="0" xfId="0" applyFont="1" applyAlignment="1">
      <alignment horizontal="left"/>
    </xf>
    <xf numFmtId="0" fontId="101" fillId="0" borderId="0" xfId="0" applyFont="1"/>
    <xf numFmtId="3" fontId="44" fillId="0" borderId="0" xfId="0" applyNumberFormat="1" applyFont="1" applyAlignment="1">
      <alignment horizontal="right"/>
    </xf>
    <xf numFmtId="0" fontId="100" fillId="0" borderId="0" xfId="0" applyFont="1" applyAlignment="1">
      <alignment horizontal="center"/>
    </xf>
    <xf numFmtId="14" fontId="102" fillId="0" borderId="0" xfId="0" applyNumberFormat="1" applyFont="1" applyAlignment="1">
      <alignment horizontal="left"/>
    </xf>
    <xf numFmtId="0" fontId="44" fillId="15" borderId="0" xfId="0" applyFont="1" applyFill="1"/>
    <xf numFmtId="0" fontId="103" fillId="0" borderId="0" xfId="0" applyFont="1"/>
    <xf numFmtId="14" fontId="93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168" fontId="57" fillId="0" borderId="19" xfId="0" applyNumberFormat="1" applyFont="1" applyBorder="1" applyAlignment="1">
      <alignment vertical="top"/>
    </xf>
    <xf numFmtId="166" fontId="30" fillId="0" borderId="18" xfId="0" applyNumberFormat="1" applyFont="1" applyBorder="1"/>
    <xf numFmtId="0" fontId="104" fillId="0" borderId="0" xfId="0" applyFont="1"/>
    <xf numFmtId="3" fontId="105" fillId="0" borderId="0" xfId="0" applyNumberFormat="1" applyFont="1" applyAlignment="1">
      <alignment horizontal="right"/>
    </xf>
    <xf numFmtId="0" fontId="105" fillId="0" borderId="0" xfId="0" applyFont="1" applyAlignment="1">
      <alignment horizontal="right"/>
    </xf>
    <xf numFmtId="3" fontId="107" fillId="0" borderId="0" xfId="0" applyNumberFormat="1" applyFont="1" applyAlignment="1">
      <alignment horizontal="right"/>
    </xf>
    <xf numFmtId="0" fontId="108" fillId="0" borderId="0" xfId="0" applyFont="1"/>
    <xf numFmtId="0" fontId="108" fillId="0" borderId="0" xfId="0" applyFont="1" applyAlignment="1">
      <alignment horizontal="center"/>
    </xf>
    <xf numFmtId="0" fontId="109" fillId="0" borderId="0" xfId="0" applyFont="1"/>
    <xf numFmtId="0" fontId="111" fillId="0" borderId="0" xfId="0" applyFont="1"/>
    <xf numFmtId="3" fontId="112" fillId="0" borderId="0" xfId="0" applyNumberFormat="1" applyFont="1" applyAlignment="1">
      <alignment horizontal="right"/>
    </xf>
    <xf numFmtId="0" fontId="112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10" fontId="111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/>
    </xf>
    <xf numFmtId="0" fontId="107" fillId="0" borderId="0" xfId="0" applyFont="1"/>
    <xf numFmtId="0" fontId="110" fillId="0" borderId="0" xfId="0" applyFont="1"/>
    <xf numFmtId="0" fontId="113" fillId="0" borderId="0" xfId="0" applyFont="1"/>
    <xf numFmtId="0" fontId="114" fillId="0" borderId="0" xfId="35" applyFont="1" applyFill="1"/>
    <xf numFmtId="0" fontId="107" fillId="0" borderId="0" xfId="0" applyFont="1" applyAlignment="1">
      <alignment horizontal="center" vertical="center" wrapText="1"/>
    </xf>
    <xf numFmtId="3" fontId="107" fillId="0" borderId="0" xfId="0" applyNumberFormat="1" applyFont="1" applyAlignment="1">
      <alignment horizontal="center" vertical="center" wrapText="1"/>
    </xf>
    <xf numFmtId="166" fontId="106" fillId="0" borderId="0" xfId="0" applyNumberFormat="1" applyFont="1" applyAlignment="1">
      <alignment horizontal="right"/>
    </xf>
    <xf numFmtId="166" fontId="106" fillId="0" borderId="0" xfId="0" applyNumberFormat="1" applyFont="1" applyAlignment="1">
      <alignment vertical="top"/>
    </xf>
    <xf numFmtId="166" fontId="106" fillId="0" borderId="0" xfId="0" applyNumberFormat="1" applyFont="1"/>
    <xf numFmtId="166" fontId="106" fillId="0" borderId="0" xfId="0" applyNumberFormat="1" applyFont="1" applyAlignment="1">
      <alignment horizontal="right" vertical="top"/>
    </xf>
    <xf numFmtId="166" fontId="107" fillId="0" borderId="0" xfId="0" applyNumberFormat="1" applyFont="1" applyAlignment="1">
      <alignment horizontal="right" vertical="top"/>
    </xf>
    <xf numFmtId="166" fontId="108" fillId="0" borderId="0" xfId="0" applyNumberFormat="1" applyFont="1"/>
    <xf numFmtId="166" fontId="28" fillId="0" borderId="19" xfId="0" applyNumberFormat="1" applyFont="1" applyBorder="1" applyAlignment="1">
      <alignment horizontal="right" vertical="top"/>
    </xf>
    <xf numFmtId="0" fontId="28" fillId="0" borderId="16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horizontal="center" vertical="center" wrapText="1"/>
    </xf>
    <xf numFmtId="3" fontId="78" fillId="0" borderId="16" xfId="0" applyNumberFormat="1" applyFont="1" applyBorder="1" applyAlignment="1">
      <alignment horizontal="center" vertical="center" wrapText="1"/>
    </xf>
    <xf numFmtId="0" fontId="116" fillId="0" borderId="0" xfId="1" applyFont="1" applyFill="1" applyBorder="1" applyAlignment="1">
      <alignment horizontal="left"/>
    </xf>
    <xf numFmtId="166" fontId="30" fillId="22" borderId="16" xfId="0" applyNumberFormat="1" applyFont="1" applyFill="1" applyBorder="1" applyAlignment="1">
      <alignment horizontal="right" vertical="top"/>
    </xf>
    <xf numFmtId="0" fontId="117" fillId="0" borderId="0" xfId="0" applyFont="1"/>
    <xf numFmtId="3" fontId="30" fillId="0" borderId="16" xfId="0" applyNumberFormat="1" applyFont="1" applyBorder="1" applyAlignment="1">
      <alignment vertical="top"/>
    </xf>
    <xf numFmtId="3" fontId="48" fillId="0" borderId="0" xfId="0" applyNumberFormat="1" applyFont="1"/>
    <xf numFmtId="2" fontId="50" fillId="0" borderId="0" xfId="0" applyNumberFormat="1" applyFont="1"/>
    <xf numFmtId="0" fontId="48" fillId="0" borderId="0" xfId="0" applyFont="1"/>
    <xf numFmtId="171" fontId="50" fillId="0" borderId="0" xfId="0" applyNumberFormat="1" applyFont="1"/>
    <xf numFmtId="2" fontId="51" fillId="0" borderId="0" xfId="0" applyNumberFormat="1" applyFont="1"/>
    <xf numFmtId="169" fontId="50" fillId="0" borderId="0" xfId="27" applyNumberFormat="1" applyFont="1" applyFill="1" applyBorder="1" applyAlignment="1">
      <alignment horizontal="right"/>
    </xf>
    <xf numFmtId="3" fontId="50" fillId="0" borderId="0" xfId="0" applyNumberFormat="1" applyFont="1"/>
    <xf numFmtId="0" fontId="50" fillId="0" borderId="0" xfId="0" applyFont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166" fontId="49" fillId="0" borderId="0" xfId="0" applyNumberFormat="1" applyFont="1"/>
    <xf numFmtId="0" fontId="53" fillId="0" borderId="0" xfId="0" applyFont="1" applyAlignment="1">
      <alignment horizontal="right"/>
    </xf>
    <xf numFmtId="0" fontId="48" fillId="0" borderId="0" xfId="0" applyFont="1" applyAlignment="1">
      <alignment vertical="top"/>
    </xf>
    <xf numFmtId="3" fontId="50" fillId="0" borderId="0" xfId="0" applyNumberFormat="1" applyFont="1" applyAlignment="1">
      <alignment vertical="top"/>
    </xf>
    <xf numFmtId="3" fontId="50" fillId="0" borderId="0" xfId="0" applyNumberFormat="1" applyFont="1" applyAlignment="1">
      <alignment horizontal="left" vertical="center" wrapText="1"/>
    </xf>
    <xf numFmtId="0" fontId="50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51" fillId="0" borderId="17" xfId="0" applyNumberFormat="1" applyFont="1" applyBorder="1"/>
    <xf numFmtId="166" fontId="51" fillId="0" borderId="0" xfId="0" applyNumberFormat="1" applyFont="1"/>
    <xf numFmtId="166" fontId="51" fillId="0" borderId="0" xfId="0" applyNumberFormat="1" applyFont="1" applyAlignment="1">
      <alignment horizontal="center"/>
    </xf>
    <xf numFmtId="0" fontId="51" fillId="0" borderId="0" xfId="0" applyFont="1" applyAlignment="1">
      <alignment horizontal="center"/>
    </xf>
    <xf numFmtId="166" fontId="50" fillId="0" borderId="0" xfId="0" applyNumberFormat="1" applyFont="1" applyAlignment="1">
      <alignment wrapText="1"/>
    </xf>
    <xf numFmtId="0" fontId="50" fillId="0" borderId="0" xfId="0" applyFont="1" applyAlignment="1">
      <alignment wrapText="1"/>
    </xf>
    <xf numFmtId="166" fontId="50" fillId="0" borderId="0" xfId="0" applyNumberFormat="1" applyFont="1" applyAlignment="1">
      <alignment vertical="top" wrapText="1"/>
    </xf>
    <xf numFmtId="1" fontId="50" fillId="0" borderId="0" xfId="27" applyNumberFormat="1" applyFont="1" applyFill="1" applyBorder="1" applyAlignment="1">
      <alignment horizontal="center"/>
    </xf>
    <xf numFmtId="0" fontId="50" fillId="0" borderId="0" xfId="0" applyFont="1" applyAlignment="1">
      <alignment horizontal="right" vertical="top"/>
    </xf>
    <xf numFmtId="0" fontId="50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 vertical="center" wrapText="1"/>
    </xf>
    <xf numFmtId="168" fontId="58" fillId="0" borderId="19" xfId="0" applyNumberFormat="1" applyFont="1" applyBorder="1" applyAlignment="1">
      <alignment vertical="top"/>
    </xf>
    <xf numFmtId="10" fontId="118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19" fillId="0" borderId="0" xfId="0" applyFont="1"/>
    <xf numFmtId="0" fontId="58" fillId="0" borderId="16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28" fillId="0" borderId="19" xfId="0" applyFont="1" applyBorder="1" applyAlignment="1">
      <alignment horizontal="right" vertical="top"/>
    </xf>
    <xf numFmtId="166" fontId="28" fillId="0" borderId="19" xfId="0" applyNumberFormat="1" applyFont="1" applyBorder="1" applyAlignment="1">
      <alignment vertical="top"/>
    </xf>
    <xf numFmtId="0" fontId="28" fillId="0" borderId="19" xfId="0" applyFont="1" applyBorder="1" applyAlignment="1">
      <alignment vertical="top"/>
    </xf>
    <xf numFmtId="166" fontId="58" fillId="0" borderId="19" xfId="0" applyNumberFormat="1" applyFont="1" applyBorder="1" applyAlignment="1">
      <alignment vertical="top"/>
    </xf>
    <xf numFmtId="10" fontId="58" fillId="0" borderId="19" xfId="0" applyNumberFormat="1" applyFont="1" applyBorder="1" applyAlignment="1">
      <alignment vertical="top"/>
    </xf>
    <xf numFmtId="0" fontId="58" fillId="0" borderId="18" xfId="0" applyFont="1" applyBorder="1" applyAlignment="1">
      <alignment horizontal="center" vertical="center"/>
    </xf>
    <xf numFmtId="166" fontId="58" fillId="0" borderId="23" xfId="0" applyNumberFormat="1" applyFont="1" applyBorder="1" applyAlignment="1">
      <alignment vertical="top"/>
    </xf>
    <xf numFmtId="166" fontId="57" fillId="0" borderId="18" xfId="0" applyNumberFormat="1" applyFont="1" applyBorder="1" applyAlignment="1">
      <alignment vertical="top"/>
    </xf>
    <xf numFmtId="0" fontId="11" fillId="13" borderId="0" xfId="0" applyFont="1" applyFill="1"/>
    <xf numFmtId="0" fontId="14" fillId="13" borderId="16" xfId="0" applyFont="1" applyFill="1" applyBorder="1" applyAlignment="1">
      <alignment horizontal="center" vertical="center"/>
    </xf>
    <xf numFmtId="0" fontId="14" fillId="13" borderId="0" xfId="0" applyFont="1" applyFill="1" applyAlignment="1">
      <alignment vertical="top"/>
    </xf>
    <xf numFmtId="0" fontId="120" fillId="0" borderId="0" xfId="1" applyFont="1" applyFill="1" applyBorder="1" applyAlignment="1">
      <alignment horizontal="left"/>
    </xf>
    <xf numFmtId="0" fontId="121" fillId="0" borderId="0" xfId="0" applyFont="1" applyAlignment="1">
      <alignment horizontal="left"/>
    </xf>
    <xf numFmtId="3" fontId="56" fillId="0" borderId="0" xfId="0" applyNumberFormat="1" applyFont="1"/>
    <xf numFmtId="0" fontId="122" fillId="0" borderId="0" xfId="0" applyFont="1"/>
    <xf numFmtId="0" fontId="123" fillId="0" borderId="0" xfId="0" applyFont="1"/>
    <xf numFmtId="171" fontId="54" fillId="0" borderId="0" xfId="0" applyNumberFormat="1" applyFont="1"/>
    <xf numFmtId="2" fontId="52" fillId="0" borderId="0" xfId="0" applyNumberFormat="1" applyFont="1"/>
    <xf numFmtId="10" fontId="52" fillId="0" borderId="0" xfId="0" applyNumberFormat="1" applyFont="1"/>
    <xf numFmtId="0" fontId="124" fillId="0" borderId="0" xfId="0" applyFont="1"/>
    <xf numFmtId="0" fontId="54" fillId="0" borderId="0" xfId="0" applyFont="1" applyAlignment="1">
      <alignment horizontal="right"/>
    </xf>
    <xf numFmtId="0" fontId="125" fillId="0" borderId="0" xfId="0" applyFont="1" applyAlignment="1">
      <alignment horizontal="left" vertical="center" wrapText="1"/>
    </xf>
    <xf numFmtId="166" fontId="124" fillId="0" borderId="0" xfId="0" applyNumberFormat="1" applyFont="1"/>
    <xf numFmtId="166" fontId="52" fillId="0" borderId="0" xfId="0" applyNumberFormat="1" applyFont="1"/>
    <xf numFmtId="0" fontId="52" fillId="0" borderId="0" xfId="0" applyFont="1"/>
    <xf numFmtId="0" fontId="126" fillId="0" borderId="0" xfId="0" applyFont="1"/>
    <xf numFmtId="166" fontId="30" fillId="20" borderId="0" xfId="0" applyNumberFormat="1" applyFont="1" applyFill="1" applyAlignment="1">
      <alignment horizontal="center" wrapText="1"/>
    </xf>
    <xf numFmtId="0" fontId="28" fillId="20" borderId="0" xfId="0" applyFont="1" applyFill="1" applyAlignment="1">
      <alignment horizontal="center" wrapText="1"/>
    </xf>
    <xf numFmtId="0" fontId="60" fillId="0" borderId="0" xfId="0" applyFont="1" applyAlignment="1">
      <alignment horizontal="left"/>
    </xf>
    <xf numFmtId="0" fontId="41" fillId="0" borderId="0" xfId="35" applyFont="1"/>
    <xf numFmtId="166" fontId="30" fillId="0" borderId="19" xfId="0" applyNumberFormat="1" applyFont="1" applyBorder="1" applyAlignment="1">
      <alignment vertical="top"/>
    </xf>
    <xf numFmtId="166" fontId="57" fillId="0" borderId="19" xfId="0" applyNumberFormat="1" applyFont="1" applyBorder="1" applyAlignment="1">
      <alignment vertical="top"/>
    </xf>
    <xf numFmtId="0" fontId="30" fillId="0" borderId="16" xfId="0" applyFont="1" applyBorder="1"/>
    <xf numFmtId="0" fontId="30" fillId="0" borderId="16" xfId="0" applyFont="1" applyBorder="1" applyAlignment="1">
      <alignment vertical="top"/>
    </xf>
    <xf numFmtId="168" fontId="58" fillId="0" borderId="16" xfId="0" applyNumberFormat="1" applyFont="1" applyBorder="1" applyAlignment="1">
      <alignment vertical="top"/>
    </xf>
    <xf numFmtId="4" fontId="51" fillId="0" borderId="17" xfId="0" applyNumberFormat="1" applyFont="1" applyBorder="1" applyAlignment="1">
      <alignment horizontal="right"/>
    </xf>
    <xf numFmtId="4" fontId="127" fillId="0" borderId="0" xfId="0" applyNumberFormat="1" applyFont="1" applyAlignment="1">
      <alignment wrapText="1"/>
    </xf>
    <xf numFmtId="169" fontId="128" fillId="0" borderId="0" xfId="0" applyNumberFormat="1" applyFont="1" applyAlignment="1">
      <alignment horizontal="right"/>
    </xf>
    <xf numFmtId="170" fontId="61" fillId="0" borderId="0" xfId="0" applyNumberFormat="1" applyFont="1"/>
    <xf numFmtId="0" fontId="129" fillId="0" borderId="0" xfId="35" applyFont="1" applyFill="1" applyBorder="1" applyAlignment="1">
      <alignment horizontal="left"/>
    </xf>
    <xf numFmtId="0" fontId="35" fillId="15" borderId="16" xfId="0" applyFont="1" applyFill="1" applyBorder="1" applyAlignment="1">
      <alignment horizontal="center" vertical="center" wrapText="1"/>
    </xf>
    <xf numFmtId="3" fontId="35" fillId="15" borderId="16" xfId="0" applyNumberFormat="1" applyFont="1" applyFill="1" applyBorder="1" applyAlignment="1">
      <alignment horizontal="center" vertical="center" wrapText="1"/>
    </xf>
    <xf numFmtId="3" fontId="78" fillId="19" borderId="16" xfId="0" applyNumberFormat="1" applyFont="1" applyFill="1" applyBorder="1" applyAlignment="1">
      <alignment horizontal="center" vertical="center" wrapText="1"/>
    </xf>
    <xf numFmtId="0" fontId="130" fillId="0" borderId="0" xfId="1" applyFont="1" applyFill="1" applyBorder="1" applyAlignment="1">
      <alignment horizontal="left"/>
    </xf>
    <xf numFmtId="3" fontId="131" fillId="0" borderId="0" xfId="0" applyNumberFormat="1" applyFont="1" applyAlignment="1">
      <alignment horizontal="right"/>
    </xf>
    <xf numFmtId="0" fontId="131" fillId="0" borderId="0" xfId="0" applyFont="1" applyAlignment="1">
      <alignment horizontal="right"/>
    </xf>
    <xf numFmtId="0" fontId="131" fillId="0" borderId="0" xfId="0" applyFont="1"/>
    <xf numFmtId="0" fontId="131" fillId="0" borderId="0" xfId="0" applyFont="1" applyAlignment="1">
      <alignment horizontal="center"/>
    </xf>
    <xf numFmtId="0" fontId="133" fillId="0" borderId="0" xfId="42" applyFont="1" applyFill="1"/>
    <xf numFmtId="0" fontId="132" fillId="0" borderId="0" xfId="1" applyFont="1" applyFill="1" applyBorder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3" fontId="134" fillId="0" borderId="0" xfId="0" applyNumberFormat="1" applyFont="1" applyAlignment="1">
      <alignment horizontal="right"/>
    </xf>
    <xf numFmtId="0" fontId="136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/>
    <xf numFmtId="0" fontId="138" fillId="0" borderId="0" xfId="0" applyFont="1"/>
    <xf numFmtId="166" fontId="31" fillId="19" borderId="0" xfId="0" applyNumberFormat="1" applyFont="1" applyFill="1"/>
    <xf numFmtId="166" fontId="73" fillId="0" borderId="18" xfId="0" applyNumberFormat="1" applyFont="1" applyBorder="1" applyAlignment="1">
      <alignment vertical="top"/>
    </xf>
    <xf numFmtId="166" fontId="73" fillId="0" borderId="22" xfId="0" applyNumberFormat="1" applyFont="1" applyBorder="1" applyAlignment="1">
      <alignment vertical="top"/>
    </xf>
    <xf numFmtId="166" fontId="73" fillId="0" borderId="16" xfId="0" applyNumberFormat="1" applyFont="1" applyBorder="1" applyAlignment="1">
      <alignment vertical="top"/>
    </xf>
    <xf numFmtId="166" fontId="73" fillId="0" borderId="23" xfId="0" applyNumberFormat="1" applyFont="1" applyBorder="1" applyAlignment="1">
      <alignment vertical="top"/>
    </xf>
    <xf numFmtId="166" fontId="73" fillId="0" borderId="16" xfId="0" applyNumberFormat="1" applyFont="1" applyBorder="1" applyAlignment="1">
      <alignment horizontal="right" vertical="top"/>
    </xf>
    <xf numFmtId="166" fontId="74" fillId="0" borderId="23" xfId="0" applyNumberFormat="1" applyFont="1" applyBorder="1" applyAlignment="1">
      <alignment horizontal="right"/>
    </xf>
    <xf numFmtId="3" fontId="74" fillId="0" borderId="24" xfId="0" applyNumberFormat="1" applyFont="1" applyBorder="1" applyAlignment="1">
      <alignment horizontal="right"/>
    </xf>
    <xf numFmtId="166" fontId="74" fillId="0" borderId="16" xfId="0" applyNumberFormat="1" applyFont="1" applyBorder="1" applyAlignment="1">
      <alignment vertical="top"/>
    </xf>
    <xf numFmtId="166" fontId="74" fillId="0" borderId="19" xfId="39" applyNumberFormat="1" applyFont="1" applyBorder="1" applyProtection="1">
      <protection locked="0"/>
    </xf>
    <xf numFmtId="166" fontId="74" fillId="0" borderId="18" xfId="0" applyNumberFormat="1" applyFont="1" applyBorder="1" applyAlignment="1">
      <alignment horizontal="right"/>
    </xf>
    <xf numFmtId="3" fontId="74" fillId="0" borderId="22" xfId="0" applyNumberFormat="1" applyFont="1" applyBorder="1" applyAlignment="1">
      <alignment horizontal="right"/>
    </xf>
    <xf numFmtId="166" fontId="74" fillId="0" borderId="16" xfId="39" applyNumberFormat="1" applyFont="1" applyBorder="1" applyProtection="1">
      <protection locked="0"/>
    </xf>
    <xf numFmtId="166" fontId="74" fillId="0" borderId="16" xfId="39" applyNumberFormat="1" applyFont="1" applyBorder="1" applyAlignment="1" applyProtection="1">
      <alignment horizontal="right"/>
      <protection locked="0"/>
    </xf>
    <xf numFmtId="172" fontId="73" fillId="0" borderId="16" xfId="0" applyNumberFormat="1" applyFont="1" applyBorder="1" applyAlignment="1">
      <alignment vertical="top"/>
    </xf>
    <xf numFmtId="172" fontId="73" fillId="0" borderId="22" xfId="0" applyNumberFormat="1" applyFont="1" applyBorder="1" applyAlignment="1">
      <alignment vertical="top"/>
    </xf>
    <xf numFmtId="3" fontId="73" fillId="0" borderId="16" xfId="0" applyNumberFormat="1" applyFont="1" applyBorder="1" applyAlignment="1">
      <alignment vertical="top"/>
    </xf>
    <xf numFmtId="173" fontId="73" fillId="0" borderId="16" xfId="0" applyNumberFormat="1" applyFont="1" applyBorder="1" applyAlignment="1">
      <alignment vertical="top"/>
    </xf>
    <xf numFmtId="166" fontId="74" fillId="0" borderId="16" xfId="0" applyNumberFormat="1" applyFont="1" applyBorder="1"/>
    <xf numFmtId="172" fontId="74" fillId="0" borderId="16" xfId="0" applyNumberFormat="1" applyFont="1" applyBorder="1"/>
    <xf numFmtId="172" fontId="74" fillId="0" borderId="22" xfId="0" applyNumberFormat="1" applyFont="1" applyBorder="1" applyAlignment="1">
      <alignment vertical="top"/>
    </xf>
    <xf numFmtId="172" fontId="74" fillId="0" borderId="24" xfId="0" applyNumberFormat="1" applyFont="1" applyBorder="1" applyAlignment="1">
      <alignment vertical="top"/>
    </xf>
    <xf numFmtId="3" fontId="74" fillId="0" borderId="16" xfId="0" applyNumberFormat="1" applyFont="1" applyBorder="1"/>
    <xf numFmtId="173" fontId="74" fillId="0" borderId="16" xfId="0" applyNumberFormat="1" applyFont="1" applyBorder="1"/>
    <xf numFmtId="0" fontId="139" fillId="15" borderId="0" xfId="0" applyFont="1" applyFill="1" applyAlignment="1">
      <alignment horizontal="center" vertical="center" wrapText="1"/>
    </xf>
    <xf numFmtId="0" fontId="139" fillId="14" borderId="0" xfId="0" applyFont="1" applyFill="1" applyAlignment="1">
      <alignment horizontal="center" vertical="center" wrapText="1"/>
    </xf>
    <xf numFmtId="3" fontId="139" fillId="14" borderId="0" xfId="0" applyNumberFormat="1" applyFont="1" applyFill="1" applyAlignment="1">
      <alignment horizontal="center" vertical="center" wrapText="1"/>
    </xf>
    <xf numFmtId="166" fontId="73" fillId="18" borderId="16" xfId="0" applyNumberFormat="1" applyFont="1" applyFill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0" applyFont="1" applyBorder="1" applyAlignment="1">
      <alignment vertical="top"/>
    </xf>
    <xf numFmtId="0" fontId="74" fillId="0" borderId="16" xfId="0" applyFont="1" applyBorder="1"/>
    <xf numFmtId="0" fontId="73" fillId="0" borderId="19" xfId="0" applyFont="1" applyBorder="1"/>
    <xf numFmtId="0" fontId="73" fillId="0" borderId="16" xfId="0" applyFont="1" applyBorder="1"/>
    <xf numFmtId="166" fontId="73" fillId="18" borderId="16" xfId="0" applyNumberFormat="1" applyFont="1" applyFill="1" applyBorder="1" applyAlignment="1">
      <alignment horizontal="left" vertical="center" wrapText="1"/>
    </xf>
    <xf numFmtId="0" fontId="140" fillId="0" borderId="0" xfId="0" applyFont="1"/>
    <xf numFmtId="0" fontId="141" fillId="0" borderId="0" xfId="0" applyFont="1"/>
    <xf numFmtId="0" fontId="142" fillId="0" borderId="0" xfId="0" applyFont="1"/>
    <xf numFmtId="171" fontId="76" fillId="0" borderId="0" xfId="0" applyNumberFormat="1" applyFont="1"/>
    <xf numFmtId="2" fontId="143" fillId="0" borderId="0" xfId="0" applyNumberFormat="1" applyFont="1"/>
    <xf numFmtId="0" fontId="144" fillId="0" borderId="0" xfId="0" applyFont="1"/>
    <xf numFmtId="0" fontId="76" fillId="0" borderId="0" xfId="0" applyFont="1" applyAlignment="1">
      <alignment horizontal="right"/>
    </xf>
    <xf numFmtId="0" fontId="145" fillId="0" borderId="0" xfId="0" applyFont="1" applyAlignment="1">
      <alignment horizontal="left" vertical="center" wrapText="1"/>
    </xf>
    <xf numFmtId="166" fontId="144" fillId="0" borderId="0" xfId="0" applyNumberFormat="1" applyFont="1"/>
    <xf numFmtId="166" fontId="143" fillId="0" borderId="0" xfId="0" applyNumberFormat="1" applyFont="1"/>
    <xf numFmtId="0" fontId="143" fillId="0" borderId="0" xfId="0" applyFont="1"/>
    <xf numFmtId="0" fontId="146" fillId="0" borderId="0" xfId="0" applyFont="1"/>
    <xf numFmtId="0" fontId="68" fillId="0" borderId="0" xfId="0" applyFont="1" applyAlignment="1">
      <alignment horizontal="left" vertical="top"/>
    </xf>
    <xf numFmtId="168" fontId="57" fillId="0" borderId="0" xfId="0" applyNumberFormat="1" applyFont="1" applyBorder="1" applyAlignment="1">
      <alignment vertical="top"/>
    </xf>
    <xf numFmtId="3" fontId="31" fillId="0" borderId="0" xfId="0" applyNumberFormat="1" applyFont="1" applyBorder="1"/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10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08"/>
      <tableStyleElement type="headerRow" dxfId="107"/>
      <tableStyleElement type="totalRow" dxfId="106"/>
      <tableStyleElement type="firstColumn" dxfId="105"/>
      <tableStyleElement type="lastColumn" dxfId="104"/>
      <tableStyleElement type="firstRowStripe" dxfId="103"/>
      <tableStyleElement type="secondRowStripe" dxfId="102"/>
      <tableStyleElement type="firstColumnStripe" dxfId="101"/>
      <tableStyleElement type="secondColumnStripe" dxfId="100"/>
    </tableStyle>
    <tableStyle name="TableStyleLight11 2" pivot="0" count="9" xr9:uid="{8E0DD61B-1AE7-44A9-8629-B9960A16E7BF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secondRowStripe" dxfId="93"/>
      <tableStyleElement type="firstColumnStripe" dxfId="92"/>
      <tableStyleElement type="secondColumnStripe" dxfId="91"/>
    </tableStyle>
    <tableStyle name="TableStyleLight11 3" pivot="0" count="9" xr9:uid="{5733B871-48EA-47A2-AD0A-8730802FAFEA}">
      <tableStyleElement type="wholeTable" dxfId="90"/>
      <tableStyleElement type="headerRow" dxfId="89"/>
      <tableStyleElement type="totalRow" dxfId="88"/>
      <tableStyleElement type="firstColumn" dxfId="87"/>
      <tableStyleElement type="lastColumn" dxfId="86"/>
      <tableStyleElement type="firstRowStripe" dxfId="85"/>
      <tableStyleElement type="secondRowStripe" dxfId="84"/>
      <tableStyleElement type="firstColumnStripe" dxfId="83"/>
      <tableStyleElement type="secondColumnStripe" dxfId="82"/>
    </tableStyle>
    <tableStyle name="TableStyleLight13 2" pivot="0" count="9" xr9:uid="{5DD8EE3B-BCA0-4452-A019-2CBFA31A4FBE}">
      <tableStyleElement type="wholeTable" dxfId="81"/>
      <tableStyleElement type="headerRow" dxfId="80"/>
      <tableStyleElement type="totalRow" dxfId="79"/>
      <tableStyleElement type="firstColumn" dxfId="78"/>
      <tableStyleElement type="lastColumn" dxfId="77"/>
      <tableStyleElement type="firstRowStripe" dxfId="76"/>
      <tableStyleElement type="secondRowStripe" dxfId="75"/>
      <tableStyleElement type="firstColumnStripe" dxfId="74"/>
      <tableStyleElement type="secondColumnStripe" dxfId="73"/>
    </tableStyle>
    <tableStyle name="TableStyleLight13 3" pivot="0" count="9" xr9:uid="{FB153379-1423-445C-9D7C-5CEC663C435F}">
      <tableStyleElement type="wholeTable" dxfId="72"/>
      <tableStyleElement type="headerRow" dxfId="71"/>
      <tableStyleElement type="totalRow" dxfId="70"/>
      <tableStyleElement type="firstColumn" dxfId="69"/>
      <tableStyleElement type="lastColumn" dxfId="68"/>
      <tableStyleElement type="firstRowStripe" dxfId="67"/>
      <tableStyleElement type="secondRowStripe" dxfId="66"/>
      <tableStyleElement type="firstColumnStripe" dxfId="65"/>
      <tableStyleElement type="secondColumnStripe" dxfId="64"/>
    </tableStyle>
    <tableStyle name="TableStyleLight13 4" pivot="0" count="9" xr9:uid="{BA2436B3-4803-48D0-8BA9-BD002E467BCF}">
      <tableStyleElement type="wholeTable" dxfId="63"/>
      <tableStyleElement type="headerRow" dxfId="62"/>
      <tableStyleElement type="totalRow" dxfId="61"/>
      <tableStyleElement type="firstColumn" dxfId="60"/>
      <tableStyleElement type="lastColumn" dxfId="59"/>
      <tableStyleElement type="firstRowStripe" dxfId="58"/>
      <tableStyleElement type="secondRowStripe" dxfId="57"/>
      <tableStyleElement type="firstColumnStripe" dxfId="56"/>
      <tableStyleElement type="secondColumnStripe" dxfId="55"/>
    </tableStyle>
    <tableStyle name="TableStyleLight13 5" pivot="0" count="9" xr9:uid="{D3B2D819-C60E-44A7-B21B-0D1E4F2C310A}">
      <tableStyleElement type="wholeTable" dxfId="54"/>
      <tableStyleElement type="headerRow" dxfId="53"/>
      <tableStyleElement type="totalRow" dxfId="52"/>
      <tableStyleElement type="firstColumn" dxfId="51"/>
      <tableStyleElement type="lastColumn" dxfId="50"/>
      <tableStyleElement type="firstRowStripe" dxfId="49"/>
      <tableStyleElement type="secondRowStripe" dxfId="48"/>
      <tableStyleElement type="firstColumnStripe" dxfId="47"/>
      <tableStyleElement type="secondColumnStripe" dxfId="46"/>
    </tableStyle>
    <tableStyle name="TableStyleMedium2 2" pivot="0" count="7" xr9:uid="{1C1F9C04-E619-4501-9509-B14A7D8D49F6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firstColumnStripe" dxfId="39"/>
    </tableStyle>
    <tableStyle name="TableStyleMedium2 3" pivot="0" count="7" xr9:uid="{8F46EDF1-C1E0-4C90-A042-DECD1E1DEE18}">
      <tableStyleElement type="wholeTable" dxfId="38"/>
      <tableStyleElement type="headerRow" dxfId="37"/>
      <tableStyleElement type="totalRow" dxfId="36"/>
      <tableStyleElement type="firstColumn" dxfId="35"/>
      <tableStyleElement type="lastColumn" dxfId="34"/>
      <tableStyleElement type="firstRowStripe" dxfId="33"/>
      <tableStyleElement type="firstColumnStripe" dxfId="32"/>
    </tableStyle>
    <tableStyle name="TableStyleMedium2 4" pivot="0" count="7" xr9:uid="{E9F60862-622D-4C61-BA85-E07D6600B1AA}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  <tableStyle name="TableStyleMedium2 5" pivot="0" count="7" xr9:uid="{A52F9130-B477-4222-B551-B1674DA52B7C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TableStyleMedium2 6" pivot="0" count="7" xr9:uid="{E4CDED47-D532-4521-8A9E-F467EFD449CD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BE2DB52F-2B64-4133-92B1-72C48A27697D}">
    <text xml:space="preserve">Kuntaliitos Pertunmaan kanssa 2025. </text>
  </threadedComment>
  <threadedComment ref="S167" dT="2024-08-05T07:07:11.27" personId="{261C2C5C-719C-4B81-9431-61E2133A3C01}" id="{5B45F156-D8FF-4E5C-96FB-D296369DC6C9}">
    <text xml:space="preserve">Kuntaliitos Pertunmaan kanssa 2025.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N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X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C1AE9AAD-9D9E-454D-8254-A89202E076A5}">
    <text xml:space="preserve">Kuntaliitos Pertunmaan kanssa 2025.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Y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V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W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BD9" dT="2025-05-05T11:42:16.27" personId="{261C2C5C-719C-4B81-9431-61E2133A3C01}" id="{1B57A684-54B5-4006-B4C1-5E1C1AFE4C61}">
    <text>Vuonna 2025 laskelmassa näkyvät pysyvä lisäsiirtotarve ja vos-lisäys on viety valtionosuusprosenttiin eli sisältyy kunnan omarahoitusosuuteen.</text>
  </threadedComment>
  <threadedComment ref="X167" dT="2024-08-05T13:59:47.40" personId="{261C2C5C-719C-4B81-9431-61E2133A3C01}" id="{FE63DAA9-82AE-49D3-99D8-46E4157B4414}">
    <text xml:space="preserve">Pertunmaan osuus lisätty
</text>
  </threadedComment>
  <threadedComment ref="Y167" dT="2024-08-05T14:00:00.43" personId="{261C2C5C-719C-4B81-9431-61E2133A3C01}" id="{C6FBE4D7-FCBE-4379-95ED-D7102C9F11FE}">
    <text>Pertunmaan osuus lisätty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7" sqref="B7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527</v>
      </c>
      <c r="D4"/>
    </row>
    <row r="5" spans="2:10" ht="15">
      <c r="B5" s="3" t="s">
        <v>528</v>
      </c>
      <c r="D5"/>
    </row>
    <row r="6" spans="2:10" ht="15">
      <c r="B6" s="3" t="s">
        <v>0</v>
      </c>
      <c r="D6"/>
      <c r="E6"/>
    </row>
    <row r="7" spans="2:10" ht="15">
      <c r="B7" s="3" t="s">
        <v>576</v>
      </c>
      <c r="D7"/>
    </row>
    <row r="8" spans="2:10" ht="15.75">
      <c r="C8" s="171"/>
      <c r="D8"/>
    </row>
    <row r="9" spans="2:10"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X88"/>
  <sheetViews>
    <sheetView workbookViewId="0">
      <pane xSplit="3" ySplit="7" topLeftCell="H8" activePane="bottomRight" state="frozen"/>
      <selection pane="topRight" activeCell="D1" sqref="D1"/>
      <selection pane="bottomLeft" activeCell="A8" sqref="A8"/>
      <selection pane="bottomRight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20.7109375" bestFit="1" customWidth="1"/>
  </cols>
  <sheetData>
    <row r="1" spans="1:15" ht="14.25">
      <c r="A1" s="61">
        <v>45783</v>
      </c>
      <c r="B1" s="38"/>
      <c r="C1" s="38"/>
      <c r="D1" s="62"/>
      <c r="E1" s="38"/>
      <c r="F1" s="38"/>
      <c r="G1" s="38"/>
      <c r="H1" s="38"/>
      <c r="I1" s="38"/>
      <c r="J1" s="38"/>
      <c r="K1" s="63"/>
      <c r="L1" s="63"/>
    </row>
    <row r="2" spans="1:15" ht="18">
      <c r="A2" s="64" t="s">
        <v>515</v>
      </c>
      <c r="B2" s="38"/>
      <c r="C2" s="38"/>
      <c r="D2" s="62"/>
      <c r="E2" s="38"/>
      <c r="F2" s="38"/>
      <c r="G2" s="38"/>
      <c r="H2" s="38"/>
      <c r="I2" s="38"/>
      <c r="J2" s="38"/>
      <c r="K2" s="63"/>
      <c r="L2" s="63"/>
    </row>
    <row r="3" spans="1:15" ht="14.25">
      <c r="A3" s="43" t="s">
        <v>325</v>
      </c>
      <c r="B3" s="38"/>
      <c r="C3" s="38"/>
      <c r="D3" s="63"/>
      <c r="E3" s="38"/>
      <c r="F3" s="38"/>
      <c r="G3" s="38"/>
      <c r="H3" s="38"/>
      <c r="I3" s="38"/>
      <c r="J3" s="38"/>
      <c r="K3" s="63"/>
      <c r="L3" s="63"/>
    </row>
    <row r="4" spans="1:15" ht="14.25">
      <c r="A4" s="43"/>
      <c r="B4" s="38"/>
      <c r="C4" s="38"/>
      <c r="D4" s="63"/>
      <c r="E4" s="65"/>
      <c r="F4" s="65"/>
      <c r="G4" s="65"/>
      <c r="H4" s="65"/>
      <c r="I4" s="65"/>
      <c r="J4" s="65"/>
      <c r="K4" s="38"/>
      <c r="L4" s="38"/>
    </row>
    <row r="5" spans="1:15" ht="15.75">
      <c r="A5" s="43"/>
      <c r="B5" s="38"/>
      <c r="C5" s="38"/>
      <c r="D5" s="58">
        <v>2015</v>
      </c>
      <c r="E5" s="58">
        <v>2016</v>
      </c>
      <c r="F5" s="58">
        <v>2017</v>
      </c>
      <c r="G5" s="58">
        <v>2018</v>
      </c>
      <c r="H5" s="58">
        <v>2019</v>
      </c>
      <c r="I5" s="58">
        <v>2020</v>
      </c>
      <c r="J5" s="58">
        <v>2021</v>
      </c>
      <c r="K5" s="58">
        <v>2022</v>
      </c>
      <c r="L5" s="66">
        <v>2023</v>
      </c>
      <c r="M5" s="58">
        <v>2024</v>
      </c>
      <c r="N5" s="66">
        <v>2025</v>
      </c>
      <c r="O5" s="58" t="s">
        <v>555</v>
      </c>
    </row>
    <row r="6" spans="1:15" ht="15.75">
      <c r="A6" s="43"/>
      <c r="B6" s="58" t="s">
        <v>326</v>
      </c>
      <c r="C6" s="38"/>
      <c r="D6" s="67">
        <v>25.44</v>
      </c>
      <c r="E6" s="67">
        <v>25.61</v>
      </c>
      <c r="F6" s="67">
        <v>25.23</v>
      </c>
      <c r="G6" s="67">
        <v>25.34</v>
      </c>
      <c r="H6" s="67">
        <v>25.37</v>
      </c>
      <c r="I6" s="67">
        <v>25.49</v>
      </c>
      <c r="J6" s="67">
        <v>25.67</v>
      </c>
      <c r="K6" s="68">
        <v>23.59</v>
      </c>
      <c r="L6" s="69">
        <v>22.09</v>
      </c>
      <c r="M6" s="70">
        <v>21.92</v>
      </c>
      <c r="N6" s="74">
        <v>25.02</v>
      </c>
      <c r="O6" s="72">
        <v>25.82</v>
      </c>
    </row>
    <row r="7" spans="1:15" ht="15.75">
      <c r="A7" s="43"/>
      <c r="B7" s="58" t="s">
        <v>327</v>
      </c>
      <c r="C7" s="38"/>
      <c r="D7" s="67">
        <v>3520.93</v>
      </c>
      <c r="E7" s="67">
        <v>3636.07</v>
      </c>
      <c r="F7" s="67">
        <v>3627.38</v>
      </c>
      <c r="G7" s="67">
        <v>3599.08</v>
      </c>
      <c r="H7" s="67">
        <v>3524.51</v>
      </c>
      <c r="I7" s="67">
        <v>3654.97</v>
      </c>
      <c r="J7" s="67">
        <v>3747.29</v>
      </c>
      <c r="K7" s="68">
        <v>4291.07</v>
      </c>
      <c r="L7" s="69">
        <v>1359.93</v>
      </c>
      <c r="M7" s="70">
        <v>1388.69</v>
      </c>
      <c r="N7" s="74">
        <v>1467.53</v>
      </c>
      <c r="O7" s="72">
        <v>1516.36</v>
      </c>
    </row>
    <row r="8" spans="1:15" ht="15">
      <c r="A8" s="43"/>
      <c r="B8" s="38"/>
      <c r="C8" s="38"/>
      <c r="D8" s="70"/>
      <c r="E8" s="70"/>
      <c r="F8" s="70"/>
      <c r="G8" s="70"/>
      <c r="H8" s="70"/>
      <c r="I8" s="70"/>
      <c r="J8" s="70"/>
      <c r="K8" s="71"/>
      <c r="L8" s="74"/>
      <c r="M8" s="70"/>
      <c r="N8" s="74"/>
      <c r="O8" s="43"/>
    </row>
    <row r="9" spans="1:15" ht="15">
      <c r="A9" s="72"/>
      <c r="B9" s="72"/>
      <c r="C9" s="72"/>
      <c r="D9" s="67" t="s">
        <v>328</v>
      </c>
      <c r="E9" s="67" t="s">
        <v>328</v>
      </c>
      <c r="F9" s="67" t="s">
        <v>328</v>
      </c>
      <c r="G9" s="67" t="s">
        <v>328</v>
      </c>
      <c r="H9" s="67" t="s">
        <v>328</v>
      </c>
      <c r="I9" s="67" t="s">
        <v>328</v>
      </c>
      <c r="J9" s="67" t="s">
        <v>328</v>
      </c>
      <c r="K9" s="67" t="s">
        <v>328</v>
      </c>
      <c r="L9" s="73" t="s">
        <v>328</v>
      </c>
      <c r="M9" s="73" t="s">
        <v>328</v>
      </c>
      <c r="N9" s="73" t="s">
        <v>328</v>
      </c>
      <c r="O9" s="319" t="s">
        <v>328</v>
      </c>
    </row>
    <row r="10" spans="1:15" ht="15.75">
      <c r="A10" s="72"/>
      <c r="B10" s="58" t="s">
        <v>329</v>
      </c>
      <c r="C10" s="72"/>
      <c r="D10" s="70"/>
      <c r="E10" s="70"/>
      <c r="F10" s="70"/>
      <c r="G10" s="70"/>
      <c r="H10" s="70"/>
      <c r="I10" s="70"/>
      <c r="J10" s="70"/>
      <c r="K10" s="72"/>
      <c r="L10" s="74"/>
      <c r="M10" s="70"/>
      <c r="N10" s="74"/>
      <c r="O10" s="70"/>
    </row>
    <row r="11" spans="1:15" ht="15">
      <c r="A11" s="72"/>
      <c r="B11" s="72"/>
      <c r="C11" s="72" t="s">
        <v>330</v>
      </c>
      <c r="D11" s="70">
        <v>8483.82</v>
      </c>
      <c r="E11" s="70">
        <v>8635.58</v>
      </c>
      <c r="F11" s="70">
        <v>8399.0300000000007</v>
      </c>
      <c r="G11" s="70">
        <v>8333.6</v>
      </c>
      <c r="H11" s="70">
        <v>8172.53</v>
      </c>
      <c r="I11" s="70">
        <v>8511.9500000000007</v>
      </c>
      <c r="J11" s="70">
        <v>8761.9500000000007</v>
      </c>
      <c r="K11" s="75">
        <v>9713.2999999999993</v>
      </c>
      <c r="L11" s="76">
        <v>8010.94</v>
      </c>
      <c r="M11" s="70">
        <v>8186.31</v>
      </c>
      <c r="N11" s="77">
        <v>8449.9500000000007</v>
      </c>
      <c r="O11" s="70">
        <v>8779.61</v>
      </c>
    </row>
    <row r="12" spans="1:15" ht="15">
      <c r="A12" s="72"/>
      <c r="B12" s="72"/>
      <c r="C12" s="72" t="s">
        <v>331</v>
      </c>
      <c r="D12" s="70">
        <v>8947.4699999999993</v>
      </c>
      <c r="E12" s="70">
        <v>9156.2800000000007</v>
      </c>
      <c r="F12" s="70">
        <v>8904.17</v>
      </c>
      <c r="G12" s="70">
        <v>8842.7000000000007</v>
      </c>
      <c r="H12" s="70">
        <v>8677.2800000000007</v>
      </c>
      <c r="I12" s="70">
        <v>9043.6200000000008</v>
      </c>
      <c r="J12" s="70">
        <v>9284.9</v>
      </c>
      <c r="K12" s="75">
        <v>10305.709999999999</v>
      </c>
      <c r="L12" s="76">
        <v>8499.51</v>
      </c>
      <c r="M12" s="70">
        <v>8686.5</v>
      </c>
      <c r="N12" s="77">
        <v>8975.6</v>
      </c>
      <c r="O12" s="70">
        <v>9335.8799999999992</v>
      </c>
    </row>
    <row r="13" spans="1:15" ht="15">
      <c r="A13" s="72"/>
      <c r="B13" s="72"/>
      <c r="C13" s="72" t="s">
        <v>332</v>
      </c>
      <c r="D13" s="70">
        <v>7269.02</v>
      </c>
      <c r="E13" s="70">
        <v>7513.12</v>
      </c>
      <c r="F13" s="70">
        <v>7459.07</v>
      </c>
      <c r="G13" s="70">
        <v>7410.99</v>
      </c>
      <c r="H13" s="70">
        <v>7277.45</v>
      </c>
      <c r="I13" s="70">
        <v>7573.36</v>
      </c>
      <c r="J13" s="70">
        <v>7759.16</v>
      </c>
      <c r="K13" s="75">
        <v>8596.2999999999993</v>
      </c>
      <c r="L13" s="76">
        <v>7071.51</v>
      </c>
      <c r="M13" s="70">
        <v>7231.33</v>
      </c>
      <c r="N13" s="77">
        <v>7564.89</v>
      </c>
      <c r="O13" s="70">
        <v>8001.13</v>
      </c>
    </row>
    <row r="14" spans="1:15" ht="15">
      <c r="A14" s="72"/>
      <c r="B14" s="72"/>
      <c r="C14" s="72" t="s">
        <v>333</v>
      </c>
      <c r="D14" s="70">
        <v>12478.59</v>
      </c>
      <c r="E14" s="70">
        <v>12895.47</v>
      </c>
      <c r="F14" s="70">
        <v>12805.09</v>
      </c>
      <c r="G14" s="70">
        <v>12728.2</v>
      </c>
      <c r="H14" s="70">
        <v>12502.93</v>
      </c>
      <c r="I14" s="70">
        <v>12981.41</v>
      </c>
      <c r="J14" s="70">
        <v>13287.99</v>
      </c>
      <c r="K14" s="75">
        <v>14733.47</v>
      </c>
      <c r="L14" s="76">
        <v>12129.17</v>
      </c>
      <c r="M14" s="70">
        <v>12434.58</v>
      </c>
      <c r="N14" s="77">
        <v>12944.95</v>
      </c>
      <c r="O14" s="70">
        <v>13556.58</v>
      </c>
    </row>
    <row r="15" spans="1:15" ht="15">
      <c r="A15" s="72"/>
      <c r="B15" s="72"/>
      <c r="C15" s="72" t="s">
        <v>334</v>
      </c>
      <c r="D15" s="70">
        <v>3981.85</v>
      </c>
      <c r="E15" s="70">
        <v>4114.9699999999993</v>
      </c>
      <c r="F15" s="70">
        <v>4081.91</v>
      </c>
      <c r="G15" s="70">
        <v>4077.09</v>
      </c>
      <c r="H15" s="70">
        <v>3996.54</v>
      </c>
      <c r="I15" s="70">
        <v>4139.3100000000004</v>
      </c>
      <c r="J15" s="70">
        <v>4264.3999999999996</v>
      </c>
      <c r="K15" s="75">
        <v>4728.28</v>
      </c>
      <c r="L15" s="76"/>
      <c r="M15" s="70"/>
      <c r="N15" s="77"/>
      <c r="O15" s="70"/>
    </row>
    <row r="16" spans="1:15" ht="15">
      <c r="A16" s="72"/>
      <c r="B16" s="72"/>
      <c r="C16" s="72" t="s">
        <v>335</v>
      </c>
      <c r="D16" s="70">
        <v>1033.3800000000001</v>
      </c>
      <c r="E16" s="70">
        <v>1059.4199999999998</v>
      </c>
      <c r="F16" s="70">
        <v>1050.8699999999999</v>
      </c>
      <c r="G16" s="70">
        <v>1026.1300000000001</v>
      </c>
      <c r="H16" s="70">
        <v>993.6</v>
      </c>
      <c r="I16" s="70">
        <v>1022.15</v>
      </c>
      <c r="J16" s="70">
        <v>1039.29</v>
      </c>
      <c r="K16" s="75">
        <v>1157.2</v>
      </c>
      <c r="L16" s="76"/>
      <c r="M16" s="70"/>
      <c r="N16" s="77"/>
      <c r="O16" s="70"/>
    </row>
    <row r="17" spans="1:24" ht="15">
      <c r="A17" s="72"/>
      <c r="B17" s="72"/>
      <c r="C17" s="72" t="s">
        <v>336</v>
      </c>
      <c r="D17" s="70">
        <v>2122.0300000000002</v>
      </c>
      <c r="E17" s="70">
        <v>2175.69</v>
      </c>
      <c r="F17" s="70">
        <v>2133.0100000000002</v>
      </c>
      <c r="G17" s="70">
        <v>2063.77</v>
      </c>
      <c r="H17" s="70">
        <v>1983.5</v>
      </c>
      <c r="I17" s="70">
        <v>2019.23</v>
      </c>
      <c r="J17" s="70">
        <v>2072.39</v>
      </c>
      <c r="K17" s="75">
        <v>2306.1799999999998</v>
      </c>
      <c r="L17" s="76"/>
      <c r="M17" s="70"/>
      <c r="N17" s="77"/>
      <c r="O17" s="70"/>
    </row>
    <row r="18" spans="1:24" ht="15">
      <c r="A18" s="72"/>
      <c r="B18" s="72"/>
      <c r="C18" s="72" t="s">
        <v>337</v>
      </c>
      <c r="D18" s="70">
        <v>5715.25</v>
      </c>
      <c r="E18" s="70">
        <v>5880.4500000000007</v>
      </c>
      <c r="F18" s="70">
        <v>5776.4</v>
      </c>
      <c r="G18" s="70">
        <v>5656.61</v>
      </c>
      <c r="H18" s="70">
        <v>5481.33</v>
      </c>
      <c r="I18" s="70">
        <v>5637.84</v>
      </c>
      <c r="J18" s="70">
        <v>5802.73</v>
      </c>
      <c r="K18" s="75">
        <v>6457.36</v>
      </c>
      <c r="L18" s="76"/>
      <c r="M18" s="70"/>
      <c r="N18" s="77"/>
      <c r="O18" s="70"/>
    </row>
    <row r="19" spans="1:24" ht="15">
      <c r="A19" s="72"/>
      <c r="B19" s="72"/>
      <c r="C19" s="72" t="s">
        <v>338</v>
      </c>
      <c r="D19" s="70">
        <v>19116.73</v>
      </c>
      <c r="E19" s="70">
        <v>19708.329999999998</v>
      </c>
      <c r="F19" s="70">
        <v>19435.73</v>
      </c>
      <c r="G19" s="70">
        <v>19223.189999999999</v>
      </c>
      <c r="H19" s="70">
        <v>18771.79</v>
      </c>
      <c r="I19" s="70">
        <v>19498.650000000001</v>
      </c>
      <c r="J19" s="70">
        <v>20092.53</v>
      </c>
      <c r="K19" s="75">
        <v>22359.22</v>
      </c>
      <c r="L19" s="76"/>
      <c r="M19" s="70"/>
      <c r="N19" s="77"/>
      <c r="O19" s="70"/>
    </row>
    <row r="20" spans="1:24" ht="15">
      <c r="A20" s="72"/>
      <c r="B20" s="72"/>
      <c r="C20" s="72" t="s">
        <v>491</v>
      </c>
      <c r="D20" s="70"/>
      <c r="E20" s="70"/>
      <c r="F20" s="70"/>
      <c r="G20" s="70"/>
      <c r="H20" s="70"/>
      <c r="I20" s="70"/>
      <c r="J20" s="70"/>
      <c r="K20" s="75"/>
      <c r="L20" s="76">
        <v>62.57</v>
      </c>
      <c r="M20" s="70">
        <v>64.06</v>
      </c>
      <c r="N20" s="77">
        <v>66.14</v>
      </c>
      <c r="O20" s="70">
        <v>68.72</v>
      </c>
    </row>
    <row r="21" spans="1:24" ht="15">
      <c r="A21" s="72"/>
      <c r="B21" s="72"/>
      <c r="C21" s="72" t="s">
        <v>492</v>
      </c>
      <c r="D21" s="70"/>
      <c r="E21" s="70"/>
      <c r="F21" s="70"/>
      <c r="G21" s="70"/>
      <c r="H21" s="70"/>
      <c r="I21" s="70"/>
      <c r="J21" s="70"/>
      <c r="K21" s="75"/>
      <c r="L21" s="76"/>
      <c r="M21" s="70"/>
      <c r="N21" s="77">
        <v>83.48</v>
      </c>
      <c r="O21" s="70">
        <v>86.63</v>
      </c>
    </row>
    <row r="22" spans="1:24" ht="15">
      <c r="A22" s="72"/>
      <c r="B22" s="72"/>
      <c r="C22" s="72"/>
      <c r="D22" s="70"/>
      <c r="E22" s="70"/>
      <c r="F22" s="70"/>
      <c r="G22" s="70"/>
      <c r="H22" s="70"/>
      <c r="I22" s="70"/>
      <c r="J22" s="70"/>
      <c r="K22" s="72"/>
      <c r="L22" s="77"/>
      <c r="M22" s="70"/>
      <c r="N22" s="77"/>
      <c r="O22" s="70"/>
    </row>
    <row r="23" spans="1:24" ht="15.75">
      <c r="A23" s="72"/>
      <c r="B23" s="58" t="s">
        <v>339</v>
      </c>
      <c r="C23" s="72"/>
      <c r="D23" s="70">
        <v>1125.29</v>
      </c>
      <c r="E23" s="70">
        <v>1162.55</v>
      </c>
      <c r="F23" s="70">
        <v>1159.26</v>
      </c>
      <c r="G23" s="70">
        <v>1154.53</v>
      </c>
      <c r="H23" s="70">
        <v>1133.3699999999999</v>
      </c>
      <c r="I23" s="70">
        <v>1178</v>
      </c>
      <c r="J23" s="70">
        <v>1203.96</v>
      </c>
      <c r="K23" s="75">
        <v>1329.61</v>
      </c>
      <c r="L23" s="77"/>
      <c r="M23" s="70"/>
      <c r="N23" s="77"/>
      <c r="O23" s="70"/>
    </row>
    <row r="24" spans="1:24" ht="15">
      <c r="A24" s="72"/>
      <c r="B24" s="72"/>
      <c r="C24" s="72"/>
      <c r="D24" s="70"/>
      <c r="E24" s="70"/>
      <c r="F24" s="70"/>
      <c r="G24" s="70"/>
      <c r="H24" s="70"/>
      <c r="I24" s="70"/>
      <c r="J24" s="70"/>
      <c r="K24" s="72"/>
      <c r="L24" s="77"/>
      <c r="M24" s="70"/>
      <c r="N24" s="77"/>
      <c r="O24" s="70"/>
    </row>
    <row r="25" spans="1:24" ht="15.75">
      <c r="A25" s="72"/>
      <c r="B25" s="58" t="s">
        <v>340</v>
      </c>
      <c r="C25" s="72"/>
      <c r="D25" s="70"/>
      <c r="E25" s="70"/>
      <c r="F25" s="70"/>
      <c r="G25" s="70"/>
      <c r="H25" s="70"/>
      <c r="I25" s="70"/>
      <c r="J25" s="70"/>
      <c r="K25" s="72"/>
      <c r="L25" s="77"/>
      <c r="M25" s="70"/>
      <c r="N25" s="77"/>
      <c r="O25" s="70"/>
      <c r="P25" s="320"/>
      <c r="Q25" s="320"/>
      <c r="R25" s="320"/>
      <c r="S25" s="320"/>
      <c r="T25" s="320"/>
      <c r="U25" s="320"/>
      <c r="V25" s="320"/>
      <c r="W25" s="320"/>
      <c r="X25" s="320"/>
    </row>
    <row r="26" spans="1:24" ht="15.75">
      <c r="A26" s="72"/>
      <c r="B26" s="72"/>
      <c r="C26" s="72" t="s">
        <v>341</v>
      </c>
      <c r="D26" s="70">
        <v>87.44</v>
      </c>
      <c r="E26" s="70">
        <v>90.34</v>
      </c>
      <c r="F26" s="70">
        <v>90.09</v>
      </c>
      <c r="G26" s="70">
        <v>89.72</v>
      </c>
      <c r="H26" s="70">
        <v>88.08</v>
      </c>
      <c r="I26" s="70">
        <v>91.55</v>
      </c>
      <c r="J26" s="70">
        <v>93.57</v>
      </c>
      <c r="K26" s="75">
        <v>103.34</v>
      </c>
      <c r="L26" s="73">
        <v>67.78</v>
      </c>
      <c r="M26" s="70">
        <v>69.27</v>
      </c>
      <c r="N26" s="77">
        <v>71.52</v>
      </c>
      <c r="O26" s="70">
        <v>74.31</v>
      </c>
      <c r="P26" s="321"/>
      <c r="Q26" s="321"/>
      <c r="R26" s="321"/>
      <c r="S26" s="321"/>
      <c r="T26" s="321"/>
      <c r="U26" s="321"/>
      <c r="V26" s="321"/>
      <c r="W26" s="321"/>
      <c r="X26" s="321"/>
    </row>
    <row r="27" spans="1:24" ht="15">
      <c r="A27" s="72"/>
      <c r="B27" s="72"/>
      <c r="C27" s="72" t="s">
        <v>342</v>
      </c>
      <c r="D27" s="70">
        <v>269.61</v>
      </c>
      <c r="E27" s="70">
        <v>278.54000000000002</v>
      </c>
      <c r="F27" s="70">
        <v>277.75</v>
      </c>
      <c r="G27" s="70">
        <v>276.62</v>
      </c>
      <c r="H27" s="70">
        <v>271.55</v>
      </c>
      <c r="I27" s="70">
        <v>282.24</v>
      </c>
      <c r="J27" s="70">
        <v>288.45999999999998</v>
      </c>
      <c r="K27" s="75">
        <v>318.56</v>
      </c>
      <c r="L27" s="73">
        <v>287.68</v>
      </c>
      <c r="M27" s="70">
        <v>294.01</v>
      </c>
      <c r="N27" s="77">
        <v>303.56</v>
      </c>
      <c r="O27" s="70">
        <v>315.39999999999998</v>
      </c>
    </row>
    <row r="28" spans="1:24" ht="15">
      <c r="A28" s="72"/>
      <c r="B28" s="72"/>
      <c r="C28" s="72" t="s">
        <v>343</v>
      </c>
      <c r="D28" s="70">
        <v>1893.8</v>
      </c>
      <c r="E28" s="70">
        <v>1956.49</v>
      </c>
      <c r="F28" s="70">
        <v>1950.94</v>
      </c>
      <c r="G28" s="70">
        <v>1942.98</v>
      </c>
      <c r="H28" s="70">
        <v>1907.38</v>
      </c>
      <c r="I28" s="70">
        <v>1982.49</v>
      </c>
      <c r="J28" s="70">
        <v>2026.18</v>
      </c>
      <c r="K28" s="75">
        <v>2237.64</v>
      </c>
      <c r="L28" s="73">
        <v>1680.57</v>
      </c>
      <c r="M28" s="70">
        <v>1717.54</v>
      </c>
      <c r="N28" s="77">
        <v>1887.47</v>
      </c>
      <c r="O28" s="70">
        <v>1967.48</v>
      </c>
    </row>
    <row r="29" spans="1:24" ht="15">
      <c r="A29" s="72"/>
      <c r="B29" s="72"/>
      <c r="C29" s="72" t="s">
        <v>344</v>
      </c>
      <c r="D29" s="70">
        <v>38.1</v>
      </c>
      <c r="E29" s="70">
        <v>39.36</v>
      </c>
      <c r="F29" s="70">
        <v>39.24</v>
      </c>
      <c r="G29" s="70">
        <v>39.08</v>
      </c>
      <c r="H29" s="70">
        <v>38.36</v>
      </c>
      <c r="I29" s="70">
        <v>39.869999999999997</v>
      </c>
      <c r="J29" s="70">
        <v>40.75</v>
      </c>
      <c r="K29" s="75">
        <v>45</v>
      </c>
      <c r="L29" s="73">
        <v>40.64</v>
      </c>
      <c r="M29" s="70">
        <v>41.53</v>
      </c>
      <c r="N29" s="77">
        <v>42.88</v>
      </c>
      <c r="O29" s="70">
        <v>44.55</v>
      </c>
    </row>
    <row r="30" spans="1:24" ht="15">
      <c r="A30" s="72"/>
      <c r="B30" s="72"/>
      <c r="C30" s="72" t="s">
        <v>345</v>
      </c>
      <c r="D30" s="70">
        <v>371.08</v>
      </c>
      <c r="E30" s="70">
        <v>383.37</v>
      </c>
      <c r="F30" s="70">
        <v>382.29</v>
      </c>
      <c r="G30" s="70">
        <v>380.73</v>
      </c>
      <c r="H30" s="70">
        <v>373.75</v>
      </c>
      <c r="I30" s="70">
        <v>388.47</v>
      </c>
      <c r="J30" s="70">
        <v>397.03</v>
      </c>
      <c r="K30" s="75">
        <v>438.47</v>
      </c>
      <c r="L30" s="73">
        <v>395.97</v>
      </c>
      <c r="M30" s="70">
        <v>404.68</v>
      </c>
      <c r="N30" s="77">
        <v>417.83</v>
      </c>
      <c r="O30" s="70">
        <v>434.13</v>
      </c>
    </row>
    <row r="31" spans="1:24" ht="15">
      <c r="A31" s="72"/>
      <c r="B31" s="72"/>
      <c r="C31" s="72" t="s">
        <v>346</v>
      </c>
      <c r="D31" s="70"/>
      <c r="E31" s="70"/>
      <c r="F31" s="70"/>
      <c r="G31" s="70"/>
      <c r="H31" s="70"/>
      <c r="I31" s="70">
        <v>284.18</v>
      </c>
      <c r="J31" s="70">
        <v>290.44</v>
      </c>
      <c r="K31" s="75">
        <v>320.75</v>
      </c>
      <c r="L31" s="73">
        <v>289.64999999999998</v>
      </c>
      <c r="M31" s="70">
        <v>296.02</v>
      </c>
      <c r="N31" s="77">
        <v>305.64</v>
      </c>
      <c r="O31" s="70">
        <v>317.56</v>
      </c>
    </row>
    <row r="32" spans="1:24" ht="15">
      <c r="A32" s="72"/>
      <c r="B32" s="72"/>
      <c r="C32" s="72" t="s">
        <v>347</v>
      </c>
      <c r="D32" s="70">
        <v>409.82</v>
      </c>
      <c r="E32" s="70">
        <v>423.39</v>
      </c>
      <c r="F32" s="70">
        <v>398.82</v>
      </c>
      <c r="G32" s="70">
        <v>397.19</v>
      </c>
      <c r="H32" s="70">
        <v>389.91</v>
      </c>
      <c r="I32" s="70">
        <v>405.26</v>
      </c>
      <c r="J32" s="70">
        <v>414.19</v>
      </c>
      <c r="K32" s="75">
        <v>457.42</v>
      </c>
      <c r="L32" s="73">
        <v>27.82</v>
      </c>
      <c r="M32" s="70">
        <v>28.43</v>
      </c>
      <c r="N32" s="77">
        <v>29.35</v>
      </c>
      <c r="O32" s="70">
        <v>30.5</v>
      </c>
    </row>
    <row r="33" spans="1:15" ht="15">
      <c r="A33" s="72"/>
      <c r="B33" s="72"/>
      <c r="C33" s="72" t="s">
        <v>490</v>
      </c>
      <c r="D33" s="70"/>
      <c r="E33" s="70"/>
      <c r="F33" s="70"/>
      <c r="G33" s="70"/>
      <c r="H33" s="70"/>
      <c r="I33" s="70"/>
      <c r="J33" s="70"/>
      <c r="K33" s="75"/>
      <c r="L33" s="73"/>
      <c r="M33" s="70"/>
      <c r="N33" s="77">
        <v>734.32</v>
      </c>
      <c r="O33" s="70">
        <v>753.71</v>
      </c>
    </row>
    <row r="34" spans="1:15" ht="15">
      <c r="A34" s="72"/>
      <c r="B34" s="72"/>
      <c r="C34" s="72"/>
      <c r="D34" s="70"/>
      <c r="E34" s="70"/>
      <c r="F34" s="70"/>
      <c r="G34" s="70"/>
      <c r="H34" s="70"/>
      <c r="I34" s="70"/>
      <c r="J34" s="70"/>
      <c r="K34" s="72"/>
      <c r="L34" s="77"/>
      <c r="M34" s="70"/>
      <c r="N34" s="77"/>
      <c r="O34" s="70"/>
    </row>
    <row r="35" spans="1:15" ht="15.75">
      <c r="A35" s="72"/>
      <c r="B35" s="58" t="s">
        <v>348</v>
      </c>
      <c r="C35" s="72"/>
      <c r="D35" s="70"/>
      <c r="E35" s="70"/>
      <c r="F35" s="70"/>
      <c r="G35" s="70"/>
      <c r="H35" s="70"/>
      <c r="I35" s="70"/>
      <c r="J35" s="70"/>
      <c r="K35" s="78"/>
      <c r="L35" s="79"/>
      <c r="M35" s="70"/>
      <c r="N35" s="77"/>
      <c r="O35" s="70"/>
    </row>
    <row r="36" spans="1:15" ht="15">
      <c r="A36" s="72"/>
      <c r="B36" s="72"/>
      <c r="C36" s="72" t="s">
        <v>321</v>
      </c>
      <c r="D36" s="70">
        <v>207.12</v>
      </c>
      <c r="E36" s="70">
        <v>208.16</v>
      </c>
      <c r="F36" s="70">
        <v>206.7</v>
      </c>
      <c r="G36" s="70">
        <v>207.94</v>
      </c>
      <c r="H36" s="70">
        <v>210.64</v>
      </c>
      <c r="I36" s="70">
        <v>215.7</v>
      </c>
      <c r="J36" s="70">
        <v>220.88</v>
      </c>
      <c r="K36" s="75">
        <v>226.4</v>
      </c>
      <c r="L36" s="77">
        <v>61.24</v>
      </c>
      <c r="M36" s="70">
        <v>62.59</v>
      </c>
      <c r="N36" s="77">
        <v>64.72</v>
      </c>
      <c r="O36" s="322">
        <v>67.180000000000007</v>
      </c>
    </row>
    <row r="37" spans="1:15" ht="15">
      <c r="A37" s="72"/>
      <c r="B37" s="72"/>
      <c r="C37" s="72" t="s">
        <v>322</v>
      </c>
      <c r="D37" s="70">
        <v>2630.69</v>
      </c>
      <c r="E37" s="70">
        <v>2643.84</v>
      </c>
      <c r="F37" s="70">
        <v>2625.33</v>
      </c>
      <c r="G37" s="70">
        <v>2641.08</v>
      </c>
      <c r="H37" s="70">
        <v>2675.41</v>
      </c>
      <c r="I37" s="70">
        <v>2739.62</v>
      </c>
      <c r="J37" s="70">
        <v>2805.37</v>
      </c>
      <c r="K37" s="75">
        <v>2875.5</v>
      </c>
      <c r="L37" s="77">
        <v>895.43</v>
      </c>
      <c r="M37" s="70">
        <v>915.13</v>
      </c>
      <c r="N37" s="77">
        <v>946.24</v>
      </c>
      <c r="O37" s="322">
        <v>982.2</v>
      </c>
    </row>
    <row r="38" spans="1:15" ht="15">
      <c r="A38" s="72"/>
      <c r="B38" s="72"/>
      <c r="C38" s="72" t="s">
        <v>349</v>
      </c>
      <c r="D38" s="70">
        <v>62.86</v>
      </c>
      <c r="E38" s="70">
        <v>63.17</v>
      </c>
      <c r="F38" s="70">
        <v>62.73</v>
      </c>
      <c r="G38" s="70">
        <v>63.11</v>
      </c>
      <c r="H38" s="70">
        <v>63.93</v>
      </c>
      <c r="I38" s="70">
        <v>65.459999999999994</v>
      </c>
      <c r="J38" s="70">
        <v>67.03</v>
      </c>
      <c r="K38" s="75">
        <v>68.709999999999994</v>
      </c>
      <c r="L38" s="77">
        <v>12.82</v>
      </c>
      <c r="M38" s="70">
        <v>13.1</v>
      </c>
      <c r="N38" s="77">
        <v>13.55</v>
      </c>
      <c r="O38" s="322">
        <v>14.06</v>
      </c>
    </row>
    <row r="39" spans="1:15" ht="15">
      <c r="A39" s="72"/>
      <c r="B39" s="72"/>
      <c r="C39" s="80" t="s">
        <v>493</v>
      </c>
      <c r="D39" s="70"/>
      <c r="E39" s="72"/>
      <c r="F39" s="72"/>
      <c r="G39" s="72"/>
      <c r="H39" s="72"/>
      <c r="I39" s="72"/>
      <c r="J39" s="72"/>
      <c r="K39" s="72"/>
      <c r="L39" s="77">
        <v>18.89</v>
      </c>
      <c r="M39" s="70">
        <v>19.309999999999999</v>
      </c>
      <c r="N39" s="77">
        <v>19.97</v>
      </c>
      <c r="O39" s="322">
        <v>20.73</v>
      </c>
    </row>
    <row r="40" spans="1:15" ht="15">
      <c r="A40" s="72"/>
      <c r="B40" s="72"/>
      <c r="C40" s="80" t="s">
        <v>323</v>
      </c>
      <c r="D40" s="72"/>
      <c r="E40" s="72"/>
      <c r="F40" s="72"/>
      <c r="G40" s="72"/>
      <c r="H40" s="72"/>
      <c r="I40" s="72"/>
      <c r="J40" s="72"/>
      <c r="K40" s="72"/>
      <c r="L40" s="77">
        <v>10.02</v>
      </c>
      <c r="M40" s="70">
        <v>10.24</v>
      </c>
      <c r="N40" s="77">
        <v>10.59</v>
      </c>
      <c r="O40" s="322">
        <v>10.99</v>
      </c>
    </row>
    <row r="41" spans="1:15" ht="1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4"/>
      <c r="M41" s="70"/>
      <c r="N41" s="77"/>
      <c r="O41" s="70"/>
    </row>
    <row r="42" spans="1:15" ht="15.75">
      <c r="A42" s="72"/>
      <c r="B42" s="58" t="s">
        <v>350</v>
      </c>
      <c r="C42" s="72"/>
      <c r="D42" s="72"/>
      <c r="E42" s="72"/>
      <c r="F42" s="72"/>
      <c r="G42" s="72"/>
      <c r="H42" s="72"/>
      <c r="I42" s="72"/>
      <c r="J42" s="72"/>
      <c r="K42" s="72"/>
      <c r="L42" s="79"/>
      <c r="M42" s="70"/>
      <c r="N42" s="77"/>
      <c r="O42" s="70"/>
    </row>
    <row r="43" spans="1:15" ht="15">
      <c r="A43" s="72"/>
      <c r="B43" s="72"/>
      <c r="C43" s="72" t="s">
        <v>351</v>
      </c>
      <c r="D43" s="70">
        <v>6226.21</v>
      </c>
      <c r="E43" s="81">
        <v>6693.89</v>
      </c>
      <c r="F43" s="70">
        <v>6574</v>
      </c>
      <c r="G43" s="70">
        <v>6511.92</v>
      </c>
      <c r="H43" s="70">
        <v>6600.17</v>
      </c>
      <c r="I43" s="70">
        <v>6817</v>
      </c>
      <c r="J43" s="70">
        <v>7112.84</v>
      </c>
      <c r="K43" s="70">
        <v>7452.22</v>
      </c>
      <c r="L43" s="77">
        <v>7436.67</v>
      </c>
      <c r="M43" s="70">
        <v>7880.65</v>
      </c>
      <c r="N43" s="77">
        <v>8334.51</v>
      </c>
      <c r="O43" s="70"/>
    </row>
    <row r="44" spans="1:15" ht="15">
      <c r="A44" s="72"/>
      <c r="B44" s="72"/>
      <c r="C44" s="72" t="s">
        <v>352</v>
      </c>
      <c r="D44" s="70">
        <v>6065.43</v>
      </c>
      <c r="E44" s="82">
        <v>6499.81</v>
      </c>
      <c r="F44" s="70">
        <v>6379.92</v>
      </c>
      <c r="G44" s="70">
        <v>6275.85</v>
      </c>
      <c r="H44" s="70">
        <v>6279.4</v>
      </c>
      <c r="I44" s="70">
        <v>6496.23</v>
      </c>
      <c r="J44" s="70">
        <v>6792.07</v>
      </c>
      <c r="K44" s="70">
        <v>7131.4500000000007</v>
      </c>
      <c r="L44" s="77">
        <v>7115.9</v>
      </c>
      <c r="M44" s="67">
        <f>M43-320.77</f>
        <v>7559.8799999999992</v>
      </c>
      <c r="N44" s="73">
        <f>N43-320.77</f>
        <v>8013.74</v>
      </c>
      <c r="O44" s="70"/>
    </row>
    <row r="45" spans="1:15" ht="15"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70"/>
    </row>
    <row r="46" spans="1:15" ht="15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70"/>
    </row>
    <row r="47" spans="1:15" ht="15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70"/>
    </row>
    <row r="48" spans="1:15" ht="15">
      <c r="O48" s="70"/>
    </row>
    <row r="49" spans="1:16" ht="15">
      <c r="A49" s="61">
        <v>45664</v>
      </c>
      <c r="O49" s="70"/>
    </row>
    <row r="50" spans="1:16" ht="18">
      <c r="A50" s="194" t="s">
        <v>502</v>
      </c>
      <c r="O50" s="70"/>
    </row>
    <row r="51" spans="1:16" ht="15">
      <c r="A51" s="56" t="s">
        <v>517</v>
      </c>
      <c r="O51" s="70"/>
    </row>
    <row r="52" spans="1:16" ht="15"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70"/>
    </row>
    <row r="53" spans="1:16" ht="15.75">
      <c r="C53" s="72"/>
      <c r="D53" s="195">
        <v>2015</v>
      </c>
      <c r="E53" s="195">
        <v>2016</v>
      </c>
      <c r="F53" s="195">
        <v>2017</v>
      </c>
      <c r="G53" s="195">
        <v>2018</v>
      </c>
      <c r="H53" s="195">
        <v>2019</v>
      </c>
      <c r="I53" s="195">
        <v>2020</v>
      </c>
      <c r="J53" s="195">
        <v>2021</v>
      </c>
      <c r="K53" s="195">
        <v>2022</v>
      </c>
      <c r="L53" s="195">
        <v>2023</v>
      </c>
      <c r="M53" s="195">
        <v>2024</v>
      </c>
      <c r="N53" s="204">
        <v>2025</v>
      </c>
      <c r="O53" s="67"/>
    </row>
    <row r="54" spans="1:16" ht="15">
      <c r="C54" s="72" t="s">
        <v>507</v>
      </c>
      <c r="D54" s="70">
        <v>6004.93</v>
      </c>
      <c r="E54" s="70">
        <v>6122.06</v>
      </c>
      <c r="F54" s="70">
        <v>6145.01</v>
      </c>
      <c r="G54" s="70">
        <v>6070.92</v>
      </c>
      <c r="H54" s="70">
        <v>5906.12</v>
      </c>
      <c r="I54" s="70">
        <v>6305.48</v>
      </c>
      <c r="J54" s="70">
        <v>6615.98</v>
      </c>
      <c r="K54" s="70">
        <v>7157.74</v>
      </c>
      <c r="L54" s="70">
        <v>7630.82</v>
      </c>
      <c r="M54" s="70">
        <v>7943</v>
      </c>
      <c r="N54" s="70">
        <v>8433.2999999999993</v>
      </c>
      <c r="O54" s="70"/>
    </row>
    <row r="55" spans="1:16" ht="15">
      <c r="C55" s="72" t="s">
        <v>498</v>
      </c>
      <c r="D55" s="70">
        <v>10782.42</v>
      </c>
      <c r="E55" s="70">
        <v>10465.32</v>
      </c>
      <c r="F55" s="70">
        <v>10278.43</v>
      </c>
      <c r="G55" s="70"/>
      <c r="H55" s="70"/>
      <c r="I55" s="70"/>
      <c r="J55" s="70"/>
      <c r="K55" s="70"/>
      <c r="L55" s="70"/>
      <c r="M55" s="70"/>
      <c r="N55" s="70"/>
      <c r="O55" s="70"/>
      <c r="P55" s="200" t="s">
        <v>494</v>
      </c>
    </row>
    <row r="56" spans="1:16" ht="15">
      <c r="C56" s="72" t="s">
        <v>508</v>
      </c>
      <c r="D56" s="70">
        <v>75.48</v>
      </c>
      <c r="E56" s="70">
        <v>76.16</v>
      </c>
      <c r="F56" s="70">
        <v>76.959999999999994</v>
      </c>
      <c r="G56" s="70">
        <v>77.14</v>
      </c>
      <c r="H56" s="70">
        <v>76.819999999999993</v>
      </c>
      <c r="I56" s="70">
        <v>79.540000000000006</v>
      </c>
      <c r="J56" s="70">
        <v>82.19</v>
      </c>
      <c r="K56" s="70">
        <v>83.96</v>
      </c>
      <c r="L56" s="70">
        <v>87.33</v>
      </c>
      <c r="M56" s="70">
        <v>89.34</v>
      </c>
      <c r="N56" s="70">
        <v>91.69</v>
      </c>
      <c r="O56" s="70"/>
      <c r="P56" s="200"/>
    </row>
    <row r="57" spans="1:16" ht="15">
      <c r="C57" s="72" t="s">
        <v>509</v>
      </c>
      <c r="D57" s="70">
        <v>83.51</v>
      </c>
      <c r="E57" s="70">
        <v>83.6</v>
      </c>
      <c r="F57" s="70">
        <v>82.91</v>
      </c>
      <c r="G57" s="70">
        <v>83.77</v>
      </c>
      <c r="H57" s="70">
        <v>84.65</v>
      </c>
      <c r="I57" s="70">
        <v>84.37</v>
      </c>
      <c r="J57" s="70">
        <v>84.77</v>
      </c>
      <c r="K57" s="70">
        <v>89.48</v>
      </c>
      <c r="L57" s="70">
        <v>93.04</v>
      </c>
      <c r="M57" s="70">
        <v>95.18</v>
      </c>
      <c r="N57" s="70">
        <v>100.48</v>
      </c>
      <c r="O57" s="70"/>
      <c r="P57" s="200"/>
    </row>
    <row r="58" spans="1:16" ht="15"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0"/>
      <c r="O58" s="70"/>
      <c r="P58" s="200"/>
    </row>
    <row r="59" spans="1:16" ht="15">
      <c r="C59" s="72" t="s">
        <v>513</v>
      </c>
      <c r="D59" s="70">
        <v>299.51</v>
      </c>
      <c r="E59" s="70">
        <v>299.51</v>
      </c>
      <c r="F59" s="70">
        <v>297.48</v>
      </c>
      <c r="G59" s="70">
        <v>297.48</v>
      </c>
      <c r="H59" s="70">
        <v>297.48</v>
      </c>
      <c r="I59" s="70">
        <v>297.48</v>
      </c>
      <c r="J59" s="70">
        <v>297.48</v>
      </c>
      <c r="K59" s="70">
        <v>297.48</v>
      </c>
      <c r="L59" s="70">
        <v>298.63</v>
      </c>
      <c r="M59" s="70">
        <v>305.52999999999997</v>
      </c>
      <c r="N59" s="70">
        <v>350.83</v>
      </c>
      <c r="O59" s="70"/>
      <c r="P59" s="200"/>
    </row>
    <row r="60" spans="1:16" ht="15">
      <c r="C60" s="72" t="s">
        <v>514</v>
      </c>
      <c r="D60" s="70">
        <v>88.85</v>
      </c>
      <c r="E60" s="70">
        <v>88.85</v>
      </c>
      <c r="F60" s="70">
        <v>89.47</v>
      </c>
      <c r="G60" s="70">
        <v>88.2</v>
      </c>
      <c r="H60" s="70">
        <v>88.2</v>
      </c>
      <c r="I60" s="70">
        <v>88.2</v>
      </c>
      <c r="J60" s="70">
        <v>94.11</v>
      </c>
      <c r="K60" s="70">
        <v>88.64</v>
      </c>
      <c r="L60" s="70">
        <v>92.17</v>
      </c>
      <c r="M60" s="70">
        <v>94.3</v>
      </c>
      <c r="N60" s="70">
        <v>95.63</v>
      </c>
      <c r="O60" s="70"/>
      <c r="P60" s="200"/>
    </row>
    <row r="61" spans="1:16" ht="15">
      <c r="C61" s="72" t="s">
        <v>512</v>
      </c>
      <c r="D61" s="70">
        <v>157.96</v>
      </c>
      <c r="E61" s="70">
        <v>157.96</v>
      </c>
      <c r="F61" s="70">
        <v>156.94</v>
      </c>
      <c r="G61" s="70">
        <v>156.94</v>
      </c>
      <c r="H61" s="70">
        <v>156.94</v>
      </c>
      <c r="I61" s="70">
        <v>156.94</v>
      </c>
      <c r="J61" s="70">
        <v>156.94</v>
      </c>
      <c r="K61" s="70">
        <v>156.94</v>
      </c>
      <c r="L61" s="70">
        <v>159.4</v>
      </c>
      <c r="M61" s="70">
        <v>163.08000000000001</v>
      </c>
      <c r="N61" s="70">
        <v>176.64</v>
      </c>
      <c r="O61" s="70"/>
      <c r="P61" s="200"/>
    </row>
    <row r="62" spans="1:16" ht="15">
      <c r="C62" s="72" t="s">
        <v>499</v>
      </c>
      <c r="D62" s="70">
        <v>108.05</v>
      </c>
      <c r="E62" s="70">
        <v>130.51</v>
      </c>
      <c r="F62" s="70">
        <v>119.2</v>
      </c>
      <c r="G62" s="70">
        <v>123.58</v>
      </c>
      <c r="H62" s="70">
        <v>141.28</v>
      </c>
      <c r="I62" s="70">
        <v>153.65</v>
      </c>
      <c r="J62" s="70">
        <v>165.33</v>
      </c>
      <c r="K62" s="70">
        <v>167.66</v>
      </c>
      <c r="L62" s="70">
        <v>174.25</v>
      </c>
      <c r="M62" s="70">
        <v>166.77</v>
      </c>
      <c r="N62" s="70">
        <v>173.01</v>
      </c>
      <c r="O62" s="70"/>
      <c r="P62" s="200"/>
    </row>
    <row r="63" spans="1:16" ht="15"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0"/>
      <c r="O63" s="70"/>
      <c r="P63" s="200"/>
    </row>
    <row r="64" spans="1:16" ht="15">
      <c r="C64" s="72" t="s">
        <v>510</v>
      </c>
      <c r="D64" s="196">
        <v>67636</v>
      </c>
      <c r="E64" s="196">
        <v>64650</v>
      </c>
      <c r="F64" s="196">
        <v>62920</v>
      </c>
      <c r="G64" s="196">
        <v>64479</v>
      </c>
      <c r="H64" s="196">
        <v>67543</v>
      </c>
      <c r="I64" s="196">
        <v>71761</v>
      </c>
      <c r="J64" s="196">
        <v>75652</v>
      </c>
      <c r="K64" s="196">
        <v>79185</v>
      </c>
      <c r="L64" s="196">
        <v>82861</v>
      </c>
      <c r="M64" s="196">
        <v>85071</v>
      </c>
      <c r="N64" s="196">
        <v>86847</v>
      </c>
      <c r="O64" s="70"/>
      <c r="P64" s="200"/>
    </row>
    <row r="65" spans="3:16" ht="15">
      <c r="C65" s="72" t="s">
        <v>506</v>
      </c>
      <c r="D65" s="196">
        <v>54658</v>
      </c>
      <c r="E65" s="196">
        <v>52771</v>
      </c>
      <c r="F65" s="196">
        <v>52439</v>
      </c>
      <c r="G65" s="196">
        <v>53639</v>
      </c>
      <c r="H65" s="196">
        <v>52225</v>
      </c>
      <c r="I65" s="196">
        <v>58248</v>
      </c>
      <c r="J65" s="196">
        <v>60016</v>
      </c>
      <c r="K65" s="196">
        <v>62254</v>
      </c>
      <c r="L65" s="196">
        <v>65058</v>
      </c>
      <c r="M65" s="196">
        <v>66743</v>
      </c>
      <c r="N65" s="196">
        <v>65274</v>
      </c>
      <c r="O65" s="70"/>
      <c r="P65" s="200" t="s">
        <v>495</v>
      </c>
    </row>
    <row r="66" spans="3:16" ht="15">
      <c r="C66" s="72" t="s">
        <v>511</v>
      </c>
      <c r="D66" s="196">
        <v>54178</v>
      </c>
      <c r="E66" s="196">
        <v>52503</v>
      </c>
      <c r="F66" s="196">
        <v>50118</v>
      </c>
      <c r="G66" s="196">
        <v>49550</v>
      </c>
      <c r="H66" s="196">
        <v>49184</v>
      </c>
      <c r="I66" s="196">
        <v>51851</v>
      </c>
      <c r="J66" s="196">
        <v>49763</v>
      </c>
      <c r="K66" s="196">
        <v>54321</v>
      </c>
      <c r="L66" s="196">
        <v>56818</v>
      </c>
      <c r="M66" s="196">
        <v>58318</v>
      </c>
      <c r="N66" s="196">
        <v>58566</v>
      </c>
      <c r="O66" s="70"/>
      <c r="P66" s="200" t="s">
        <v>496</v>
      </c>
    </row>
    <row r="67" spans="3:16" ht="15.75"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0"/>
      <c r="O67" s="70"/>
      <c r="P67" s="171"/>
    </row>
    <row r="68" spans="3:16" ht="15">
      <c r="C68" s="72" t="s">
        <v>503</v>
      </c>
      <c r="D68" s="70">
        <v>26</v>
      </c>
      <c r="E68" s="70">
        <v>26</v>
      </c>
      <c r="F68" s="70">
        <v>26</v>
      </c>
      <c r="G68" s="70">
        <v>26</v>
      </c>
      <c r="H68" s="70">
        <v>26</v>
      </c>
      <c r="I68" s="70">
        <v>26</v>
      </c>
      <c r="J68" s="70">
        <v>26</v>
      </c>
      <c r="K68" s="70">
        <v>26</v>
      </c>
      <c r="L68" s="70">
        <v>26</v>
      </c>
      <c r="M68" s="70">
        <v>26</v>
      </c>
      <c r="N68" s="70">
        <v>26</v>
      </c>
      <c r="O68" s="70"/>
    </row>
    <row r="69" spans="3:16" ht="15">
      <c r="C69" s="72" t="s">
        <v>504</v>
      </c>
      <c r="D69" s="70">
        <v>12</v>
      </c>
      <c r="E69" s="70">
        <v>12</v>
      </c>
      <c r="F69" s="70">
        <v>12</v>
      </c>
      <c r="G69" s="70">
        <v>12</v>
      </c>
      <c r="H69" s="70">
        <v>12</v>
      </c>
      <c r="I69" s="70">
        <v>12</v>
      </c>
      <c r="J69" s="70">
        <v>12</v>
      </c>
      <c r="K69" s="70">
        <v>12</v>
      </c>
      <c r="L69" s="70">
        <v>12</v>
      </c>
      <c r="M69" s="70">
        <v>12</v>
      </c>
      <c r="N69" s="70">
        <v>12</v>
      </c>
      <c r="O69" s="70"/>
    </row>
    <row r="70" spans="3:16" ht="15">
      <c r="C70" s="72" t="s">
        <v>505</v>
      </c>
      <c r="D70" s="70">
        <v>15</v>
      </c>
      <c r="E70" s="70">
        <v>15</v>
      </c>
      <c r="F70" s="70">
        <v>15</v>
      </c>
      <c r="G70" s="70">
        <v>15</v>
      </c>
      <c r="H70" s="70">
        <v>15</v>
      </c>
      <c r="I70" s="70">
        <v>15</v>
      </c>
      <c r="J70" s="70">
        <v>15</v>
      </c>
      <c r="K70" s="70">
        <v>15</v>
      </c>
      <c r="L70" s="70">
        <v>15</v>
      </c>
      <c r="M70" s="70">
        <v>15</v>
      </c>
      <c r="N70" s="70">
        <v>15</v>
      </c>
      <c r="O70" s="70"/>
    </row>
    <row r="71" spans="3:16" ht="15"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0"/>
      <c r="O71" s="70"/>
    </row>
    <row r="72" spans="3:16" ht="15.75">
      <c r="C72" s="58" t="s">
        <v>500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0"/>
      <c r="O72" s="70"/>
    </row>
    <row r="73" spans="3:16" ht="15">
      <c r="C73" s="72" t="s">
        <v>497</v>
      </c>
      <c r="G73" s="198">
        <v>78.67</v>
      </c>
      <c r="H73" s="198">
        <v>78.239999999999995</v>
      </c>
      <c r="I73" s="198">
        <v>83.97</v>
      </c>
      <c r="J73" s="198">
        <v>86.8</v>
      </c>
      <c r="K73" s="198">
        <v>89.98</v>
      </c>
      <c r="L73" s="198">
        <v>93.1</v>
      </c>
      <c r="M73" s="198">
        <v>96.03</v>
      </c>
      <c r="N73" s="70">
        <v>100.52</v>
      </c>
      <c r="O73" s="70"/>
    </row>
    <row r="74" spans="3:16" ht="15">
      <c r="C74" s="72" t="s">
        <v>498</v>
      </c>
      <c r="D74" s="198">
        <v>297.99</v>
      </c>
      <c r="E74" s="198">
        <v>291.83</v>
      </c>
      <c r="F74" s="198">
        <v>254.85</v>
      </c>
      <c r="G74" s="198">
        <v>174.56</v>
      </c>
      <c r="H74" s="198">
        <v>174.25</v>
      </c>
      <c r="I74" s="198">
        <v>178.64</v>
      </c>
      <c r="J74" s="198">
        <v>181.97</v>
      </c>
      <c r="K74" s="198">
        <v>186.42</v>
      </c>
      <c r="L74" s="198">
        <v>192.82</v>
      </c>
      <c r="M74" s="198">
        <v>204.22</v>
      </c>
      <c r="N74" s="70">
        <v>196.45</v>
      </c>
      <c r="O74" s="43"/>
    </row>
    <row r="75" spans="3:16" ht="15.75">
      <c r="C75" s="199"/>
      <c r="D75" s="203" t="s">
        <v>501</v>
      </c>
      <c r="E75" s="72"/>
      <c r="F75" s="72"/>
      <c r="G75" s="72"/>
      <c r="H75" s="72"/>
      <c r="I75" s="72"/>
      <c r="J75" s="72"/>
      <c r="K75" s="72"/>
      <c r="L75" s="72"/>
      <c r="M75" s="171"/>
      <c r="N75" s="202"/>
    </row>
    <row r="76" spans="3:16" ht="14.25">
      <c r="D76" s="197"/>
      <c r="E76" s="43"/>
      <c r="F76" s="43"/>
      <c r="G76" s="43"/>
      <c r="H76" s="43"/>
      <c r="I76" s="43"/>
      <c r="J76" s="43"/>
      <c r="K76" s="43"/>
      <c r="L76" s="43"/>
    </row>
    <row r="77" spans="3:16" ht="14.25">
      <c r="D77" s="193"/>
      <c r="E77" s="193"/>
      <c r="G77" s="43"/>
      <c r="H77" s="43"/>
      <c r="I77" s="43"/>
      <c r="J77" s="43"/>
      <c r="K77" s="43"/>
      <c r="L77" s="43"/>
      <c r="M77" s="43"/>
      <c r="N77" s="43"/>
    </row>
    <row r="78" spans="3:16" ht="14.25">
      <c r="D78" s="193"/>
      <c r="E78" s="193"/>
      <c r="G78" s="43"/>
      <c r="H78" s="43"/>
      <c r="I78" s="43"/>
      <c r="J78" s="43"/>
      <c r="K78" s="43"/>
      <c r="L78" s="43"/>
      <c r="M78" s="43"/>
      <c r="N78" s="43"/>
    </row>
    <row r="79" spans="3:16" ht="14.25">
      <c r="D79" s="193"/>
      <c r="E79" s="193"/>
      <c r="G79" s="43"/>
      <c r="H79" s="43"/>
      <c r="I79" s="43"/>
      <c r="J79" s="43"/>
      <c r="K79" s="43"/>
      <c r="L79" s="43"/>
      <c r="M79" s="43"/>
      <c r="N79" s="43"/>
    </row>
    <row r="80" spans="3:16" ht="14.25">
      <c r="D80" s="193"/>
      <c r="E80" s="193"/>
      <c r="G80" s="43"/>
      <c r="H80" s="43"/>
      <c r="I80" s="43"/>
      <c r="J80" s="43"/>
      <c r="K80" s="43"/>
      <c r="L80" s="43"/>
      <c r="M80" s="43"/>
      <c r="N80" s="43"/>
    </row>
    <row r="81" spans="3:14" ht="14.25">
      <c r="D81" s="193"/>
      <c r="E81" s="193"/>
      <c r="G81" s="43"/>
      <c r="H81" s="43"/>
      <c r="I81" s="43"/>
      <c r="J81" s="43"/>
      <c r="K81" s="43"/>
      <c r="L81" s="43"/>
      <c r="M81" s="43"/>
      <c r="N81" s="43"/>
    </row>
    <row r="82" spans="3:14" ht="14.25">
      <c r="D82" s="193"/>
      <c r="E82" s="193"/>
      <c r="G82" s="43"/>
      <c r="H82" s="43"/>
      <c r="I82" s="43"/>
      <c r="J82" s="43"/>
      <c r="K82" s="43"/>
      <c r="L82" s="43"/>
      <c r="M82" s="43"/>
      <c r="N82" s="43"/>
    </row>
    <row r="83" spans="3:14" ht="14.25">
      <c r="C83" s="197"/>
      <c r="D83" s="193"/>
      <c r="E83" s="193"/>
      <c r="F83" s="197"/>
      <c r="G83" s="43"/>
      <c r="H83" s="43"/>
      <c r="I83" s="43"/>
      <c r="J83" s="43"/>
      <c r="K83" s="43"/>
      <c r="L83" s="43"/>
      <c r="M83" s="43"/>
      <c r="N83" s="43"/>
    </row>
    <row r="84" spans="3:14" ht="14.25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3:14" ht="14.25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</row>
    <row r="86" spans="3:14" ht="14.25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</row>
    <row r="87" spans="3:14" ht="14.25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</row>
    <row r="88" spans="3:14" ht="14.25">
      <c r="G88" s="43"/>
      <c r="H88" s="43"/>
      <c r="I88" s="43"/>
      <c r="J88" s="43"/>
      <c r="K88" s="43"/>
      <c r="L88" s="43"/>
      <c r="M88" s="43"/>
      <c r="N88" s="43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G303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" style="7" customWidth="1"/>
    <col min="4" max="4" width="15.28515625" style="10" bestFit="1" customWidth="1"/>
    <col min="5" max="5" width="16.140625" style="24" customWidth="1"/>
    <col min="6" max="6" width="16.7109375" style="24" customWidth="1"/>
    <col min="7" max="7" width="15" bestFit="1" customWidth="1"/>
    <col min="8" max="8" width="16.42578125" bestFit="1" customWidth="1"/>
    <col min="9" max="9" width="16.5703125" customWidth="1"/>
    <col min="10" max="10" width="14.28515625" bestFit="1" customWidth="1"/>
    <col min="11" max="11" width="14.28515625" customWidth="1"/>
    <col min="12" max="12" width="9.42578125" style="1" customWidth="1"/>
    <col min="13" max="13" width="6.7109375" style="86" customWidth="1"/>
    <col min="14" max="14" width="16.28515625" style="51" bestFit="1" customWidth="1"/>
    <col min="15" max="15" width="9" style="1" bestFit="1" customWidth="1"/>
    <col min="16" max="16" width="8.85546875" style="51" bestFit="1" customWidth="1"/>
    <col min="17" max="17" width="6.7109375" style="1" customWidth="1"/>
    <col min="18" max="18" width="6.7109375" style="1" bestFit="1" customWidth="1"/>
    <col min="19" max="19" width="18" style="1" bestFit="1" customWidth="1"/>
    <col min="20" max="20" width="15.42578125" style="1" customWidth="1"/>
    <col min="21" max="21" width="15.28515625" style="1" bestFit="1" customWidth="1"/>
    <col min="22" max="22" width="16.28515625" style="1" bestFit="1" customWidth="1"/>
    <col min="23" max="23" width="15.28515625" style="1" bestFit="1" customWidth="1"/>
    <col min="24" max="25" width="15" style="1" bestFit="1" customWidth="1"/>
    <col min="26" max="26" width="15.42578125" style="1" customWidth="1"/>
    <col min="27" max="27" width="14.28515625" style="1" bestFit="1" customWidth="1"/>
    <col min="28" max="28" width="11.85546875" style="1" bestFit="1" customWidth="1"/>
    <col min="29" max="29" width="14.85546875" style="1" bestFit="1" customWidth="1"/>
    <col min="30" max="30" width="14.28515625" style="1" bestFit="1" customWidth="1"/>
    <col min="31" max="31" width="13.7109375" style="1" bestFit="1" customWidth="1"/>
    <col min="32" max="32" width="11" style="1" customWidth="1"/>
    <col min="33" max="33" width="7.28515625" style="1" customWidth="1"/>
    <col min="34" max="16384" width="9.140625" style="1"/>
  </cols>
  <sheetData>
    <row r="1" spans="1:33" s="338" customFormat="1" ht="35.25">
      <c r="A1" s="295" t="s">
        <v>520</v>
      </c>
      <c r="B1" s="334"/>
      <c r="C1" s="335"/>
      <c r="D1" s="336"/>
      <c r="E1" s="337"/>
      <c r="F1" s="337"/>
      <c r="M1" s="339"/>
      <c r="N1" s="340"/>
      <c r="P1" s="340"/>
      <c r="R1" s="341" t="s">
        <v>526</v>
      </c>
    </row>
    <row r="2" spans="1:33" s="220" customFormat="1" ht="18.75">
      <c r="A2" s="296" t="s">
        <v>521</v>
      </c>
      <c r="B2" s="223"/>
      <c r="C2" s="224"/>
      <c r="D2" s="225"/>
      <c r="E2" s="219"/>
      <c r="F2" s="219"/>
      <c r="M2" s="221"/>
      <c r="N2" s="222"/>
      <c r="P2" s="222"/>
      <c r="R2" s="231"/>
    </row>
    <row r="3" spans="1:33" s="220" customFormat="1" ht="18.75">
      <c r="A3" s="312" t="s">
        <v>575</v>
      </c>
      <c r="B3" s="216"/>
      <c r="C3" s="217"/>
      <c r="D3" s="218"/>
      <c r="E3" s="226"/>
      <c r="F3" s="226"/>
      <c r="M3" s="221"/>
      <c r="N3" s="222"/>
      <c r="P3" s="222"/>
      <c r="R3" s="232"/>
    </row>
    <row r="4" spans="1:33" s="220" customFormat="1">
      <c r="A4" s="88" t="s">
        <v>8</v>
      </c>
      <c r="B4" s="216"/>
      <c r="C4" s="217"/>
      <c r="D4" s="218"/>
      <c r="E4" s="226"/>
      <c r="F4" s="226"/>
      <c r="M4" s="221"/>
      <c r="N4" s="222"/>
      <c r="P4" s="222"/>
      <c r="R4" s="231"/>
    </row>
    <row r="5" spans="1:33" s="220" customFormat="1">
      <c r="A5" s="313" t="s">
        <v>522</v>
      </c>
      <c r="B5" s="227"/>
      <c r="C5" s="227"/>
      <c r="D5" s="218"/>
      <c r="E5" s="226"/>
      <c r="F5" s="226"/>
      <c r="M5" s="221"/>
      <c r="N5" s="222"/>
      <c r="P5" s="222"/>
      <c r="S5" s="233"/>
      <c r="T5" s="234"/>
      <c r="U5" s="234"/>
      <c r="V5" s="234"/>
      <c r="W5" s="234"/>
      <c r="X5" s="234"/>
      <c r="Y5" s="234"/>
      <c r="Z5" s="234"/>
      <c r="AA5" s="234"/>
      <c r="AB5" s="234"/>
      <c r="AC5" s="233"/>
      <c r="AD5" s="233"/>
      <c r="AE5" s="233"/>
    </row>
    <row r="6" spans="1:33" s="220" customFormat="1">
      <c r="A6" s="313" t="s">
        <v>577</v>
      </c>
      <c r="B6" s="228"/>
      <c r="C6" s="228"/>
      <c r="D6" s="218"/>
      <c r="E6" s="226"/>
      <c r="M6" s="221"/>
      <c r="N6" s="222"/>
      <c r="P6" s="222"/>
      <c r="S6" s="229"/>
      <c r="T6" s="235"/>
      <c r="U6" s="236"/>
      <c r="V6" s="235"/>
      <c r="W6" s="235"/>
      <c r="X6" s="235"/>
      <c r="Y6" s="237"/>
      <c r="Z6" s="235"/>
      <c r="AA6" s="238"/>
      <c r="AB6" s="237"/>
      <c r="AC6" s="239"/>
      <c r="AD6" s="238"/>
      <c r="AE6" s="238"/>
    </row>
    <row r="7" spans="1:33" s="220" customFormat="1">
      <c r="A7" s="105" t="s">
        <v>9</v>
      </c>
      <c r="B7" s="223"/>
      <c r="C7" s="228"/>
      <c r="D7" s="223"/>
      <c r="E7" s="229"/>
      <c r="F7" s="229"/>
      <c r="M7" s="221"/>
      <c r="N7" s="222"/>
      <c r="P7" s="222"/>
      <c r="S7" s="229"/>
      <c r="T7" s="235"/>
      <c r="U7" s="236"/>
      <c r="V7" s="235"/>
      <c r="W7" s="235"/>
      <c r="X7" s="235"/>
      <c r="Y7" s="237"/>
      <c r="Z7" s="235"/>
      <c r="AA7" s="238"/>
      <c r="AB7" s="237"/>
      <c r="AC7" s="239"/>
      <c r="AD7" s="238"/>
      <c r="AE7" s="238"/>
    </row>
    <row r="8" spans="1:33" s="220" customFormat="1">
      <c r="A8" s="105" t="s">
        <v>10</v>
      </c>
      <c r="B8" s="223"/>
      <c r="C8" s="228"/>
      <c r="D8" s="223"/>
      <c r="E8" s="229"/>
      <c r="F8" s="229"/>
      <c r="M8" s="221"/>
      <c r="N8" s="222"/>
      <c r="P8" s="222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</row>
    <row r="9" spans="1:33" s="51" customFormat="1" ht="99">
      <c r="A9" s="83" t="s">
        <v>11</v>
      </c>
      <c r="B9" s="83" t="s">
        <v>12</v>
      </c>
      <c r="C9" s="84" t="s">
        <v>529</v>
      </c>
      <c r="D9" s="84" t="s">
        <v>318</v>
      </c>
      <c r="E9" s="84" t="s">
        <v>366</v>
      </c>
      <c r="F9" s="84" t="s">
        <v>523</v>
      </c>
      <c r="G9" s="32" t="s">
        <v>365</v>
      </c>
      <c r="H9" s="32" t="s">
        <v>367</v>
      </c>
      <c r="I9" s="87" t="s">
        <v>15</v>
      </c>
      <c r="J9" s="33" t="s">
        <v>524</v>
      </c>
      <c r="K9" s="33" t="s">
        <v>359</v>
      </c>
      <c r="L9" s="33" t="s">
        <v>17</v>
      </c>
      <c r="M9" s="33" t="s">
        <v>18</v>
      </c>
      <c r="N9" s="44" t="s">
        <v>525</v>
      </c>
      <c r="O9" s="44" t="s">
        <v>19</v>
      </c>
      <c r="P9" s="44" t="s">
        <v>20</v>
      </c>
      <c r="R9" s="242" t="s">
        <v>11</v>
      </c>
      <c r="S9" s="242" t="s">
        <v>12</v>
      </c>
      <c r="T9" s="243" t="s">
        <v>358</v>
      </c>
      <c r="U9" s="243" t="s">
        <v>318</v>
      </c>
      <c r="V9" s="243" t="s">
        <v>366</v>
      </c>
      <c r="W9" s="243" t="s">
        <v>22</v>
      </c>
      <c r="X9" s="243" t="s">
        <v>365</v>
      </c>
      <c r="Y9" s="243" t="s">
        <v>14</v>
      </c>
      <c r="Z9" s="244" t="s">
        <v>15</v>
      </c>
      <c r="AA9" s="242" t="s">
        <v>360</v>
      </c>
      <c r="AB9" s="242" t="s">
        <v>16</v>
      </c>
      <c r="AC9" s="242" t="s">
        <v>362</v>
      </c>
      <c r="AD9" s="242" t="s">
        <v>359</v>
      </c>
      <c r="AE9" s="242" t="s">
        <v>361</v>
      </c>
      <c r="AF9" s="242" t="s">
        <v>17</v>
      </c>
      <c r="AG9" s="242" t="s">
        <v>18</v>
      </c>
    </row>
    <row r="10" spans="1:33" s="85" customFormat="1" ht="30.75" customHeight="1">
      <c r="A10" s="119"/>
      <c r="B10" s="120" t="s">
        <v>23</v>
      </c>
      <c r="C10" s="121">
        <v>5605317</v>
      </c>
      <c r="D10" s="121">
        <v>2629381463.9944592</v>
      </c>
      <c r="E10" s="121">
        <v>834186343.07599854</v>
      </c>
      <c r="F10" s="285">
        <f t="shared" ref="F10:F73" si="0">SUM(D10:E10)</f>
        <v>3463567807.0704575</v>
      </c>
      <c r="G10" s="121">
        <v>571000000.00000179</v>
      </c>
      <c r="H10" s="121">
        <f t="shared" ref="H10" si="1">SUM(H11:H302)</f>
        <v>4034567807.0704551</v>
      </c>
      <c r="I10" s="123">
        <f>SUM(I11:I302)</f>
        <v>180414043</v>
      </c>
      <c r="J10" s="175">
        <f>SUM(J11:J302)</f>
        <v>4214981850.0704551</v>
      </c>
      <c r="K10" s="98">
        <f t="shared" ref="K10" si="2">J10/C10</f>
        <v>751.96136990476271</v>
      </c>
      <c r="L10" s="121">
        <v>0</v>
      </c>
      <c r="M10" s="122">
        <v>0</v>
      </c>
      <c r="N10" s="125">
        <f t="shared" ref="N10" si="3">J10-AA10</f>
        <v>174604220.98526478</v>
      </c>
      <c r="O10" s="126">
        <f t="shared" ref="O10" si="4">N10/AA10</f>
        <v>4.3214827180596514E-2</v>
      </c>
      <c r="P10" s="127">
        <f t="shared" ref="P10" si="5">K10-AD10</f>
        <v>27.010195632168802</v>
      </c>
      <c r="R10" s="119"/>
      <c r="S10" s="120" t="s">
        <v>23</v>
      </c>
      <c r="T10" s="121">
        <v>5573310</v>
      </c>
      <c r="U10" s="121">
        <v>2526318471.3053951</v>
      </c>
      <c r="V10" s="121">
        <v>793145114.7797991</v>
      </c>
      <c r="W10" s="121">
        <v>3319463586.0851955</v>
      </c>
      <c r="X10" s="121">
        <v>540500000.00000119</v>
      </c>
      <c r="Y10" s="121">
        <v>3859963586.0851898</v>
      </c>
      <c r="Z10" s="121">
        <v>180414043</v>
      </c>
      <c r="AA10" s="121">
        <v>4040377629.0851903</v>
      </c>
      <c r="AB10" s="121">
        <v>-222713665.64654243</v>
      </c>
      <c r="AC10" s="121">
        <v>3817663963.4386516</v>
      </c>
      <c r="AD10" s="122">
        <f>AA10/T10</f>
        <v>724.9511742725939</v>
      </c>
      <c r="AE10" s="122">
        <v>684.99042103142506</v>
      </c>
      <c r="AF10" s="121">
        <v>0</v>
      </c>
      <c r="AG10" s="122">
        <v>0</v>
      </c>
    </row>
    <row r="11" spans="1:33">
      <c r="A11" s="93">
        <v>5</v>
      </c>
      <c r="B11" s="94" t="s">
        <v>24</v>
      </c>
      <c r="C11" s="110">
        <v>9078</v>
      </c>
      <c r="D11" s="97">
        <v>5720701.178412756</v>
      </c>
      <c r="E11" s="115">
        <v>5332322.5389065761</v>
      </c>
      <c r="F11" s="95">
        <f t="shared" si="0"/>
        <v>11053023.717319332</v>
      </c>
      <c r="G11" s="110">
        <v>1490774.5010709288</v>
      </c>
      <c r="H11" s="96">
        <f t="shared" ref="H11:H74" si="6">SUM(F11:G11)</f>
        <v>12543798.21839026</v>
      </c>
      <c r="I11" s="111">
        <v>1462383</v>
      </c>
      <c r="J11" s="101">
        <f t="shared" ref="J11:J74" si="7">SUM(H11:I11)</f>
        <v>14006181.21839026</v>
      </c>
      <c r="K11" s="98">
        <f t="shared" ref="K11:K74" si="8">J11/C11</f>
        <v>1542.8708105739436</v>
      </c>
      <c r="L11" s="102">
        <v>14</v>
      </c>
      <c r="M11" s="102">
        <v>14</v>
      </c>
      <c r="N11" s="128">
        <f t="shared" ref="N11:N74" si="9">J11-AA11</f>
        <v>-231714.31797739305</v>
      </c>
      <c r="O11" s="129">
        <f t="shared" ref="O11:O74" si="10">N11/AA11</f>
        <v>-1.6274478021385146E-2</v>
      </c>
      <c r="P11" s="127">
        <f t="shared" ref="P11:P74" si="11">K11-AD11</f>
        <v>-19.501134599726129</v>
      </c>
      <c r="R11" s="93">
        <v>5</v>
      </c>
      <c r="S11" s="94" t="s">
        <v>24</v>
      </c>
      <c r="T11" s="110">
        <v>9113</v>
      </c>
      <c r="U11" s="97">
        <v>6098976.2663522139</v>
      </c>
      <c r="V11" s="97">
        <v>5282039.8619306339</v>
      </c>
      <c r="W11" s="95">
        <v>11381016.128282849</v>
      </c>
      <c r="X11" s="110">
        <v>1394496.4080848047</v>
      </c>
      <c r="Y11" s="96">
        <v>12775512.536367653</v>
      </c>
      <c r="Z11" s="192">
        <v>1462383</v>
      </c>
      <c r="AA11" s="241">
        <v>14237895.536367653</v>
      </c>
      <c r="AB11" s="113">
        <v>2562278.4092999995</v>
      </c>
      <c r="AC11" s="96">
        <v>16800173.945667654</v>
      </c>
      <c r="AD11" s="122">
        <f t="shared" ref="AD11:AD74" si="12">AA11/T11</f>
        <v>1562.3719451736697</v>
      </c>
      <c r="AE11" s="91">
        <v>1843.5393334431751</v>
      </c>
      <c r="AF11" s="102">
        <v>14</v>
      </c>
      <c r="AG11" s="102">
        <v>14</v>
      </c>
    </row>
    <row r="12" spans="1:33">
      <c r="A12" s="89">
        <v>9</v>
      </c>
      <c r="B12" s="90" t="s">
        <v>25</v>
      </c>
      <c r="C12" s="107">
        <v>2410</v>
      </c>
      <c r="D12" s="92">
        <v>2062879.3714637044</v>
      </c>
      <c r="E12" s="115">
        <v>1885123.9763382312</v>
      </c>
      <c r="F12" s="95">
        <f t="shared" si="0"/>
        <v>3948003.3478019359</v>
      </c>
      <c r="G12" s="110">
        <v>383018.1105221688</v>
      </c>
      <c r="H12" s="96">
        <f t="shared" si="6"/>
        <v>4331021.4583241045</v>
      </c>
      <c r="I12" s="112">
        <v>-481937</v>
      </c>
      <c r="J12" s="101">
        <f t="shared" si="7"/>
        <v>3849084.4583241045</v>
      </c>
      <c r="K12" s="98">
        <f t="shared" si="8"/>
        <v>1597.1304806324085</v>
      </c>
      <c r="L12" s="99">
        <v>17</v>
      </c>
      <c r="M12" s="99">
        <v>17</v>
      </c>
      <c r="N12" s="125">
        <f t="shared" si="9"/>
        <v>33086.685896551237</v>
      </c>
      <c r="O12" s="103">
        <f t="shared" si="10"/>
        <v>8.6705202334285136E-3</v>
      </c>
      <c r="P12" s="127">
        <f t="shared" si="11"/>
        <v>31.271731175062087</v>
      </c>
      <c r="R12" s="89">
        <v>9</v>
      </c>
      <c r="S12" s="90" t="s">
        <v>25</v>
      </c>
      <c r="T12" s="107">
        <v>2437</v>
      </c>
      <c r="U12" s="92">
        <v>2178976.3506857795</v>
      </c>
      <c r="V12" s="92">
        <v>1761468.0556511714</v>
      </c>
      <c r="W12" s="95">
        <v>3940444.4063369511</v>
      </c>
      <c r="X12" s="110">
        <v>357490.36609060213</v>
      </c>
      <c r="Y12" s="96">
        <v>4297934.7724275533</v>
      </c>
      <c r="Z12" s="215">
        <v>-481937</v>
      </c>
      <c r="AA12" s="241">
        <v>3815997.7724275533</v>
      </c>
      <c r="AB12" s="114">
        <v>83345.099999999991</v>
      </c>
      <c r="AC12" s="96">
        <v>3899342.8724275534</v>
      </c>
      <c r="AD12" s="122">
        <f t="shared" si="12"/>
        <v>1565.8587494573464</v>
      </c>
      <c r="AE12" s="91">
        <v>1600.0586263551718</v>
      </c>
      <c r="AF12" s="99">
        <v>17</v>
      </c>
      <c r="AG12" s="99">
        <v>17</v>
      </c>
    </row>
    <row r="13" spans="1:33">
      <c r="A13" s="89">
        <v>10</v>
      </c>
      <c r="B13" s="90" t="s">
        <v>26</v>
      </c>
      <c r="C13" s="107">
        <v>10780</v>
      </c>
      <c r="D13" s="92">
        <v>3577324.8540822398</v>
      </c>
      <c r="E13" s="115">
        <v>7211038.9709827723</v>
      </c>
      <c r="F13" s="95">
        <f t="shared" si="0"/>
        <v>10788363.825065013</v>
      </c>
      <c r="G13" s="110">
        <v>1764575.5409511016</v>
      </c>
      <c r="H13" s="96">
        <f t="shared" si="6"/>
        <v>12552939.366016114</v>
      </c>
      <c r="I13" s="112">
        <v>-279731</v>
      </c>
      <c r="J13" s="101">
        <f t="shared" si="7"/>
        <v>12273208.366016114</v>
      </c>
      <c r="K13" s="98">
        <f t="shared" si="8"/>
        <v>1138.5165460126266</v>
      </c>
      <c r="L13" s="99">
        <v>14</v>
      </c>
      <c r="M13" s="99">
        <v>14</v>
      </c>
      <c r="N13" s="125">
        <f t="shared" si="9"/>
        <v>431251.87125479057</v>
      </c>
      <c r="O13" s="103">
        <f t="shared" si="10"/>
        <v>3.6417282181839539E-2</v>
      </c>
      <c r="P13" s="127">
        <f t="shared" si="11"/>
        <v>55.377746528374928</v>
      </c>
      <c r="R13" s="89">
        <v>10</v>
      </c>
      <c r="S13" s="90" t="s">
        <v>26</v>
      </c>
      <c r="T13" s="107">
        <v>10933</v>
      </c>
      <c r="U13" s="92">
        <v>3756745.5473067951</v>
      </c>
      <c r="V13" s="92">
        <v>6714240.841455766</v>
      </c>
      <c r="W13" s="95">
        <v>10470986.388762562</v>
      </c>
      <c r="X13" s="110">
        <v>1650701.1059987615</v>
      </c>
      <c r="Y13" s="96">
        <v>12121687.494761324</v>
      </c>
      <c r="Z13" s="215">
        <v>-279731</v>
      </c>
      <c r="AA13" s="241">
        <v>11841956.494761324</v>
      </c>
      <c r="AB13" s="114">
        <v>9918.0668999999762</v>
      </c>
      <c r="AC13" s="96">
        <v>11851874.561661324</v>
      </c>
      <c r="AD13" s="122">
        <f t="shared" si="12"/>
        <v>1083.1387994842516</v>
      </c>
      <c r="AE13" s="91">
        <v>1084.0459674070541</v>
      </c>
      <c r="AF13" s="99">
        <v>14</v>
      </c>
      <c r="AG13" s="99">
        <v>14</v>
      </c>
    </row>
    <row r="14" spans="1:33">
      <c r="A14" s="89">
        <v>16</v>
      </c>
      <c r="B14" s="90" t="s">
        <v>27</v>
      </c>
      <c r="C14" s="107">
        <v>7889</v>
      </c>
      <c r="D14" s="92">
        <v>4905231.9187064357</v>
      </c>
      <c r="E14" s="115">
        <v>2733408.8324590633</v>
      </c>
      <c r="F14" s="95">
        <f t="shared" si="0"/>
        <v>7638640.751165499</v>
      </c>
      <c r="G14" s="110">
        <v>1043049.1263165754</v>
      </c>
      <c r="H14" s="96">
        <f t="shared" si="6"/>
        <v>8681689.8774820752</v>
      </c>
      <c r="I14" s="112">
        <v>-522264</v>
      </c>
      <c r="J14" s="101">
        <f t="shared" si="7"/>
        <v>8159425.8774820752</v>
      </c>
      <c r="K14" s="98">
        <f t="shared" si="8"/>
        <v>1034.2788537814774</v>
      </c>
      <c r="L14" s="99">
        <v>7</v>
      </c>
      <c r="M14" s="99">
        <v>7</v>
      </c>
      <c r="N14" s="125">
        <f t="shared" si="9"/>
        <v>-347791.28396804444</v>
      </c>
      <c r="O14" s="103">
        <f t="shared" si="10"/>
        <v>-4.0881909720611946E-2</v>
      </c>
      <c r="P14" s="127">
        <f t="shared" si="11"/>
        <v>-33.393982745897119</v>
      </c>
      <c r="R14" s="89">
        <v>16</v>
      </c>
      <c r="S14" s="90" t="s">
        <v>27</v>
      </c>
      <c r="T14" s="107">
        <v>7968</v>
      </c>
      <c r="U14" s="92">
        <v>5389606.208005961</v>
      </c>
      <c r="V14" s="92">
        <v>2653726.852436523</v>
      </c>
      <c r="W14" s="95">
        <v>8043333.060442484</v>
      </c>
      <c r="X14" s="110">
        <v>986148.10100763605</v>
      </c>
      <c r="Y14" s="96">
        <v>9029481.1614501197</v>
      </c>
      <c r="Z14" s="215">
        <v>-522264</v>
      </c>
      <c r="AA14" s="241">
        <v>8507217.1614501197</v>
      </c>
      <c r="AB14" s="114">
        <v>544235.16849000007</v>
      </c>
      <c r="AC14" s="96">
        <v>9051452.3299401198</v>
      </c>
      <c r="AD14" s="122">
        <f t="shared" si="12"/>
        <v>1067.6728365273746</v>
      </c>
      <c r="AE14" s="91">
        <v>1135.9754430145733</v>
      </c>
      <c r="AF14" s="99">
        <v>7</v>
      </c>
      <c r="AG14" s="99">
        <v>7</v>
      </c>
    </row>
    <row r="15" spans="1:33">
      <c r="A15" s="89">
        <v>18</v>
      </c>
      <c r="B15" s="90" t="s">
        <v>28</v>
      </c>
      <c r="C15" s="107">
        <v>4651</v>
      </c>
      <c r="D15" s="92">
        <v>1795409.5171795283</v>
      </c>
      <c r="E15" s="115">
        <v>1402548.7992572815</v>
      </c>
      <c r="F15" s="95">
        <f t="shared" si="0"/>
        <v>3197958.3164368095</v>
      </c>
      <c r="G15" s="110">
        <v>467898.9149518265</v>
      </c>
      <c r="H15" s="96">
        <f t="shared" si="6"/>
        <v>3665857.2313886359</v>
      </c>
      <c r="I15" s="112">
        <v>22902</v>
      </c>
      <c r="J15" s="101">
        <f t="shared" si="7"/>
        <v>3688759.2313886359</v>
      </c>
      <c r="K15" s="98">
        <f t="shared" si="8"/>
        <v>793.11099363333392</v>
      </c>
      <c r="L15" s="99">
        <v>1</v>
      </c>
      <c r="M15" s="100">
        <v>34</v>
      </c>
      <c r="N15" s="125">
        <f t="shared" si="9"/>
        <v>288292.03295391286</v>
      </c>
      <c r="O15" s="103">
        <f t="shared" si="10"/>
        <v>8.4780124650700131E-2</v>
      </c>
      <c r="P15" s="127">
        <f t="shared" si="11"/>
        <v>69.607334391903464</v>
      </c>
      <c r="R15" s="89">
        <v>18</v>
      </c>
      <c r="S15" s="90" t="s">
        <v>28</v>
      </c>
      <c r="T15" s="107">
        <v>4700</v>
      </c>
      <c r="U15" s="92">
        <v>1903496.6331747854</v>
      </c>
      <c r="V15" s="92">
        <v>1034307.1136496847</v>
      </c>
      <c r="W15" s="95">
        <v>2937803.7468244703</v>
      </c>
      <c r="X15" s="110">
        <v>439761.4516102529</v>
      </c>
      <c r="Y15" s="96">
        <v>3377565.1984347231</v>
      </c>
      <c r="Z15" s="215">
        <v>22902</v>
      </c>
      <c r="AA15" s="241">
        <v>3400467.1984347231</v>
      </c>
      <c r="AB15" s="114">
        <v>577464.85985999997</v>
      </c>
      <c r="AC15" s="96">
        <v>3977932.0582947228</v>
      </c>
      <c r="AD15" s="122">
        <f t="shared" si="12"/>
        <v>723.50365924143046</v>
      </c>
      <c r="AE15" s="91">
        <v>846.36852304143042</v>
      </c>
      <c r="AF15" s="99">
        <v>1</v>
      </c>
      <c r="AG15" s="100">
        <v>34</v>
      </c>
    </row>
    <row r="16" spans="1:33">
      <c r="A16" s="89">
        <v>19</v>
      </c>
      <c r="B16" s="90" t="s">
        <v>29</v>
      </c>
      <c r="C16" s="107">
        <v>3966</v>
      </c>
      <c r="D16" s="92">
        <v>1237489.922875942</v>
      </c>
      <c r="E16" s="115">
        <v>1750417.0789066402</v>
      </c>
      <c r="F16" s="95">
        <f t="shared" si="0"/>
        <v>2987907.0017825821</v>
      </c>
      <c r="G16" s="110">
        <v>340114.75728479435</v>
      </c>
      <c r="H16" s="96">
        <f t="shared" si="6"/>
        <v>3328021.7590673766</v>
      </c>
      <c r="I16" s="112">
        <v>-987254</v>
      </c>
      <c r="J16" s="101">
        <f t="shared" si="7"/>
        <v>2340767.7590673766</v>
      </c>
      <c r="K16" s="98">
        <f t="shared" si="8"/>
        <v>590.20871383443682</v>
      </c>
      <c r="L16" s="99">
        <v>2</v>
      </c>
      <c r="M16" s="99">
        <v>2</v>
      </c>
      <c r="N16" s="125">
        <f t="shared" si="9"/>
        <v>192684.08721053926</v>
      </c>
      <c r="O16" s="103">
        <f t="shared" si="10"/>
        <v>8.9700457079486151E-2</v>
      </c>
      <c r="P16" s="127">
        <f t="shared" si="11"/>
        <v>47.900288725414498</v>
      </c>
      <c r="R16" s="89">
        <v>19</v>
      </c>
      <c r="S16" s="90" t="s">
        <v>29</v>
      </c>
      <c r="T16" s="107">
        <v>3961</v>
      </c>
      <c r="U16" s="92">
        <v>1191357.8467900117</v>
      </c>
      <c r="V16" s="92">
        <v>1628436.2336425628</v>
      </c>
      <c r="W16" s="95">
        <v>2819794.0804325743</v>
      </c>
      <c r="X16" s="110">
        <v>315543.59142426314</v>
      </c>
      <c r="Y16" s="96">
        <v>3135337.6718568373</v>
      </c>
      <c r="Z16" s="215">
        <v>-987254</v>
      </c>
      <c r="AA16" s="241">
        <v>2148083.6718568373</v>
      </c>
      <c r="AB16" s="114">
        <v>96763.661100000027</v>
      </c>
      <c r="AC16" s="96">
        <v>2244847.3329568375</v>
      </c>
      <c r="AD16" s="122">
        <f t="shared" si="12"/>
        <v>542.30842510902232</v>
      </c>
      <c r="AE16" s="91">
        <v>566.73752409917631</v>
      </c>
      <c r="AF16" s="99">
        <v>2</v>
      </c>
      <c r="AG16" s="99">
        <v>2</v>
      </c>
    </row>
    <row r="17" spans="1:33">
      <c r="A17" s="89">
        <v>20</v>
      </c>
      <c r="B17" s="90" t="s">
        <v>30</v>
      </c>
      <c r="C17" s="107">
        <v>16387</v>
      </c>
      <c r="D17" s="92">
        <v>741935.01785049867</v>
      </c>
      <c r="E17" s="115">
        <v>6532405.9183702981</v>
      </c>
      <c r="F17" s="95">
        <f t="shared" si="0"/>
        <v>7274340.9362207968</v>
      </c>
      <c r="G17" s="110">
        <v>1320283.9482013346</v>
      </c>
      <c r="H17" s="96">
        <f t="shared" si="6"/>
        <v>8594624.8844221309</v>
      </c>
      <c r="I17" s="112">
        <v>-2238648</v>
      </c>
      <c r="J17" s="101">
        <f t="shared" si="7"/>
        <v>6355976.8844221309</v>
      </c>
      <c r="K17" s="98">
        <f t="shared" si="8"/>
        <v>387.86702168927388</v>
      </c>
      <c r="L17" s="99">
        <v>6</v>
      </c>
      <c r="M17" s="99">
        <v>6</v>
      </c>
      <c r="N17" s="125">
        <f t="shared" si="9"/>
        <v>33239.751436216757</v>
      </c>
      <c r="O17" s="103">
        <f t="shared" si="10"/>
        <v>5.2571775066851904E-3</v>
      </c>
      <c r="P17" s="127">
        <f t="shared" si="11"/>
        <v>2.4517743265238323</v>
      </c>
      <c r="R17" s="89">
        <v>20</v>
      </c>
      <c r="S17" s="90" t="s">
        <v>30</v>
      </c>
      <c r="T17" s="107">
        <v>16405</v>
      </c>
      <c r="U17" s="92">
        <v>472849.20548277721</v>
      </c>
      <c r="V17" s="92">
        <v>6886836.881088675</v>
      </c>
      <c r="W17" s="95">
        <v>7359686.0865714522</v>
      </c>
      <c r="X17" s="110">
        <v>1201699.0464144612</v>
      </c>
      <c r="Y17" s="96">
        <v>8561385.1329859141</v>
      </c>
      <c r="Z17" s="215">
        <v>-2238648</v>
      </c>
      <c r="AA17" s="241">
        <v>6322737.1329859141</v>
      </c>
      <c r="AB17" s="114">
        <v>-408174.29274000006</v>
      </c>
      <c r="AC17" s="96">
        <v>5914562.8402459137</v>
      </c>
      <c r="AD17" s="122">
        <f t="shared" si="12"/>
        <v>385.41524736275005</v>
      </c>
      <c r="AE17" s="91">
        <v>360.53415667454516</v>
      </c>
      <c r="AF17" s="99">
        <v>6</v>
      </c>
      <c r="AG17" s="99">
        <v>6</v>
      </c>
    </row>
    <row r="18" spans="1:33">
      <c r="A18" s="89">
        <v>46</v>
      </c>
      <c r="B18" s="90" t="s">
        <v>31</v>
      </c>
      <c r="C18" s="107">
        <v>1288</v>
      </c>
      <c r="D18" s="92">
        <v>1574934.2616577116</v>
      </c>
      <c r="E18" s="115">
        <v>611229.93438881182</v>
      </c>
      <c r="F18" s="95">
        <f t="shared" si="0"/>
        <v>2186164.1960465233</v>
      </c>
      <c r="G18" s="110">
        <v>256314.06876380785</v>
      </c>
      <c r="H18" s="96">
        <f t="shared" si="6"/>
        <v>2442478.2648103312</v>
      </c>
      <c r="I18" s="112">
        <v>-353510</v>
      </c>
      <c r="J18" s="101">
        <f t="shared" si="7"/>
        <v>2088968.2648103312</v>
      </c>
      <c r="K18" s="98">
        <f t="shared" si="8"/>
        <v>1621.8697708154746</v>
      </c>
      <c r="L18" s="99">
        <v>10</v>
      </c>
      <c r="M18" s="99">
        <v>10</v>
      </c>
      <c r="N18" s="125">
        <f t="shared" si="9"/>
        <v>6310.7536729825661</v>
      </c>
      <c r="O18" s="103">
        <f t="shared" si="10"/>
        <v>3.0301447257817418E-3</v>
      </c>
      <c r="P18" s="127">
        <f t="shared" si="11"/>
        <v>44.098929044756005</v>
      </c>
      <c r="R18" s="89">
        <v>46</v>
      </c>
      <c r="S18" s="90" t="s">
        <v>31</v>
      </c>
      <c r="T18" s="107">
        <v>1320</v>
      </c>
      <c r="U18" s="92">
        <v>1614435.3915851738</v>
      </c>
      <c r="V18" s="92">
        <v>580067.00375514943</v>
      </c>
      <c r="W18" s="95">
        <v>2194502.3953403234</v>
      </c>
      <c r="X18" s="110">
        <v>241665.11579702506</v>
      </c>
      <c r="Y18" s="96">
        <v>2436167.5111373486</v>
      </c>
      <c r="Z18" s="215">
        <v>-353510</v>
      </c>
      <c r="AA18" s="241">
        <v>2082657.5111373486</v>
      </c>
      <c r="AB18" s="114">
        <v>365301.57330000005</v>
      </c>
      <c r="AC18" s="96">
        <v>2447959.0844373489</v>
      </c>
      <c r="AD18" s="122">
        <f t="shared" si="12"/>
        <v>1577.7708417707186</v>
      </c>
      <c r="AE18" s="91">
        <v>1854.5144579070825</v>
      </c>
      <c r="AF18" s="99">
        <v>10</v>
      </c>
      <c r="AG18" s="99">
        <v>10</v>
      </c>
    </row>
    <row r="19" spans="1:33">
      <c r="A19" s="89">
        <v>47</v>
      </c>
      <c r="B19" s="90" t="s">
        <v>32</v>
      </c>
      <c r="C19" s="107">
        <v>1762</v>
      </c>
      <c r="D19" s="92">
        <v>2719682.8430978232</v>
      </c>
      <c r="E19" s="115">
        <v>531953.5001996794</v>
      </c>
      <c r="F19" s="95">
        <f t="shared" si="0"/>
        <v>3251636.3432975025</v>
      </c>
      <c r="G19" s="110">
        <v>298882.18047279009</v>
      </c>
      <c r="H19" s="96">
        <f t="shared" si="6"/>
        <v>3550518.5237702928</v>
      </c>
      <c r="I19" s="112">
        <v>-69577</v>
      </c>
      <c r="J19" s="101">
        <f t="shared" si="7"/>
        <v>3480941.5237702928</v>
      </c>
      <c r="K19" s="98">
        <f t="shared" si="8"/>
        <v>1975.5627263168517</v>
      </c>
      <c r="L19" s="99">
        <v>19</v>
      </c>
      <c r="M19" s="99">
        <v>19</v>
      </c>
      <c r="N19" s="125">
        <f t="shared" si="9"/>
        <v>19105.762812081724</v>
      </c>
      <c r="O19" s="103">
        <f t="shared" si="10"/>
        <v>5.5189685852668488E-3</v>
      </c>
      <c r="P19" s="127">
        <f t="shared" si="11"/>
        <v>20.827683426839712</v>
      </c>
      <c r="R19" s="89">
        <v>47</v>
      </c>
      <c r="S19" s="90" t="s">
        <v>32</v>
      </c>
      <c r="T19" s="107">
        <v>1771</v>
      </c>
      <c r="U19" s="92">
        <v>2770561.5439270739</v>
      </c>
      <c r="V19" s="92">
        <v>480061.9334497836</v>
      </c>
      <c r="W19" s="95">
        <v>3250623.4773768578</v>
      </c>
      <c r="X19" s="110">
        <v>280789.28358135337</v>
      </c>
      <c r="Y19" s="96">
        <v>3531412.760958211</v>
      </c>
      <c r="Z19" s="215">
        <v>-69577</v>
      </c>
      <c r="AA19" s="241">
        <v>3461835.760958211</v>
      </c>
      <c r="AB19" s="114">
        <v>-48340.158000000003</v>
      </c>
      <c r="AC19" s="96">
        <v>3413495.6029582112</v>
      </c>
      <c r="AD19" s="122">
        <f t="shared" si="12"/>
        <v>1954.735042890012</v>
      </c>
      <c r="AE19" s="91">
        <v>1927.4396402926093</v>
      </c>
      <c r="AF19" s="99">
        <v>19</v>
      </c>
      <c r="AG19" s="99">
        <v>19</v>
      </c>
    </row>
    <row r="20" spans="1:33">
      <c r="A20" s="89">
        <v>49</v>
      </c>
      <c r="B20" s="90" t="s">
        <v>33</v>
      </c>
      <c r="C20" s="107">
        <v>320931</v>
      </c>
      <c r="D20" s="92">
        <v>460923826.4798882</v>
      </c>
      <c r="E20" s="115">
        <v>-27793859.684612103</v>
      </c>
      <c r="F20" s="95">
        <f t="shared" si="0"/>
        <v>433129966.79527611</v>
      </c>
      <c r="G20" s="110">
        <v>23115140.944110669</v>
      </c>
      <c r="H20" s="96">
        <f t="shared" si="6"/>
        <v>456245107.7393868</v>
      </c>
      <c r="I20" s="112">
        <v>7629602</v>
      </c>
      <c r="J20" s="101">
        <f t="shared" si="7"/>
        <v>463874709.7393868</v>
      </c>
      <c r="K20" s="98">
        <f t="shared" si="8"/>
        <v>1445.4032478613371</v>
      </c>
      <c r="L20" s="99">
        <v>1</v>
      </c>
      <c r="M20" s="100">
        <v>33</v>
      </c>
      <c r="N20" s="125">
        <f t="shared" si="9"/>
        <v>9614355.5359780788</v>
      </c>
      <c r="O20" s="103">
        <f t="shared" si="10"/>
        <v>2.1164857216821882E-2</v>
      </c>
      <c r="P20" s="127">
        <f t="shared" si="11"/>
        <v>-1.1752117577007084</v>
      </c>
      <c r="R20" s="89">
        <v>49</v>
      </c>
      <c r="S20" s="90" t="s">
        <v>33</v>
      </c>
      <c r="T20" s="107">
        <v>314024</v>
      </c>
      <c r="U20" s="92">
        <v>447371455.35298365</v>
      </c>
      <c r="V20" s="92">
        <v>-24039425.127780769</v>
      </c>
      <c r="W20" s="95">
        <v>423332030.22520286</v>
      </c>
      <c r="X20" s="110">
        <v>23298721.97820586</v>
      </c>
      <c r="Y20" s="96">
        <v>446630752.20340872</v>
      </c>
      <c r="Z20" s="215">
        <v>7629602</v>
      </c>
      <c r="AA20" s="241">
        <v>454260354.20340872</v>
      </c>
      <c r="AB20" s="114">
        <v>-17647640.245003492</v>
      </c>
      <c r="AC20" s="96">
        <v>436612713.95840526</v>
      </c>
      <c r="AD20" s="122">
        <f t="shared" si="12"/>
        <v>1446.5784596190379</v>
      </c>
      <c r="AE20" s="91">
        <v>1390.3800790971559</v>
      </c>
      <c r="AF20" s="99">
        <v>1</v>
      </c>
      <c r="AG20" s="100">
        <v>33</v>
      </c>
    </row>
    <row r="21" spans="1:33">
      <c r="A21" s="89">
        <v>50</v>
      </c>
      <c r="B21" s="90" t="s">
        <v>34</v>
      </c>
      <c r="C21" s="107">
        <v>11084</v>
      </c>
      <c r="D21" s="92">
        <v>1840182.987550301</v>
      </c>
      <c r="E21" s="115">
        <v>3480507.234242551</v>
      </c>
      <c r="F21" s="95">
        <f t="shared" si="0"/>
        <v>5320690.2217928525</v>
      </c>
      <c r="G21" s="110">
        <v>1210539.9385378822</v>
      </c>
      <c r="H21" s="96">
        <f t="shared" si="6"/>
        <v>6531230.1603307351</v>
      </c>
      <c r="I21" s="112">
        <v>-1109278</v>
      </c>
      <c r="J21" s="101">
        <f t="shared" si="7"/>
        <v>5421952.1603307351</v>
      </c>
      <c r="K21" s="98">
        <f t="shared" si="8"/>
        <v>489.16926744232546</v>
      </c>
      <c r="L21" s="99">
        <v>4</v>
      </c>
      <c r="M21" s="99">
        <v>4</v>
      </c>
      <c r="N21" s="125">
        <f t="shared" si="9"/>
        <v>575024.46375190374</v>
      </c>
      <c r="O21" s="103">
        <f t="shared" si="10"/>
        <v>0.11863689738094929</v>
      </c>
      <c r="P21" s="127">
        <f t="shared" si="11"/>
        <v>55.788750938495753</v>
      </c>
      <c r="R21" s="89">
        <v>50</v>
      </c>
      <c r="S21" s="90" t="s">
        <v>34</v>
      </c>
      <c r="T21" s="107">
        <v>11184</v>
      </c>
      <c r="U21" s="92">
        <v>1506692.8892416186</v>
      </c>
      <c r="V21" s="92">
        <v>3322384.1953747771</v>
      </c>
      <c r="W21" s="95">
        <v>4829077.0846163956</v>
      </c>
      <c r="X21" s="110">
        <v>1127128.611962436</v>
      </c>
      <c r="Y21" s="96">
        <v>5956205.6965788314</v>
      </c>
      <c r="Z21" s="215">
        <v>-1109278</v>
      </c>
      <c r="AA21" s="241">
        <v>4846927.6965788314</v>
      </c>
      <c r="AB21" s="114">
        <v>262420.38186000002</v>
      </c>
      <c r="AC21" s="96">
        <v>5109348.0784388315</v>
      </c>
      <c r="AD21" s="122">
        <f t="shared" si="12"/>
        <v>433.38051650382971</v>
      </c>
      <c r="AE21" s="91">
        <v>456.84442761434474</v>
      </c>
      <c r="AF21" s="99">
        <v>4</v>
      </c>
      <c r="AG21" s="99">
        <v>4</v>
      </c>
    </row>
    <row r="22" spans="1:33">
      <c r="A22" s="89">
        <v>51</v>
      </c>
      <c r="B22" s="90" t="s">
        <v>35</v>
      </c>
      <c r="C22" s="107">
        <v>9052</v>
      </c>
      <c r="D22" s="92">
        <v>-4803133.4103600327</v>
      </c>
      <c r="E22" s="115">
        <v>-210947.07076904847</v>
      </c>
      <c r="F22" s="95">
        <f t="shared" si="0"/>
        <v>-5014080.481129081</v>
      </c>
      <c r="G22" s="110">
        <v>1352849.2092937648</v>
      </c>
      <c r="H22" s="96">
        <f t="shared" si="6"/>
        <v>-3661231.271835316</v>
      </c>
      <c r="I22" s="112">
        <v>-472897</v>
      </c>
      <c r="J22" s="101">
        <f t="shared" si="7"/>
        <v>-4134128.271835316</v>
      </c>
      <c r="K22" s="98">
        <f t="shared" si="8"/>
        <v>-456.7088236671803</v>
      </c>
      <c r="L22" s="99">
        <v>4</v>
      </c>
      <c r="M22" s="99">
        <v>4</v>
      </c>
      <c r="N22" s="125">
        <f t="shared" si="9"/>
        <v>43469.851140473038</v>
      </c>
      <c r="O22" s="103">
        <f t="shared" si="10"/>
        <v>-1.0405465021012738E-2</v>
      </c>
      <c r="P22" s="127">
        <f t="shared" si="11"/>
        <v>0.20883169493157538</v>
      </c>
      <c r="R22" s="89">
        <v>51</v>
      </c>
      <c r="S22" s="90" t="s">
        <v>35</v>
      </c>
      <c r="T22" s="107">
        <v>9143</v>
      </c>
      <c r="U22" s="92">
        <v>-4752287.9369600527</v>
      </c>
      <c r="V22" s="92">
        <v>-263985.71895806974</v>
      </c>
      <c r="W22" s="95">
        <v>-5016273.6559181223</v>
      </c>
      <c r="X22" s="110">
        <v>1311572.5329423335</v>
      </c>
      <c r="Y22" s="96">
        <v>-3704701.122975789</v>
      </c>
      <c r="Z22" s="215">
        <v>-472897</v>
      </c>
      <c r="AA22" s="241">
        <v>-4177598.122975789</v>
      </c>
      <c r="AB22" s="114">
        <v>-38022.034619999991</v>
      </c>
      <c r="AC22" s="96">
        <v>-4215620.1575957891</v>
      </c>
      <c r="AD22" s="122">
        <f t="shared" si="12"/>
        <v>-456.91765536211187</v>
      </c>
      <c r="AE22" s="91">
        <v>-461.07625042062659</v>
      </c>
      <c r="AF22" s="99">
        <v>4</v>
      </c>
      <c r="AG22" s="99">
        <v>4</v>
      </c>
    </row>
    <row r="23" spans="1:33">
      <c r="A23" s="89">
        <v>52</v>
      </c>
      <c r="B23" s="90" t="s">
        <v>36</v>
      </c>
      <c r="C23" s="107">
        <v>2272</v>
      </c>
      <c r="D23" s="92">
        <v>1579029.4277046029</v>
      </c>
      <c r="E23" s="115">
        <v>1185553.144860371</v>
      </c>
      <c r="F23" s="95">
        <f t="shared" si="0"/>
        <v>2764582.572564974</v>
      </c>
      <c r="G23" s="110">
        <v>388817.8478949751</v>
      </c>
      <c r="H23" s="96">
        <f t="shared" si="6"/>
        <v>3153400.4204599489</v>
      </c>
      <c r="I23" s="112">
        <v>250153</v>
      </c>
      <c r="J23" s="101">
        <f t="shared" si="7"/>
        <v>3403553.4204599489</v>
      </c>
      <c r="K23" s="98">
        <f t="shared" si="8"/>
        <v>1498.0428787235692</v>
      </c>
      <c r="L23" s="99">
        <v>14</v>
      </c>
      <c r="M23" s="99">
        <v>14</v>
      </c>
      <c r="N23" s="125">
        <f t="shared" si="9"/>
        <v>-53557.263068657834</v>
      </c>
      <c r="O23" s="103">
        <f t="shared" si="10"/>
        <v>-1.549191448333756E-2</v>
      </c>
      <c r="P23" s="127">
        <f t="shared" si="11"/>
        <v>-10.295115835159777</v>
      </c>
      <c r="R23" s="89">
        <v>52</v>
      </c>
      <c r="S23" s="90" t="s">
        <v>36</v>
      </c>
      <c r="T23" s="107">
        <v>2292</v>
      </c>
      <c r="U23" s="92">
        <v>1700755.293329285</v>
      </c>
      <c r="V23" s="92">
        <v>1144337.6095297916</v>
      </c>
      <c r="W23" s="95">
        <v>2845092.9028590769</v>
      </c>
      <c r="X23" s="110">
        <v>361864.78066952998</v>
      </c>
      <c r="Y23" s="96">
        <v>3206957.6835286068</v>
      </c>
      <c r="Z23" s="215">
        <v>250153</v>
      </c>
      <c r="AA23" s="241">
        <v>3457110.6835286068</v>
      </c>
      <c r="AB23" s="114">
        <v>-41372.507639999996</v>
      </c>
      <c r="AC23" s="96">
        <v>3415738.1758886068</v>
      </c>
      <c r="AD23" s="122">
        <f t="shared" si="12"/>
        <v>1508.337994558729</v>
      </c>
      <c r="AE23" s="91">
        <v>1490.287162255064</v>
      </c>
      <c r="AF23" s="99">
        <v>14</v>
      </c>
      <c r="AG23" s="99">
        <v>14</v>
      </c>
    </row>
    <row r="24" spans="1:33">
      <c r="A24" s="89">
        <v>61</v>
      </c>
      <c r="B24" s="90" t="s">
        <v>37</v>
      </c>
      <c r="C24" s="107">
        <v>16478</v>
      </c>
      <c r="D24" s="92">
        <v>2866149.9913585195</v>
      </c>
      <c r="E24" s="115">
        <v>6867577.4692806909</v>
      </c>
      <c r="F24" s="95">
        <f t="shared" si="0"/>
        <v>9733727.4606392104</v>
      </c>
      <c r="G24" s="110">
        <v>2066955.0613730007</v>
      </c>
      <c r="H24" s="96">
        <f t="shared" si="6"/>
        <v>11800682.522012211</v>
      </c>
      <c r="I24" s="112">
        <v>2616359</v>
      </c>
      <c r="J24" s="101">
        <f t="shared" si="7"/>
        <v>14417041.522012211</v>
      </c>
      <c r="K24" s="98">
        <f t="shared" si="8"/>
        <v>874.92666112466384</v>
      </c>
      <c r="L24" s="99">
        <v>5</v>
      </c>
      <c r="M24" s="99">
        <v>5</v>
      </c>
      <c r="N24" s="125">
        <f t="shared" si="9"/>
        <v>1341771.9436784871</v>
      </c>
      <c r="O24" s="103">
        <f t="shared" si="10"/>
        <v>0.10261906537681334</v>
      </c>
      <c r="P24" s="127">
        <f t="shared" si="11"/>
        <v>80.994450405511202</v>
      </c>
      <c r="R24" s="89">
        <v>61</v>
      </c>
      <c r="S24" s="90" t="s">
        <v>37</v>
      </c>
      <c r="T24" s="107">
        <v>16469</v>
      </c>
      <c r="U24" s="92">
        <v>3112387.0531330844</v>
      </c>
      <c r="V24" s="92">
        <v>5412721.295109245</v>
      </c>
      <c r="W24" s="95">
        <v>8525108.3482423294</v>
      </c>
      <c r="X24" s="110">
        <v>1933802.2300913956</v>
      </c>
      <c r="Y24" s="96">
        <v>10458910.578333724</v>
      </c>
      <c r="Z24" s="215">
        <v>2616359</v>
      </c>
      <c r="AA24" s="241">
        <v>13075269.578333724</v>
      </c>
      <c r="AB24" s="114">
        <v>350399.46941999992</v>
      </c>
      <c r="AC24" s="96">
        <v>13425669.047753723</v>
      </c>
      <c r="AD24" s="122">
        <f t="shared" si="12"/>
        <v>793.93221071915264</v>
      </c>
      <c r="AE24" s="91">
        <v>815.20851586336289</v>
      </c>
      <c r="AF24" s="99">
        <v>5</v>
      </c>
      <c r="AG24" s="99">
        <v>5</v>
      </c>
    </row>
    <row r="25" spans="1:33">
      <c r="A25" s="89">
        <v>69</v>
      </c>
      <c r="B25" s="90" t="s">
        <v>38</v>
      </c>
      <c r="C25" s="107">
        <v>6492</v>
      </c>
      <c r="D25" s="92">
        <v>447686.83683629194</v>
      </c>
      <c r="E25" s="115">
        <v>3196331.6733998372</v>
      </c>
      <c r="F25" s="95">
        <f t="shared" si="0"/>
        <v>3644018.5102361292</v>
      </c>
      <c r="G25" s="110">
        <v>850701.09413809865</v>
      </c>
      <c r="H25" s="96">
        <f t="shared" si="6"/>
        <v>4494719.604374228</v>
      </c>
      <c r="I25" s="112">
        <v>683940</v>
      </c>
      <c r="J25" s="101">
        <f t="shared" si="7"/>
        <v>5178659.604374228</v>
      </c>
      <c r="K25" s="98">
        <f t="shared" si="8"/>
        <v>797.69864515930806</v>
      </c>
      <c r="L25" s="99">
        <v>17</v>
      </c>
      <c r="M25" s="99">
        <v>17</v>
      </c>
      <c r="N25" s="125">
        <f t="shared" si="9"/>
        <v>270467.49489778653</v>
      </c>
      <c r="O25" s="103">
        <f t="shared" si="10"/>
        <v>5.510531960955322E-2</v>
      </c>
      <c r="P25" s="127">
        <f t="shared" si="11"/>
        <v>49.27044914277235</v>
      </c>
      <c r="R25" s="89">
        <v>69</v>
      </c>
      <c r="S25" s="90" t="s">
        <v>38</v>
      </c>
      <c r="T25" s="107">
        <v>6558</v>
      </c>
      <c r="U25" s="92">
        <v>211183.4131551981</v>
      </c>
      <c r="V25" s="92">
        <v>3234088.2893262082</v>
      </c>
      <c r="W25" s="95">
        <v>3445271.7024814063</v>
      </c>
      <c r="X25" s="110">
        <v>778980.40699503571</v>
      </c>
      <c r="Y25" s="96">
        <v>4224252.1094764415</v>
      </c>
      <c r="Z25" s="215">
        <v>683940</v>
      </c>
      <c r="AA25" s="241">
        <v>4908192.1094764415</v>
      </c>
      <c r="AB25" s="114">
        <v>36588.498900000006</v>
      </c>
      <c r="AC25" s="96">
        <v>4944780.6083764415</v>
      </c>
      <c r="AD25" s="122">
        <f t="shared" si="12"/>
        <v>748.42819601653571</v>
      </c>
      <c r="AE25" s="91">
        <v>754.00741207326041</v>
      </c>
      <c r="AF25" s="99">
        <v>17</v>
      </c>
      <c r="AG25" s="99">
        <v>17</v>
      </c>
    </row>
    <row r="26" spans="1:33">
      <c r="A26" s="89">
        <v>71</v>
      </c>
      <c r="B26" s="90" t="s">
        <v>39</v>
      </c>
      <c r="C26" s="107">
        <v>6365</v>
      </c>
      <c r="D26" s="92">
        <v>4079961.8534739767</v>
      </c>
      <c r="E26" s="115">
        <v>4040317.1839453708</v>
      </c>
      <c r="F26" s="95">
        <f t="shared" si="0"/>
        <v>8120279.0374193471</v>
      </c>
      <c r="G26" s="110">
        <v>995901.78773142037</v>
      </c>
      <c r="H26" s="96">
        <f t="shared" si="6"/>
        <v>9116180.8251507673</v>
      </c>
      <c r="I26" s="112">
        <v>801070</v>
      </c>
      <c r="J26" s="101">
        <f t="shared" si="7"/>
        <v>9917250.8251507673</v>
      </c>
      <c r="K26" s="98">
        <f t="shared" si="8"/>
        <v>1558.0912529694842</v>
      </c>
      <c r="L26" s="99">
        <v>17</v>
      </c>
      <c r="M26" s="99">
        <v>17</v>
      </c>
      <c r="N26" s="125">
        <f t="shared" si="9"/>
        <v>146022.98193496279</v>
      </c>
      <c r="O26" s="103">
        <f t="shared" si="10"/>
        <v>1.4944179408972335E-2</v>
      </c>
      <c r="P26" s="127">
        <f t="shared" si="11"/>
        <v>48.555049784592484</v>
      </c>
      <c r="R26" s="89">
        <v>71</v>
      </c>
      <c r="S26" s="90" t="s">
        <v>39</v>
      </c>
      <c r="T26" s="107">
        <v>6473</v>
      </c>
      <c r="U26" s="92">
        <v>4049476.2247081208</v>
      </c>
      <c r="V26" s="92">
        <v>3990859.5010169088</v>
      </c>
      <c r="W26" s="95">
        <v>8040335.7257250296</v>
      </c>
      <c r="X26" s="110">
        <v>929822.11749077449</v>
      </c>
      <c r="Y26" s="96">
        <v>8970157.8432158045</v>
      </c>
      <c r="Z26" s="215">
        <v>801070</v>
      </c>
      <c r="AA26" s="241">
        <v>9771227.8432158045</v>
      </c>
      <c r="AB26" s="114">
        <v>-11835.004199999996</v>
      </c>
      <c r="AC26" s="96">
        <v>9759392.8390158042</v>
      </c>
      <c r="AD26" s="122">
        <f t="shared" si="12"/>
        <v>1509.5362031848917</v>
      </c>
      <c r="AE26" s="91">
        <v>1507.7078385626146</v>
      </c>
      <c r="AF26" s="99">
        <v>17</v>
      </c>
      <c r="AG26" s="99">
        <v>17</v>
      </c>
    </row>
    <row r="27" spans="1:33">
      <c r="A27" s="89">
        <v>72</v>
      </c>
      <c r="B27" s="90" t="s">
        <v>40</v>
      </c>
      <c r="C27" s="107">
        <v>927</v>
      </c>
      <c r="D27" s="92">
        <v>1090299.3379892949</v>
      </c>
      <c r="E27" s="115">
        <v>341973.6017633591</v>
      </c>
      <c r="F27" s="95">
        <f t="shared" si="0"/>
        <v>1432272.9397526539</v>
      </c>
      <c r="G27" s="110">
        <v>114668.50086729118</v>
      </c>
      <c r="H27" s="96">
        <f t="shared" si="6"/>
        <v>1546941.4406199451</v>
      </c>
      <c r="I27" s="112">
        <v>-244162</v>
      </c>
      <c r="J27" s="101">
        <f t="shared" si="7"/>
        <v>1302779.4406199451</v>
      </c>
      <c r="K27" s="98">
        <f t="shared" si="8"/>
        <v>1405.3715648543096</v>
      </c>
      <c r="L27" s="99">
        <v>17</v>
      </c>
      <c r="M27" s="99">
        <v>17</v>
      </c>
      <c r="N27" s="125">
        <f t="shared" si="9"/>
        <v>-91974.644702333026</v>
      </c>
      <c r="O27" s="103">
        <f t="shared" si="10"/>
        <v>-6.5943269620236278E-2</v>
      </c>
      <c r="P27" s="127">
        <f t="shared" si="11"/>
        <v>-65.888018818979617</v>
      </c>
      <c r="R27" s="89">
        <v>72</v>
      </c>
      <c r="S27" s="90" t="s">
        <v>40</v>
      </c>
      <c r="T27" s="107">
        <v>948</v>
      </c>
      <c r="U27" s="92">
        <v>1163777.4965679941</v>
      </c>
      <c r="V27" s="92">
        <v>366875.2433164253</v>
      </c>
      <c r="W27" s="95">
        <v>1530652.7398844194</v>
      </c>
      <c r="X27" s="110">
        <v>108263.34543785875</v>
      </c>
      <c r="Y27" s="96">
        <v>1638916.0853222781</v>
      </c>
      <c r="Z27" s="215">
        <v>-244162</v>
      </c>
      <c r="AA27" s="241">
        <v>1394754.0853222781</v>
      </c>
      <c r="AB27" s="114">
        <v>-25003.53</v>
      </c>
      <c r="AC27" s="96">
        <v>1369750.5553222781</v>
      </c>
      <c r="AD27" s="122">
        <f t="shared" si="12"/>
        <v>1471.2595836732892</v>
      </c>
      <c r="AE27" s="91">
        <v>1444.8845520277196</v>
      </c>
      <c r="AF27" s="99">
        <v>17</v>
      </c>
      <c r="AG27" s="99">
        <v>17</v>
      </c>
    </row>
    <row r="28" spans="1:33">
      <c r="A28" s="89">
        <v>74</v>
      </c>
      <c r="B28" s="90" t="s">
        <v>41</v>
      </c>
      <c r="C28" s="107">
        <v>985</v>
      </c>
      <c r="D28" s="92">
        <v>839783.55035617203</v>
      </c>
      <c r="E28" s="115">
        <v>592235.15898637741</v>
      </c>
      <c r="F28" s="95">
        <f t="shared" si="0"/>
        <v>1432018.7093425496</v>
      </c>
      <c r="G28" s="110">
        <v>222518.10660809153</v>
      </c>
      <c r="H28" s="96">
        <f t="shared" si="6"/>
        <v>1654536.8159506412</v>
      </c>
      <c r="I28" s="112">
        <v>-288847</v>
      </c>
      <c r="J28" s="101">
        <f t="shared" si="7"/>
        <v>1365689.8159506412</v>
      </c>
      <c r="K28" s="98">
        <f t="shared" si="8"/>
        <v>1386.4871227925291</v>
      </c>
      <c r="L28" s="99">
        <v>16</v>
      </c>
      <c r="M28" s="99">
        <v>16</v>
      </c>
      <c r="N28" s="125">
        <f t="shared" si="9"/>
        <v>36099.680849775905</v>
      </c>
      <c r="O28" s="103">
        <f t="shared" si="10"/>
        <v>2.7150984274591745E-2</v>
      </c>
      <c r="P28" s="127">
        <f t="shared" si="11"/>
        <v>73.959842337578266</v>
      </c>
      <c r="R28" s="89">
        <v>74</v>
      </c>
      <c r="S28" s="90" t="s">
        <v>41</v>
      </c>
      <c r="T28" s="107">
        <v>1013</v>
      </c>
      <c r="U28" s="92">
        <v>844645.13349972211</v>
      </c>
      <c r="V28" s="92">
        <v>567262.96098241222</v>
      </c>
      <c r="W28" s="95">
        <v>1411908.0944821343</v>
      </c>
      <c r="X28" s="110">
        <v>206529.04061873088</v>
      </c>
      <c r="Y28" s="96">
        <v>1618437.1351008653</v>
      </c>
      <c r="Z28" s="215">
        <v>-288847</v>
      </c>
      <c r="AA28" s="241">
        <v>1329590.1351008653</v>
      </c>
      <c r="AB28" s="114">
        <v>48423.503100000002</v>
      </c>
      <c r="AC28" s="96">
        <v>1378013.6382008654</v>
      </c>
      <c r="AD28" s="122">
        <f t="shared" si="12"/>
        <v>1312.5272804549509</v>
      </c>
      <c r="AE28" s="91">
        <v>1360.3293565655138</v>
      </c>
      <c r="AF28" s="99">
        <v>16</v>
      </c>
      <c r="AG28" s="99">
        <v>16</v>
      </c>
    </row>
    <row r="29" spans="1:33">
      <c r="A29" s="89">
        <v>75</v>
      </c>
      <c r="B29" s="90" t="s">
        <v>42</v>
      </c>
      <c r="C29" s="107">
        <v>19311</v>
      </c>
      <c r="D29" s="92">
        <v>-1145640.3836555006</v>
      </c>
      <c r="E29" s="115">
        <v>2954451.8046306293</v>
      </c>
      <c r="F29" s="95">
        <f t="shared" si="0"/>
        <v>1808811.4209751287</v>
      </c>
      <c r="G29" s="110">
        <v>1744980.6358161434</v>
      </c>
      <c r="H29" s="96">
        <f t="shared" si="6"/>
        <v>3553792.056791272</v>
      </c>
      <c r="I29" s="112">
        <v>-1622547</v>
      </c>
      <c r="J29" s="101">
        <f t="shared" si="7"/>
        <v>1931245.056791272</v>
      </c>
      <c r="K29" s="98">
        <f t="shared" si="8"/>
        <v>100.00751161468966</v>
      </c>
      <c r="L29" s="99">
        <v>8</v>
      </c>
      <c r="M29" s="99">
        <v>8</v>
      </c>
      <c r="N29" s="125">
        <f t="shared" si="9"/>
        <v>3551372.1899376772</v>
      </c>
      <c r="O29" s="103">
        <f t="shared" si="10"/>
        <v>-2.1920330307910172</v>
      </c>
      <c r="P29" s="127">
        <f t="shared" si="11"/>
        <v>182.94634304432032</v>
      </c>
      <c r="R29" s="89">
        <v>75</v>
      </c>
      <c r="S29" s="90" t="s">
        <v>42</v>
      </c>
      <c r="T29" s="107">
        <v>19534</v>
      </c>
      <c r="U29" s="92">
        <v>-1510394.7144577308</v>
      </c>
      <c r="V29" s="92">
        <v>-92688.728919482513</v>
      </c>
      <c r="W29" s="95">
        <v>-1603083.4433772133</v>
      </c>
      <c r="X29" s="110">
        <v>1605503.3102308079</v>
      </c>
      <c r="Y29" s="96">
        <v>2419.8668535945471</v>
      </c>
      <c r="Z29" s="215">
        <v>-1622547</v>
      </c>
      <c r="AA29" s="241">
        <v>-1620127.1331464055</v>
      </c>
      <c r="AB29" s="114">
        <v>-7067.6644800000358</v>
      </c>
      <c r="AC29" s="96">
        <v>-1627194.7976264055</v>
      </c>
      <c r="AD29" s="122">
        <f t="shared" si="12"/>
        <v>-82.938831429630667</v>
      </c>
      <c r="AE29" s="91">
        <v>-83.300644907668968</v>
      </c>
      <c r="AF29" s="99">
        <v>8</v>
      </c>
      <c r="AG29" s="99">
        <v>8</v>
      </c>
    </row>
    <row r="30" spans="1:33">
      <c r="A30" s="89">
        <v>77</v>
      </c>
      <c r="B30" s="90" t="s">
        <v>43</v>
      </c>
      <c r="C30" s="107">
        <v>4509</v>
      </c>
      <c r="D30" s="92">
        <v>509235.27651788178</v>
      </c>
      <c r="E30" s="115">
        <v>2557308.370041756</v>
      </c>
      <c r="F30" s="95">
        <f t="shared" si="0"/>
        <v>3066543.646559638</v>
      </c>
      <c r="G30" s="110">
        <v>791235.4766919316</v>
      </c>
      <c r="H30" s="96">
        <f t="shared" si="6"/>
        <v>3857779.1232515695</v>
      </c>
      <c r="I30" s="112">
        <v>352696</v>
      </c>
      <c r="J30" s="101">
        <f t="shared" si="7"/>
        <v>4210475.1232515695</v>
      </c>
      <c r="K30" s="98">
        <f t="shared" si="8"/>
        <v>933.79355139755364</v>
      </c>
      <c r="L30" s="99">
        <v>13</v>
      </c>
      <c r="M30" s="99">
        <v>13</v>
      </c>
      <c r="N30" s="125">
        <f t="shared" si="9"/>
        <v>-217287.11730243918</v>
      </c>
      <c r="O30" s="103">
        <f t="shared" si="10"/>
        <v>-4.9073799697802171E-2</v>
      </c>
      <c r="P30" s="127">
        <f t="shared" si="11"/>
        <v>-39.55492970906505</v>
      </c>
      <c r="R30" s="89">
        <v>77</v>
      </c>
      <c r="S30" s="90" t="s">
        <v>43</v>
      </c>
      <c r="T30" s="107">
        <v>4549</v>
      </c>
      <c r="U30" s="92">
        <v>680488.88104942581</v>
      </c>
      <c r="V30" s="92">
        <v>2655370.6859034211</v>
      </c>
      <c r="W30" s="95">
        <v>3335859.5669528469</v>
      </c>
      <c r="X30" s="110">
        <v>739206.67360116122</v>
      </c>
      <c r="Y30" s="96">
        <v>4075066.2405540082</v>
      </c>
      <c r="Z30" s="215">
        <v>352696</v>
      </c>
      <c r="AA30" s="241">
        <v>4427762.2405540086</v>
      </c>
      <c r="AB30" s="114">
        <v>2775.3918300000369</v>
      </c>
      <c r="AC30" s="96">
        <v>4430537.6323840087</v>
      </c>
      <c r="AD30" s="122">
        <f t="shared" si="12"/>
        <v>973.34848110661869</v>
      </c>
      <c r="AE30" s="91">
        <v>973.95859142317181</v>
      </c>
      <c r="AF30" s="99">
        <v>13</v>
      </c>
      <c r="AG30" s="99">
        <v>13</v>
      </c>
    </row>
    <row r="31" spans="1:33">
      <c r="A31" s="89">
        <v>78</v>
      </c>
      <c r="B31" s="90" t="s">
        <v>44</v>
      </c>
      <c r="C31" s="107">
        <v>7702</v>
      </c>
      <c r="D31" s="92">
        <v>-1356704.8753888621</v>
      </c>
      <c r="E31" s="115">
        <v>-51430.458558988539</v>
      </c>
      <c r="F31" s="95">
        <f t="shared" si="0"/>
        <v>-1408135.3339478506</v>
      </c>
      <c r="G31" s="110">
        <v>687735.68224470445</v>
      </c>
      <c r="H31" s="96">
        <f t="shared" si="6"/>
        <v>-720399.65170314617</v>
      </c>
      <c r="I31" s="112">
        <v>-111844</v>
      </c>
      <c r="J31" s="101">
        <f t="shared" si="7"/>
        <v>-832243.65170314617</v>
      </c>
      <c r="K31" s="98">
        <f t="shared" si="8"/>
        <v>-108.05552476021114</v>
      </c>
      <c r="L31" s="99">
        <v>1</v>
      </c>
      <c r="M31" s="100">
        <v>33</v>
      </c>
      <c r="N31" s="125">
        <f t="shared" si="9"/>
        <v>228986.42468075047</v>
      </c>
      <c r="O31" s="103">
        <f t="shared" si="10"/>
        <v>-0.21577453351210463</v>
      </c>
      <c r="P31" s="127">
        <f t="shared" si="11"/>
        <v>29.391706995247546</v>
      </c>
      <c r="R31" s="89">
        <v>78</v>
      </c>
      <c r="S31" s="90" t="s">
        <v>44</v>
      </c>
      <c r="T31" s="107">
        <v>7721</v>
      </c>
      <c r="U31" s="92">
        <v>-1481407.7488994149</v>
      </c>
      <c r="V31" s="92">
        <v>-100723.51854938859</v>
      </c>
      <c r="W31" s="95">
        <v>-1582131.2674488034</v>
      </c>
      <c r="X31" s="110">
        <v>632745.19106490666</v>
      </c>
      <c r="Y31" s="96">
        <v>-949386.07638389675</v>
      </c>
      <c r="Z31" s="215">
        <v>-111844</v>
      </c>
      <c r="AA31" s="241">
        <v>-1061230.0763838966</v>
      </c>
      <c r="AB31" s="114">
        <v>45464.75205000001</v>
      </c>
      <c r="AC31" s="96">
        <v>-1015765.3243338966</v>
      </c>
      <c r="AD31" s="122">
        <f t="shared" si="12"/>
        <v>-137.44723175545869</v>
      </c>
      <c r="AE31" s="91">
        <v>-131.55877792175841</v>
      </c>
      <c r="AF31" s="99">
        <v>1</v>
      </c>
      <c r="AG31" s="100">
        <v>33</v>
      </c>
    </row>
    <row r="32" spans="1:33">
      <c r="A32" s="89">
        <v>79</v>
      </c>
      <c r="B32" s="90" t="s">
        <v>45</v>
      </c>
      <c r="C32" s="107">
        <v>6647</v>
      </c>
      <c r="D32" s="92">
        <v>-599926.18759408686</v>
      </c>
      <c r="E32" s="115">
        <v>-330769.99460066005</v>
      </c>
      <c r="F32" s="95">
        <f t="shared" si="0"/>
        <v>-930696.18219474691</v>
      </c>
      <c r="G32" s="110">
        <v>644866.78150360694</v>
      </c>
      <c r="H32" s="96">
        <f t="shared" si="6"/>
        <v>-285829.40069113998</v>
      </c>
      <c r="I32" s="112">
        <v>-90224</v>
      </c>
      <c r="J32" s="101">
        <f t="shared" si="7"/>
        <v>-376053.40069113998</v>
      </c>
      <c r="K32" s="98">
        <f t="shared" si="8"/>
        <v>-56.57490607659696</v>
      </c>
      <c r="L32" s="99">
        <v>4</v>
      </c>
      <c r="M32" s="99">
        <v>4</v>
      </c>
      <c r="N32" s="125">
        <f t="shared" si="9"/>
        <v>309045.96497490152</v>
      </c>
      <c r="O32" s="103">
        <f t="shared" si="10"/>
        <v>-0.45109655688332523</v>
      </c>
      <c r="P32" s="127">
        <f t="shared" si="11"/>
        <v>45.632965871193804</v>
      </c>
      <c r="R32" s="89">
        <v>79</v>
      </c>
      <c r="S32" s="90" t="s">
        <v>45</v>
      </c>
      <c r="T32" s="107">
        <v>6703</v>
      </c>
      <c r="U32" s="92">
        <v>-898095.10677376646</v>
      </c>
      <c r="V32" s="92">
        <v>-288177.29764688265</v>
      </c>
      <c r="W32" s="95">
        <v>-1186272.4044206492</v>
      </c>
      <c r="X32" s="110">
        <v>591397.03875460767</v>
      </c>
      <c r="Y32" s="96">
        <v>-594875.3656660415</v>
      </c>
      <c r="Z32" s="215">
        <v>-90224</v>
      </c>
      <c r="AA32" s="241">
        <v>-685099.3656660415</v>
      </c>
      <c r="AB32" s="114">
        <v>53340.864000000089</v>
      </c>
      <c r="AC32" s="96">
        <v>-631758.50166604144</v>
      </c>
      <c r="AD32" s="122">
        <f t="shared" si="12"/>
        <v>-102.20787194779076</v>
      </c>
      <c r="AE32" s="91">
        <v>-94.250112138750026</v>
      </c>
      <c r="AF32" s="99">
        <v>4</v>
      </c>
      <c r="AG32" s="99">
        <v>4</v>
      </c>
    </row>
    <row r="33" spans="1:33">
      <c r="A33" s="89">
        <v>81</v>
      </c>
      <c r="B33" s="90" t="s">
        <v>46</v>
      </c>
      <c r="C33" s="107">
        <v>2482</v>
      </c>
      <c r="D33" s="92">
        <v>-48799.530400593998</v>
      </c>
      <c r="E33" s="115">
        <v>355237.5271028846</v>
      </c>
      <c r="F33" s="95">
        <f t="shared" si="0"/>
        <v>306437.99670229061</v>
      </c>
      <c r="G33" s="110">
        <v>491360.19863831357</v>
      </c>
      <c r="H33" s="96">
        <f t="shared" si="6"/>
        <v>797798.19534060417</v>
      </c>
      <c r="I33" s="112">
        <v>-723321</v>
      </c>
      <c r="J33" s="101">
        <f t="shared" si="7"/>
        <v>74477.195340604172</v>
      </c>
      <c r="K33" s="98">
        <f t="shared" si="8"/>
        <v>30.00692801797106</v>
      </c>
      <c r="L33" s="99">
        <v>7</v>
      </c>
      <c r="M33" s="99">
        <v>7</v>
      </c>
      <c r="N33" s="125">
        <f t="shared" si="9"/>
        <v>-198000.28253138321</v>
      </c>
      <c r="O33" s="103">
        <f t="shared" si="10"/>
        <v>-0.72666660040212827</v>
      </c>
      <c r="P33" s="127">
        <f t="shared" si="11"/>
        <v>-77.649128035757656</v>
      </c>
      <c r="R33" s="89">
        <v>81</v>
      </c>
      <c r="S33" s="90" t="s">
        <v>46</v>
      </c>
      <c r="T33" s="107">
        <v>2531</v>
      </c>
      <c r="U33" s="92">
        <v>-157448.02236581218</v>
      </c>
      <c r="V33" s="92">
        <v>693673.22814464103</v>
      </c>
      <c r="W33" s="95">
        <v>536225.20577882882</v>
      </c>
      <c r="X33" s="110">
        <v>459573.27209315856</v>
      </c>
      <c r="Y33" s="96">
        <v>995798.47787198739</v>
      </c>
      <c r="Z33" s="215">
        <v>-723321</v>
      </c>
      <c r="AA33" s="241">
        <v>272477.47787198739</v>
      </c>
      <c r="AB33" s="114">
        <v>-120100.28910000001</v>
      </c>
      <c r="AC33" s="96">
        <v>152377.18877198739</v>
      </c>
      <c r="AD33" s="122">
        <f t="shared" si="12"/>
        <v>107.65605605372872</v>
      </c>
      <c r="AE33" s="91">
        <v>60.204341672061396</v>
      </c>
      <c r="AF33" s="99">
        <v>7</v>
      </c>
      <c r="AG33" s="99">
        <v>7</v>
      </c>
    </row>
    <row r="34" spans="1:33">
      <c r="A34" s="89">
        <v>82</v>
      </c>
      <c r="B34" s="90" t="s">
        <v>47</v>
      </c>
      <c r="C34" s="107">
        <v>9361</v>
      </c>
      <c r="D34" s="92">
        <v>3423342.0825010762</v>
      </c>
      <c r="E34" s="115">
        <v>480262.36808281916</v>
      </c>
      <c r="F34" s="95">
        <f t="shared" si="0"/>
        <v>3903604.4505838952</v>
      </c>
      <c r="G34" s="110">
        <v>738349.50140428625</v>
      </c>
      <c r="H34" s="96">
        <f t="shared" si="6"/>
        <v>4641953.9519881811</v>
      </c>
      <c r="I34" s="112">
        <v>-2034140</v>
      </c>
      <c r="J34" s="101">
        <f t="shared" si="7"/>
        <v>2607813.9519881811</v>
      </c>
      <c r="K34" s="98">
        <f t="shared" si="8"/>
        <v>278.58283858435863</v>
      </c>
      <c r="L34" s="99">
        <v>5</v>
      </c>
      <c r="M34" s="99">
        <v>5</v>
      </c>
      <c r="N34" s="125">
        <f t="shared" si="9"/>
        <v>72859.043995464221</v>
      </c>
      <c r="O34" s="103">
        <f t="shared" si="10"/>
        <v>2.8741751486679127E-2</v>
      </c>
      <c r="P34" s="127">
        <f t="shared" si="11"/>
        <v>8.0722305390361271</v>
      </c>
      <c r="R34" s="89">
        <v>82</v>
      </c>
      <c r="S34" s="90" t="s">
        <v>47</v>
      </c>
      <c r="T34" s="107">
        <v>9371</v>
      </c>
      <c r="U34" s="92">
        <v>3382562.5047684177</v>
      </c>
      <c r="V34" s="92">
        <v>490327.33947179036</v>
      </c>
      <c r="W34" s="95">
        <v>3872889.8442402082</v>
      </c>
      <c r="X34" s="110">
        <v>696205.06375250907</v>
      </c>
      <c r="Y34" s="96">
        <v>4569094.9079927169</v>
      </c>
      <c r="Z34" s="215">
        <v>-2034140</v>
      </c>
      <c r="AA34" s="241">
        <v>2534954.9079927169</v>
      </c>
      <c r="AB34" s="114">
        <v>80161.317180000013</v>
      </c>
      <c r="AC34" s="96">
        <v>2615116.2251727171</v>
      </c>
      <c r="AD34" s="122">
        <f t="shared" si="12"/>
        <v>270.5106080453225</v>
      </c>
      <c r="AE34" s="91">
        <v>279.0647983323783</v>
      </c>
      <c r="AF34" s="99">
        <v>5</v>
      </c>
      <c r="AG34" s="99">
        <v>5</v>
      </c>
    </row>
    <row r="35" spans="1:33">
      <c r="A35" s="89">
        <v>86</v>
      </c>
      <c r="B35" s="90" t="s">
        <v>48</v>
      </c>
      <c r="C35" s="107">
        <v>7901</v>
      </c>
      <c r="D35" s="92">
        <v>2140539.3683799026</v>
      </c>
      <c r="E35" s="115">
        <v>2698365.3875806895</v>
      </c>
      <c r="F35" s="95">
        <f t="shared" si="0"/>
        <v>4838904.7559605921</v>
      </c>
      <c r="G35" s="110">
        <v>783822.01470357366</v>
      </c>
      <c r="H35" s="96">
        <f t="shared" si="6"/>
        <v>5622726.7706641657</v>
      </c>
      <c r="I35" s="112">
        <v>-1124940</v>
      </c>
      <c r="J35" s="101">
        <f t="shared" si="7"/>
        <v>4497786.7706641657</v>
      </c>
      <c r="K35" s="98">
        <f t="shared" si="8"/>
        <v>569.2680383070707</v>
      </c>
      <c r="L35" s="99">
        <v>5</v>
      </c>
      <c r="M35" s="99">
        <v>5</v>
      </c>
      <c r="N35" s="125">
        <f t="shared" si="9"/>
        <v>-238817.66463833954</v>
      </c>
      <c r="O35" s="103">
        <f t="shared" si="10"/>
        <v>-5.0419592326182365E-2</v>
      </c>
      <c r="P35" s="127">
        <f t="shared" si="11"/>
        <v>-22.955572008321269</v>
      </c>
      <c r="R35" s="89">
        <v>86</v>
      </c>
      <c r="S35" s="90" t="s">
        <v>48</v>
      </c>
      <c r="T35" s="107">
        <v>7998</v>
      </c>
      <c r="U35" s="92">
        <v>2472031.3305316176</v>
      </c>
      <c r="V35" s="92">
        <v>2656717.1701602526</v>
      </c>
      <c r="W35" s="95">
        <v>5128748.5006918702</v>
      </c>
      <c r="X35" s="110">
        <v>732795.93461063458</v>
      </c>
      <c r="Y35" s="96">
        <v>5861544.4353025053</v>
      </c>
      <c r="Z35" s="215">
        <v>-1124940</v>
      </c>
      <c r="AA35" s="241">
        <v>4736604.4353025053</v>
      </c>
      <c r="AB35" s="114">
        <v>-585832.70790000015</v>
      </c>
      <c r="AC35" s="96">
        <v>4150771.727402505</v>
      </c>
      <c r="AD35" s="122">
        <f t="shared" si="12"/>
        <v>592.22361031539197</v>
      </c>
      <c r="AE35" s="91">
        <v>518.97620997780757</v>
      </c>
      <c r="AF35" s="99">
        <v>5</v>
      </c>
      <c r="AG35" s="99">
        <v>5</v>
      </c>
    </row>
    <row r="36" spans="1:33">
      <c r="A36" s="89">
        <v>90</v>
      </c>
      <c r="B36" s="90" t="s">
        <v>49</v>
      </c>
      <c r="C36" s="107">
        <v>2929</v>
      </c>
      <c r="D36" s="92">
        <v>-244446.98387501948</v>
      </c>
      <c r="E36" s="115">
        <v>967805.95609581273</v>
      </c>
      <c r="F36" s="95">
        <f t="shared" si="0"/>
        <v>723358.97222079325</v>
      </c>
      <c r="G36" s="110">
        <v>553283.38204413035</v>
      </c>
      <c r="H36" s="96">
        <f t="shared" si="6"/>
        <v>1276642.3542649236</v>
      </c>
      <c r="I36" s="112">
        <v>-377625</v>
      </c>
      <c r="J36" s="101">
        <f t="shared" si="7"/>
        <v>899017.3542649236</v>
      </c>
      <c r="K36" s="98">
        <f t="shared" si="8"/>
        <v>306.93661804879605</v>
      </c>
      <c r="L36" s="99">
        <v>12</v>
      </c>
      <c r="M36" s="99">
        <v>12</v>
      </c>
      <c r="N36" s="125">
        <f t="shared" si="9"/>
        <v>88701.482410477242</v>
      </c>
      <c r="O36" s="103">
        <f t="shared" si="10"/>
        <v>0.10946531530658493</v>
      </c>
      <c r="P36" s="127">
        <f t="shared" si="11"/>
        <v>36.921332525821583</v>
      </c>
      <c r="R36" s="89">
        <v>90</v>
      </c>
      <c r="S36" s="90" t="s">
        <v>49</v>
      </c>
      <c r="T36" s="107">
        <v>3001</v>
      </c>
      <c r="U36" s="92">
        <v>-152075.97779678646</v>
      </c>
      <c r="V36" s="92">
        <v>821466.77204264642</v>
      </c>
      <c r="W36" s="95">
        <v>669390.79424585996</v>
      </c>
      <c r="X36" s="110">
        <v>518550.07760858641</v>
      </c>
      <c r="Y36" s="96">
        <v>1187940.8718544464</v>
      </c>
      <c r="Z36" s="215">
        <v>-377625</v>
      </c>
      <c r="AA36" s="241">
        <v>810315.87185444636</v>
      </c>
      <c r="AB36" s="114">
        <v>-48423.503099999987</v>
      </c>
      <c r="AC36" s="96">
        <v>761892.36875444639</v>
      </c>
      <c r="AD36" s="122">
        <f t="shared" si="12"/>
        <v>270.01528552297447</v>
      </c>
      <c r="AE36" s="91">
        <v>253.87949641934236</v>
      </c>
      <c r="AF36" s="99">
        <v>12</v>
      </c>
      <c r="AG36" s="99">
        <v>12</v>
      </c>
    </row>
    <row r="37" spans="1:33">
      <c r="A37" s="89">
        <v>91</v>
      </c>
      <c r="B37" s="90" t="s">
        <v>50</v>
      </c>
      <c r="C37" s="107">
        <v>684018</v>
      </c>
      <c r="D37" s="92">
        <v>395683483.19558352</v>
      </c>
      <c r="E37" s="115">
        <v>-60420366.979143903</v>
      </c>
      <c r="F37" s="95">
        <f t="shared" si="0"/>
        <v>335263116.2164396</v>
      </c>
      <c r="G37" s="110">
        <v>73422406.978055447</v>
      </c>
      <c r="H37" s="96">
        <f t="shared" si="6"/>
        <v>408685523.19449508</v>
      </c>
      <c r="I37" s="112">
        <v>55938847</v>
      </c>
      <c r="J37" s="101">
        <f t="shared" si="7"/>
        <v>464624370.19449508</v>
      </c>
      <c r="K37" s="98">
        <f t="shared" si="8"/>
        <v>679.25751982330155</v>
      </c>
      <c r="L37" s="99">
        <v>1</v>
      </c>
      <c r="M37" s="100">
        <v>31</v>
      </c>
      <c r="N37" s="125">
        <f t="shared" si="9"/>
        <v>41469545.986769676</v>
      </c>
      <c r="O37" s="103">
        <f t="shared" si="10"/>
        <v>9.8000881980757959E-2</v>
      </c>
      <c r="P37" s="127">
        <f t="shared" si="11"/>
        <v>51.896772295168944</v>
      </c>
      <c r="R37" s="89">
        <v>91</v>
      </c>
      <c r="S37" s="90" t="s">
        <v>50</v>
      </c>
      <c r="T37" s="107">
        <v>674500</v>
      </c>
      <c r="U37" s="92">
        <v>354853819.86788362</v>
      </c>
      <c r="V37" s="92">
        <v>-59661438.269037366</v>
      </c>
      <c r="W37" s="95">
        <v>295192381.59884626</v>
      </c>
      <c r="X37" s="110">
        <v>72023595.608879149</v>
      </c>
      <c r="Y37" s="96">
        <v>367215977.20772541</v>
      </c>
      <c r="Z37" s="215">
        <v>55938847</v>
      </c>
      <c r="AA37" s="241">
        <v>423154824.20772541</v>
      </c>
      <c r="AB37" s="114">
        <v>-107484712.61542059</v>
      </c>
      <c r="AC37" s="96">
        <v>315670111.59230483</v>
      </c>
      <c r="AD37" s="122">
        <f t="shared" si="12"/>
        <v>627.36074752813261</v>
      </c>
      <c r="AE37" s="91">
        <v>468.00609576323916</v>
      </c>
      <c r="AF37" s="99">
        <v>1</v>
      </c>
      <c r="AG37" s="100">
        <v>31</v>
      </c>
    </row>
    <row r="38" spans="1:33">
      <c r="A38" s="89">
        <v>92</v>
      </c>
      <c r="B38" s="90" t="s">
        <v>51</v>
      </c>
      <c r="C38" s="107">
        <v>251269</v>
      </c>
      <c r="D38" s="92">
        <v>204969582.75674215</v>
      </c>
      <c r="E38" s="115">
        <v>-2934683.101665149</v>
      </c>
      <c r="F38" s="95">
        <f t="shared" si="0"/>
        <v>202034899.65507701</v>
      </c>
      <c r="G38" s="110">
        <v>20195157.702178806</v>
      </c>
      <c r="H38" s="96">
        <f t="shared" si="6"/>
        <v>222230057.35725582</v>
      </c>
      <c r="I38" s="112">
        <v>35006896</v>
      </c>
      <c r="J38" s="101">
        <f t="shared" si="7"/>
        <v>257236953.35725582</v>
      </c>
      <c r="K38" s="98">
        <f t="shared" si="8"/>
        <v>1023.7512520734982</v>
      </c>
      <c r="L38" s="99">
        <v>1</v>
      </c>
      <c r="M38" s="100">
        <v>32</v>
      </c>
      <c r="N38" s="125">
        <f t="shared" si="9"/>
        <v>20180254.996361583</v>
      </c>
      <c r="O38" s="103">
        <f t="shared" si="10"/>
        <v>8.5128389688610431E-2</v>
      </c>
      <c r="P38" s="127">
        <f t="shared" si="11"/>
        <v>65.725774040600868</v>
      </c>
      <c r="R38" s="89">
        <v>92</v>
      </c>
      <c r="S38" s="90" t="s">
        <v>51</v>
      </c>
      <c r="T38" s="107">
        <v>247443</v>
      </c>
      <c r="U38" s="92">
        <v>186716848.28324309</v>
      </c>
      <c r="V38" s="92">
        <v>-4106519.3348600878</v>
      </c>
      <c r="W38" s="95">
        <v>182610328.948383</v>
      </c>
      <c r="X38" s="110">
        <v>19439473.412511222</v>
      </c>
      <c r="Y38" s="96">
        <v>202049802.36089423</v>
      </c>
      <c r="Z38" s="215">
        <v>35006896</v>
      </c>
      <c r="AA38" s="241">
        <v>237056698.36089423</v>
      </c>
      <c r="AB38" s="114">
        <v>-6029814.6229559956</v>
      </c>
      <c r="AC38" s="96">
        <v>231026883.73793823</v>
      </c>
      <c r="AD38" s="122">
        <f t="shared" si="12"/>
        <v>958.02547803289735</v>
      </c>
      <c r="AE38" s="91">
        <v>933.65697852813867</v>
      </c>
      <c r="AF38" s="99">
        <v>1</v>
      </c>
      <c r="AG38" s="100">
        <v>32</v>
      </c>
    </row>
    <row r="39" spans="1:33">
      <c r="A39" s="89">
        <v>97</v>
      </c>
      <c r="B39" s="90" t="s">
        <v>52</v>
      </c>
      <c r="C39" s="107">
        <v>2059</v>
      </c>
      <c r="D39" s="92">
        <v>269000.80186743016</v>
      </c>
      <c r="E39" s="115">
        <v>329104.71387668024</v>
      </c>
      <c r="F39" s="95">
        <f t="shared" si="0"/>
        <v>598105.51574411034</v>
      </c>
      <c r="G39" s="110">
        <v>370969.03282891575</v>
      </c>
      <c r="H39" s="96">
        <f t="shared" si="6"/>
        <v>969074.54857302608</v>
      </c>
      <c r="I39" s="112">
        <v>-539473</v>
      </c>
      <c r="J39" s="101">
        <f t="shared" si="7"/>
        <v>429601.54857302608</v>
      </c>
      <c r="K39" s="98">
        <f t="shared" si="8"/>
        <v>208.64572538757946</v>
      </c>
      <c r="L39" s="99">
        <v>10</v>
      </c>
      <c r="M39" s="99">
        <v>10</v>
      </c>
      <c r="N39" s="125">
        <f t="shared" si="9"/>
        <v>169280.14964698011</v>
      </c>
      <c r="O39" s="103">
        <f t="shared" si="10"/>
        <v>0.65027366303862888</v>
      </c>
      <c r="P39" s="127">
        <f t="shared" si="11"/>
        <v>82.398684201330198</v>
      </c>
      <c r="R39" s="89">
        <v>97</v>
      </c>
      <c r="S39" s="90" t="s">
        <v>52</v>
      </c>
      <c r="T39" s="107">
        <v>2062</v>
      </c>
      <c r="U39" s="92">
        <v>144066.82946932869</v>
      </c>
      <c r="V39" s="92">
        <v>303754.22466936085</v>
      </c>
      <c r="W39" s="95">
        <v>447821.05413868953</v>
      </c>
      <c r="X39" s="110">
        <v>351973.3447873565</v>
      </c>
      <c r="Y39" s="96">
        <v>799794.39892604598</v>
      </c>
      <c r="Z39" s="215">
        <v>-539473</v>
      </c>
      <c r="AA39" s="241">
        <v>260321.39892604598</v>
      </c>
      <c r="AB39" s="114">
        <v>35721.709860000017</v>
      </c>
      <c r="AC39" s="96">
        <v>296043.10878604598</v>
      </c>
      <c r="AD39" s="122">
        <f t="shared" si="12"/>
        <v>126.24704118624926</v>
      </c>
      <c r="AE39" s="91">
        <v>143.57085780118621</v>
      </c>
      <c r="AF39" s="99">
        <v>10</v>
      </c>
      <c r="AG39" s="99">
        <v>10</v>
      </c>
    </row>
    <row r="40" spans="1:33">
      <c r="A40" s="89">
        <v>98</v>
      </c>
      <c r="B40" s="90" t="s">
        <v>53</v>
      </c>
      <c r="C40" s="107">
        <v>22849</v>
      </c>
      <c r="D40" s="92">
        <v>14526946.520762008</v>
      </c>
      <c r="E40" s="115">
        <v>7179494.0936165014</v>
      </c>
      <c r="F40" s="95">
        <f t="shared" si="0"/>
        <v>21706440.614378508</v>
      </c>
      <c r="G40" s="110">
        <v>2007751.8467076276</v>
      </c>
      <c r="H40" s="96">
        <f t="shared" si="6"/>
        <v>23714192.461086135</v>
      </c>
      <c r="I40" s="112">
        <v>-5195002</v>
      </c>
      <c r="J40" s="101">
        <f t="shared" si="7"/>
        <v>18519190.461086135</v>
      </c>
      <c r="K40" s="98">
        <f t="shared" si="8"/>
        <v>810.50332448186509</v>
      </c>
      <c r="L40" s="99">
        <v>7</v>
      </c>
      <c r="M40" s="99">
        <v>7</v>
      </c>
      <c r="N40" s="125">
        <f t="shared" si="9"/>
        <v>99523.167745981365</v>
      </c>
      <c r="O40" s="103">
        <f t="shared" si="10"/>
        <v>5.4030925836518846E-3</v>
      </c>
      <c r="P40" s="127">
        <f t="shared" si="11"/>
        <v>5.6238272854415072</v>
      </c>
      <c r="R40" s="89">
        <v>98</v>
      </c>
      <c r="S40" s="90" t="s">
        <v>53</v>
      </c>
      <c r="T40" s="107">
        <v>22885</v>
      </c>
      <c r="U40" s="92">
        <v>15442748.576127321</v>
      </c>
      <c r="V40" s="92">
        <v>6279039.7376398472</v>
      </c>
      <c r="W40" s="95">
        <v>21721788.313767169</v>
      </c>
      <c r="X40" s="110">
        <v>1892880.9795729837</v>
      </c>
      <c r="Y40" s="96">
        <v>23614669.293340154</v>
      </c>
      <c r="Z40" s="215">
        <v>-5195002</v>
      </c>
      <c r="AA40" s="241">
        <v>18419667.293340154</v>
      </c>
      <c r="AB40" s="114">
        <v>-2572437.3435389996</v>
      </c>
      <c r="AC40" s="96">
        <v>15847229.949801154</v>
      </c>
      <c r="AD40" s="122">
        <f t="shared" si="12"/>
        <v>804.87949719642359</v>
      </c>
      <c r="AE40" s="91">
        <v>692.47235961551905</v>
      </c>
      <c r="AF40" s="99">
        <v>7</v>
      </c>
      <c r="AG40" s="99">
        <v>7</v>
      </c>
    </row>
    <row r="41" spans="1:33">
      <c r="A41" s="89">
        <v>102</v>
      </c>
      <c r="B41" s="90" t="s">
        <v>54</v>
      </c>
      <c r="C41" s="107">
        <v>9555</v>
      </c>
      <c r="D41" s="92">
        <v>2116669.7190793063</v>
      </c>
      <c r="E41" s="115">
        <v>4436040.6529858187</v>
      </c>
      <c r="F41" s="95">
        <f t="shared" si="0"/>
        <v>6552710.372065125</v>
      </c>
      <c r="G41" s="110">
        <v>1527964.0238848082</v>
      </c>
      <c r="H41" s="96">
        <f t="shared" si="6"/>
        <v>8080674.3959499337</v>
      </c>
      <c r="I41" s="112">
        <v>1074556</v>
      </c>
      <c r="J41" s="101">
        <f t="shared" si="7"/>
        <v>9155230.3959499337</v>
      </c>
      <c r="K41" s="98">
        <f t="shared" si="8"/>
        <v>958.16121360020236</v>
      </c>
      <c r="L41" s="99">
        <v>4</v>
      </c>
      <c r="M41" s="99">
        <v>4</v>
      </c>
      <c r="N41" s="125">
        <f t="shared" si="9"/>
        <v>591305.74124507047</v>
      </c>
      <c r="O41" s="103">
        <f t="shared" si="10"/>
        <v>6.9046116714749223E-2</v>
      </c>
      <c r="P41" s="127">
        <f t="shared" si="11"/>
        <v>70.339872660448805</v>
      </c>
      <c r="R41" s="89">
        <v>102</v>
      </c>
      <c r="S41" s="90" t="s">
        <v>54</v>
      </c>
      <c r="T41" s="107">
        <v>9646</v>
      </c>
      <c r="U41" s="92">
        <v>2066654.8969129708</v>
      </c>
      <c r="V41" s="92">
        <v>3982234.5564156026</v>
      </c>
      <c r="W41" s="95">
        <v>6048889.4533285731</v>
      </c>
      <c r="X41" s="110">
        <v>1440479.2013762896</v>
      </c>
      <c r="Y41" s="96">
        <v>7489368.6547048632</v>
      </c>
      <c r="Z41" s="215">
        <v>1074556</v>
      </c>
      <c r="AA41" s="241">
        <v>8563924.6547048632</v>
      </c>
      <c r="AB41" s="114">
        <v>217247.33766000011</v>
      </c>
      <c r="AC41" s="96">
        <v>8781171.9923648629</v>
      </c>
      <c r="AD41" s="122">
        <f t="shared" si="12"/>
        <v>887.82134093975355</v>
      </c>
      <c r="AE41" s="91">
        <v>910.34335396691506</v>
      </c>
      <c r="AF41" s="99">
        <v>4</v>
      </c>
      <c r="AG41" s="99">
        <v>4</v>
      </c>
    </row>
    <row r="42" spans="1:33">
      <c r="A42" s="89">
        <v>103</v>
      </c>
      <c r="B42" s="90" t="s">
        <v>55</v>
      </c>
      <c r="C42" s="107">
        <v>2094</v>
      </c>
      <c r="D42" s="92">
        <v>262445.08347148763</v>
      </c>
      <c r="E42" s="115">
        <v>1168978.4495256664</v>
      </c>
      <c r="F42" s="95">
        <f t="shared" si="0"/>
        <v>1431423.5329971542</v>
      </c>
      <c r="G42" s="110">
        <v>369718.04728867603</v>
      </c>
      <c r="H42" s="96">
        <f t="shared" si="6"/>
        <v>1801141.5802858302</v>
      </c>
      <c r="I42" s="112">
        <v>-547163</v>
      </c>
      <c r="J42" s="101">
        <f t="shared" si="7"/>
        <v>1253978.5802858302</v>
      </c>
      <c r="K42" s="98">
        <f t="shared" si="8"/>
        <v>598.84363910498098</v>
      </c>
      <c r="L42" s="99">
        <v>5</v>
      </c>
      <c r="M42" s="99">
        <v>5</v>
      </c>
      <c r="N42" s="125">
        <f t="shared" si="9"/>
        <v>-108984.78686268767</v>
      </c>
      <c r="O42" s="103">
        <f t="shared" si="10"/>
        <v>-7.996164056169526E-2</v>
      </c>
      <c r="P42" s="127">
        <f t="shared" si="11"/>
        <v>-42.550886611968622</v>
      </c>
      <c r="R42" s="89">
        <v>103</v>
      </c>
      <c r="S42" s="90" t="s">
        <v>55</v>
      </c>
      <c r="T42" s="107">
        <v>2125</v>
      </c>
      <c r="U42" s="92">
        <v>430658.77888175414</v>
      </c>
      <c r="V42" s="92">
        <v>1131983.2281112976</v>
      </c>
      <c r="W42" s="95">
        <v>1562642.0069930516</v>
      </c>
      <c r="X42" s="110">
        <v>347484.36015546625</v>
      </c>
      <c r="Y42" s="96">
        <v>1910126.3671485179</v>
      </c>
      <c r="Z42" s="215">
        <v>-547163</v>
      </c>
      <c r="AA42" s="241">
        <v>1362963.3671485179</v>
      </c>
      <c r="AB42" s="114">
        <v>-24920.184899999993</v>
      </c>
      <c r="AC42" s="96">
        <v>1338043.1822485179</v>
      </c>
      <c r="AD42" s="122">
        <f t="shared" si="12"/>
        <v>641.3945257169496</v>
      </c>
      <c r="AE42" s="91">
        <v>629.66737988165551</v>
      </c>
      <c r="AF42" s="99">
        <v>5</v>
      </c>
      <c r="AG42" s="99">
        <v>5</v>
      </c>
    </row>
    <row r="43" spans="1:33">
      <c r="A43" s="89">
        <v>105</v>
      </c>
      <c r="B43" s="90" t="s">
        <v>56</v>
      </c>
      <c r="C43" s="107">
        <v>2002</v>
      </c>
      <c r="D43" s="92">
        <v>1880592.9084086474</v>
      </c>
      <c r="E43" s="115">
        <v>1179618.5124505695</v>
      </c>
      <c r="F43" s="95">
        <f t="shared" si="0"/>
        <v>3060211.4208592167</v>
      </c>
      <c r="G43" s="110">
        <v>386044.70679849142</v>
      </c>
      <c r="H43" s="96">
        <f t="shared" si="6"/>
        <v>3446256.1276577082</v>
      </c>
      <c r="I43" s="112">
        <v>-485611</v>
      </c>
      <c r="J43" s="101">
        <f t="shared" si="7"/>
        <v>2960645.1276577082</v>
      </c>
      <c r="K43" s="98">
        <f t="shared" si="8"/>
        <v>1478.8437201087454</v>
      </c>
      <c r="L43" s="99">
        <v>18</v>
      </c>
      <c r="M43" s="99">
        <v>18</v>
      </c>
      <c r="N43" s="125">
        <f t="shared" si="9"/>
        <v>-11609.917078721803</v>
      </c>
      <c r="O43" s="103">
        <f t="shared" si="10"/>
        <v>-3.9060971901727676E-3</v>
      </c>
      <c r="P43" s="127">
        <f t="shared" si="11"/>
        <v>38.099636378047308</v>
      </c>
      <c r="R43" s="89">
        <v>105</v>
      </c>
      <c r="S43" s="90" t="s">
        <v>56</v>
      </c>
      <c r="T43" s="107">
        <v>2063</v>
      </c>
      <c r="U43" s="92">
        <v>2081284.7998079809</v>
      </c>
      <c r="V43" s="92">
        <v>1015450.043168533</v>
      </c>
      <c r="W43" s="95">
        <v>3096734.8429765138</v>
      </c>
      <c r="X43" s="110">
        <v>361131.20175991615</v>
      </c>
      <c r="Y43" s="96">
        <v>3457866.04473643</v>
      </c>
      <c r="Z43" s="215">
        <v>-485611</v>
      </c>
      <c r="AA43" s="241">
        <v>2972255.04473643</v>
      </c>
      <c r="AB43" s="114">
        <v>-33504.730200000005</v>
      </c>
      <c r="AC43" s="96">
        <v>2938750.3145364299</v>
      </c>
      <c r="AD43" s="122">
        <f t="shared" si="12"/>
        <v>1440.7440837306981</v>
      </c>
      <c r="AE43" s="91">
        <v>1424.5033032168831</v>
      </c>
      <c r="AF43" s="99">
        <v>18</v>
      </c>
      <c r="AG43" s="99">
        <v>18</v>
      </c>
    </row>
    <row r="44" spans="1:33">
      <c r="A44" s="89">
        <v>106</v>
      </c>
      <c r="B44" s="90" t="s">
        <v>57</v>
      </c>
      <c r="C44" s="107">
        <v>47031</v>
      </c>
      <c r="D44" s="92">
        <v>13064306.382023897</v>
      </c>
      <c r="E44" s="115">
        <v>982174.61208358407</v>
      </c>
      <c r="F44" s="95">
        <f t="shared" si="0"/>
        <v>14046480.994107481</v>
      </c>
      <c r="G44" s="110">
        <v>3906344.7738615233</v>
      </c>
      <c r="H44" s="96">
        <f t="shared" si="6"/>
        <v>17952825.767969005</v>
      </c>
      <c r="I44" s="112">
        <v>-438732</v>
      </c>
      <c r="J44" s="101">
        <f t="shared" si="7"/>
        <v>17514093.767969005</v>
      </c>
      <c r="K44" s="98">
        <f t="shared" si="8"/>
        <v>372.39467091852191</v>
      </c>
      <c r="L44" s="99">
        <v>1</v>
      </c>
      <c r="M44" s="100">
        <v>35</v>
      </c>
      <c r="N44" s="125">
        <f t="shared" si="9"/>
        <v>1566602.3399560489</v>
      </c>
      <c r="O44" s="103">
        <f t="shared" si="10"/>
        <v>9.8235032577236273E-2</v>
      </c>
      <c r="P44" s="127">
        <f t="shared" si="11"/>
        <v>32.370120738078924</v>
      </c>
      <c r="R44" s="89">
        <v>106</v>
      </c>
      <c r="S44" s="90" t="s">
        <v>57</v>
      </c>
      <c r="T44" s="107">
        <v>46901</v>
      </c>
      <c r="U44" s="92">
        <v>12773685.970555173</v>
      </c>
      <c r="V44" s="92">
        <v>-136556.22956492784</v>
      </c>
      <c r="W44" s="95">
        <v>12637129.740990246</v>
      </c>
      <c r="X44" s="110">
        <v>3749093.6870227093</v>
      </c>
      <c r="Y44" s="96">
        <v>16386223.428012956</v>
      </c>
      <c r="Z44" s="215">
        <v>-438732</v>
      </c>
      <c r="AA44" s="241">
        <v>15947491.428012956</v>
      </c>
      <c r="AB44" s="114">
        <v>-27870.601440000348</v>
      </c>
      <c r="AC44" s="96">
        <v>15919620.826572955</v>
      </c>
      <c r="AD44" s="122">
        <f t="shared" si="12"/>
        <v>340.02455018044299</v>
      </c>
      <c r="AE44" s="91">
        <v>339.43030695663111</v>
      </c>
      <c r="AF44" s="99">
        <v>1</v>
      </c>
      <c r="AG44" s="100">
        <v>35</v>
      </c>
    </row>
    <row r="45" spans="1:33">
      <c r="A45" s="89">
        <v>108</v>
      </c>
      <c r="B45" s="90" t="s">
        <v>58</v>
      </c>
      <c r="C45" s="107">
        <v>10348</v>
      </c>
      <c r="D45" s="92">
        <v>4962880.0060672965</v>
      </c>
      <c r="E45" s="115">
        <v>4362856.3234899594</v>
      </c>
      <c r="F45" s="95">
        <f t="shared" si="0"/>
        <v>9325736.3295572549</v>
      </c>
      <c r="G45" s="110">
        <v>1003920.0031634908</v>
      </c>
      <c r="H45" s="96">
        <f t="shared" si="6"/>
        <v>10329656.332720745</v>
      </c>
      <c r="I45" s="112">
        <v>-1268321</v>
      </c>
      <c r="J45" s="101">
        <f t="shared" si="7"/>
        <v>9061335.3327207454</v>
      </c>
      <c r="K45" s="98">
        <f t="shared" si="8"/>
        <v>875.66054626215168</v>
      </c>
      <c r="L45" s="99">
        <v>6</v>
      </c>
      <c r="M45" s="99">
        <v>6</v>
      </c>
      <c r="N45" s="125">
        <f t="shared" si="9"/>
        <v>514062.78578071296</v>
      </c>
      <c r="O45" s="103">
        <f t="shared" si="10"/>
        <v>6.0143488224761253E-2</v>
      </c>
      <c r="P45" s="127">
        <f t="shared" si="11"/>
        <v>47.35620020729823</v>
      </c>
      <c r="R45" s="89">
        <v>108</v>
      </c>
      <c r="S45" s="90" t="s">
        <v>58</v>
      </c>
      <c r="T45" s="107">
        <v>10319</v>
      </c>
      <c r="U45" s="92">
        <v>5067467.999450488</v>
      </c>
      <c r="V45" s="92">
        <v>3827579.1002644775</v>
      </c>
      <c r="W45" s="95">
        <v>8895047.0997149646</v>
      </c>
      <c r="X45" s="110">
        <v>920546.44722506776</v>
      </c>
      <c r="Y45" s="96">
        <v>9815593.5469400324</v>
      </c>
      <c r="Z45" s="215">
        <v>-1268321</v>
      </c>
      <c r="AA45" s="241">
        <v>8547272.5469400324</v>
      </c>
      <c r="AB45" s="114">
        <v>-99464.042339999985</v>
      </c>
      <c r="AC45" s="96">
        <v>8447808.5046000332</v>
      </c>
      <c r="AD45" s="122">
        <f t="shared" si="12"/>
        <v>828.30434605485345</v>
      </c>
      <c r="AE45" s="91">
        <v>818.66542345188805</v>
      </c>
      <c r="AF45" s="99">
        <v>6</v>
      </c>
      <c r="AG45" s="99">
        <v>6</v>
      </c>
    </row>
    <row r="46" spans="1:33">
      <c r="A46" s="89">
        <v>109</v>
      </c>
      <c r="B46" s="90" t="s">
        <v>59</v>
      </c>
      <c r="C46" s="107">
        <v>68433</v>
      </c>
      <c r="D46" s="92">
        <v>17101935.346959863</v>
      </c>
      <c r="E46" s="115">
        <v>5794467.7616761168</v>
      </c>
      <c r="F46" s="95">
        <f t="shared" si="0"/>
        <v>22896403.108635981</v>
      </c>
      <c r="G46" s="110">
        <v>6525005.2306398107</v>
      </c>
      <c r="H46" s="96">
        <f t="shared" si="6"/>
        <v>29421408.339275792</v>
      </c>
      <c r="I46" s="112">
        <v>-12751843</v>
      </c>
      <c r="J46" s="101">
        <f t="shared" si="7"/>
        <v>16669565.339275792</v>
      </c>
      <c r="K46" s="98">
        <f t="shared" si="8"/>
        <v>243.58957431759228</v>
      </c>
      <c r="L46" s="99">
        <v>5</v>
      </c>
      <c r="M46" s="99">
        <v>5</v>
      </c>
      <c r="N46" s="125">
        <f t="shared" si="9"/>
        <v>-766386.4729574658</v>
      </c>
      <c r="O46" s="103">
        <f t="shared" si="10"/>
        <v>-4.3954381223958221E-2</v>
      </c>
      <c r="P46" s="127">
        <f t="shared" si="11"/>
        <v>-11.624228756710011</v>
      </c>
      <c r="R46" s="89">
        <v>109</v>
      </c>
      <c r="S46" s="90" t="s">
        <v>59</v>
      </c>
      <c r="T46" s="107">
        <v>68319</v>
      </c>
      <c r="U46" s="92">
        <v>17270640.592768643</v>
      </c>
      <c r="V46" s="92">
        <v>6805371.7640928486</v>
      </c>
      <c r="W46" s="95">
        <v>24076012.356861491</v>
      </c>
      <c r="X46" s="110">
        <v>6111782.4553717664</v>
      </c>
      <c r="Y46" s="96">
        <v>30187794.812233258</v>
      </c>
      <c r="Z46" s="215">
        <v>-12751843</v>
      </c>
      <c r="AA46" s="241">
        <v>17435951.812233258</v>
      </c>
      <c r="AB46" s="114">
        <v>83345.099999999162</v>
      </c>
      <c r="AC46" s="96">
        <v>17519296.912233256</v>
      </c>
      <c r="AD46" s="122">
        <f t="shared" si="12"/>
        <v>255.21380307430229</v>
      </c>
      <c r="AE46" s="91">
        <v>256.43374335445856</v>
      </c>
      <c r="AF46" s="99">
        <v>5</v>
      </c>
      <c r="AG46" s="99">
        <v>5</v>
      </c>
    </row>
    <row r="47" spans="1:33">
      <c r="A47" s="89">
        <v>111</v>
      </c>
      <c r="B47" s="90" t="s">
        <v>60</v>
      </c>
      <c r="C47" s="107">
        <v>17829</v>
      </c>
      <c r="D47" s="92">
        <v>4531396.7188045653</v>
      </c>
      <c r="E47" s="115">
        <v>4659696.6893799286</v>
      </c>
      <c r="F47" s="95">
        <f t="shared" si="0"/>
        <v>9191093.4081844948</v>
      </c>
      <c r="G47" s="110">
        <v>2081636.843299624</v>
      </c>
      <c r="H47" s="96">
        <f t="shared" si="6"/>
        <v>11272730.251484118</v>
      </c>
      <c r="I47" s="112">
        <v>-2282506</v>
      </c>
      <c r="J47" s="101">
        <f t="shared" si="7"/>
        <v>8990224.2514841184</v>
      </c>
      <c r="K47" s="98">
        <f t="shared" si="8"/>
        <v>504.2472517518716</v>
      </c>
      <c r="L47" s="99">
        <v>7</v>
      </c>
      <c r="M47" s="99">
        <v>7</v>
      </c>
      <c r="N47" s="125">
        <f t="shared" si="9"/>
        <v>-1165462.141746629</v>
      </c>
      <c r="O47" s="103">
        <f t="shared" si="10"/>
        <v>-0.1147595639151939</v>
      </c>
      <c r="P47" s="127">
        <f t="shared" si="11"/>
        <v>-61.434606056335781</v>
      </c>
      <c r="R47" s="89">
        <v>111</v>
      </c>
      <c r="S47" s="90" t="s">
        <v>60</v>
      </c>
      <c r="T47" s="107">
        <v>17953</v>
      </c>
      <c r="U47" s="92">
        <v>4777594.4116267264</v>
      </c>
      <c r="V47" s="92">
        <v>5716852.6871153358</v>
      </c>
      <c r="W47" s="95">
        <v>10494447.098742062</v>
      </c>
      <c r="X47" s="110">
        <v>1943745.2944886847</v>
      </c>
      <c r="Y47" s="96">
        <v>12438192.393230747</v>
      </c>
      <c r="Z47" s="215">
        <v>-2282506</v>
      </c>
      <c r="AA47" s="241">
        <v>10155686.393230747</v>
      </c>
      <c r="AB47" s="114">
        <v>164223.18504000001</v>
      </c>
      <c r="AC47" s="96">
        <v>10319909.578270748</v>
      </c>
      <c r="AD47" s="122">
        <f t="shared" si="12"/>
        <v>565.68185780820738</v>
      </c>
      <c r="AE47" s="91">
        <v>574.82925295330858</v>
      </c>
      <c r="AF47" s="99">
        <v>7</v>
      </c>
      <c r="AG47" s="99">
        <v>7</v>
      </c>
    </row>
    <row r="48" spans="1:33">
      <c r="A48" s="89">
        <v>139</v>
      </c>
      <c r="B48" s="90" t="s">
        <v>61</v>
      </c>
      <c r="C48" s="107">
        <v>9806</v>
      </c>
      <c r="D48" s="92">
        <v>7720555.5825770339</v>
      </c>
      <c r="E48" s="115">
        <v>5684739.9243729431</v>
      </c>
      <c r="F48" s="95">
        <f t="shared" si="0"/>
        <v>13405295.506949976</v>
      </c>
      <c r="G48" s="110">
        <v>786867.13080035895</v>
      </c>
      <c r="H48" s="96">
        <f t="shared" si="6"/>
        <v>14192162.637750335</v>
      </c>
      <c r="I48" s="112">
        <v>116217</v>
      </c>
      <c r="J48" s="101">
        <f t="shared" si="7"/>
        <v>14308379.637750335</v>
      </c>
      <c r="K48" s="98">
        <f t="shared" si="8"/>
        <v>1459.1453842290775</v>
      </c>
      <c r="L48" s="99">
        <v>17</v>
      </c>
      <c r="M48" s="99">
        <v>17</v>
      </c>
      <c r="N48" s="125">
        <f t="shared" si="9"/>
        <v>417215.85316068865</v>
      </c>
      <c r="O48" s="103">
        <f t="shared" si="10"/>
        <v>3.0034621982035284E-2</v>
      </c>
      <c r="P48" s="127">
        <f t="shared" si="11"/>
        <v>36.744832868269896</v>
      </c>
      <c r="R48" s="89">
        <v>139</v>
      </c>
      <c r="S48" s="90" t="s">
        <v>61</v>
      </c>
      <c r="T48" s="107">
        <v>9766</v>
      </c>
      <c r="U48" s="92">
        <v>7560124.670449269</v>
      </c>
      <c r="V48" s="92">
        <v>5493137.8700356977</v>
      </c>
      <c r="W48" s="95">
        <v>13053262.540484967</v>
      </c>
      <c r="X48" s="110">
        <v>721684.24410468037</v>
      </c>
      <c r="Y48" s="96">
        <v>13774946.784589646</v>
      </c>
      <c r="Z48" s="215">
        <v>116217</v>
      </c>
      <c r="AA48" s="241">
        <v>13891163.784589646</v>
      </c>
      <c r="AB48" s="114">
        <v>100855.90551000001</v>
      </c>
      <c r="AC48" s="96">
        <v>13992019.690099647</v>
      </c>
      <c r="AD48" s="122">
        <f t="shared" si="12"/>
        <v>1422.4005513608076</v>
      </c>
      <c r="AE48" s="91">
        <v>1432.7277995187023</v>
      </c>
      <c r="AF48" s="99">
        <v>17</v>
      </c>
      <c r="AG48" s="99">
        <v>17</v>
      </c>
    </row>
    <row r="49" spans="1:33">
      <c r="A49" s="89">
        <v>140</v>
      </c>
      <c r="B49" s="90" t="s">
        <v>62</v>
      </c>
      <c r="C49" s="107">
        <v>20463</v>
      </c>
      <c r="D49" s="92">
        <v>13201637.339894105</v>
      </c>
      <c r="E49" s="115">
        <v>8166033.8152502421</v>
      </c>
      <c r="F49" s="95">
        <f t="shared" si="0"/>
        <v>21367671.155144349</v>
      </c>
      <c r="G49" s="110">
        <v>2454170.8028353425</v>
      </c>
      <c r="H49" s="96">
        <f t="shared" si="6"/>
        <v>23821841.95797969</v>
      </c>
      <c r="I49" s="112">
        <v>-1016332</v>
      </c>
      <c r="J49" s="101">
        <f t="shared" si="7"/>
        <v>22805509.95797969</v>
      </c>
      <c r="K49" s="98">
        <f t="shared" si="8"/>
        <v>1114.4753925611928</v>
      </c>
      <c r="L49" s="99">
        <v>11</v>
      </c>
      <c r="M49" s="99">
        <v>11</v>
      </c>
      <c r="N49" s="125">
        <f t="shared" si="9"/>
        <v>29795.474681027234</v>
      </c>
      <c r="O49" s="103">
        <f t="shared" si="10"/>
        <v>1.3082125130641294E-3</v>
      </c>
      <c r="P49" s="127">
        <f t="shared" si="11"/>
        <v>9.8234145178005292</v>
      </c>
      <c r="R49" s="89">
        <v>140</v>
      </c>
      <c r="S49" s="90" t="s">
        <v>62</v>
      </c>
      <c r="T49" s="107">
        <v>20618</v>
      </c>
      <c r="U49" s="92">
        <v>14059595.48453591</v>
      </c>
      <c r="V49" s="92">
        <v>7436128.0022081425</v>
      </c>
      <c r="W49" s="95">
        <v>21495723.486744054</v>
      </c>
      <c r="X49" s="110">
        <v>2296322.9965546103</v>
      </c>
      <c r="Y49" s="96">
        <v>23792046.483298663</v>
      </c>
      <c r="Z49" s="215">
        <v>-1016332</v>
      </c>
      <c r="AA49" s="241">
        <v>22775714.483298663</v>
      </c>
      <c r="AB49" s="114">
        <v>-35821.723979999893</v>
      </c>
      <c r="AC49" s="96">
        <v>22739892.759318665</v>
      </c>
      <c r="AD49" s="122">
        <f t="shared" si="12"/>
        <v>1104.6519780433923</v>
      </c>
      <c r="AE49" s="91">
        <v>1102.9145775205484</v>
      </c>
      <c r="AF49" s="99">
        <v>11</v>
      </c>
      <c r="AG49" s="99">
        <v>11</v>
      </c>
    </row>
    <row r="50" spans="1:33">
      <c r="A50" s="89">
        <v>142</v>
      </c>
      <c r="B50" s="90" t="s">
        <v>63</v>
      </c>
      <c r="C50" s="107">
        <v>6401</v>
      </c>
      <c r="D50" s="92">
        <v>1289458.4810036134</v>
      </c>
      <c r="E50" s="115">
        <v>2930374.8559289938</v>
      </c>
      <c r="F50" s="95">
        <f t="shared" si="0"/>
        <v>4219833.336932607</v>
      </c>
      <c r="G50" s="110">
        <v>853093.74127698643</v>
      </c>
      <c r="H50" s="96">
        <f t="shared" si="6"/>
        <v>5072927.0782095939</v>
      </c>
      <c r="I50" s="112">
        <v>-642496</v>
      </c>
      <c r="J50" s="101">
        <f t="shared" si="7"/>
        <v>4430431.0782095939</v>
      </c>
      <c r="K50" s="98">
        <f t="shared" si="8"/>
        <v>692.1467080471167</v>
      </c>
      <c r="L50" s="99">
        <v>7</v>
      </c>
      <c r="M50" s="99">
        <v>7</v>
      </c>
      <c r="N50" s="125">
        <f t="shared" si="9"/>
        <v>115405.72370780446</v>
      </c>
      <c r="O50" s="103">
        <f t="shared" si="10"/>
        <v>2.674508588632132E-2</v>
      </c>
      <c r="P50" s="127">
        <f t="shared" si="11"/>
        <v>22.527627584393372</v>
      </c>
      <c r="R50" s="89">
        <v>142</v>
      </c>
      <c r="S50" s="90" t="s">
        <v>63</v>
      </c>
      <c r="T50" s="107">
        <v>6444</v>
      </c>
      <c r="U50" s="92">
        <v>1471502.0642348365</v>
      </c>
      <c r="V50" s="92">
        <v>2687570.5485506472</v>
      </c>
      <c r="W50" s="95">
        <v>4159072.6127854837</v>
      </c>
      <c r="X50" s="110">
        <v>798448.74171630526</v>
      </c>
      <c r="Y50" s="96">
        <v>4957521.3545017894</v>
      </c>
      <c r="Z50" s="215">
        <v>-642496</v>
      </c>
      <c r="AA50" s="241">
        <v>4315025.3545017894</v>
      </c>
      <c r="AB50" s="114">
        <v>561129.22026000009</v>
      </c>
      <c r="AC50" s="96">
        <v>4876154.5747617893</v>
      </c>
      <c r="AD50" s="122">
        <f t="shared" si="12"/>
        <v>669.61908046272333</v>
      </c>
      <c r="AE50" s="91">
        <v>756.69686138451107</v>
      </c>
      <c r="AF50" s="99">
        <v>7</v>
      </c>
      <c r="AG50" s="99">
        <v>7</v>
      </c>
    </row>
    <row r="51" spans="1:33">
      <c r="A51" s="89">
        <v>143</v>
      </c>
      <c r="B51" s="90" t="s">
        <v>64</v>
      </c>
      <c r="C51" s="107">
        <v>6758</v>
      </c>
      <c r="D51" s="92">
        <v>979169.7267882633</v>
      </c>
      <c r="E51" s="115">
        <v>2561515.5638440941</v>
      </c>
      <c r="F51" s="95">
        <f t="shared" si="0"/>
        <v>3540685.2906323574</v>
      </c>
      <c r="G51" s="110">
        <v>916933.98736683442</v>
      </c>
      <c r="H51" s="96">
        <f t="shared" si="6"/>
        <v>4457619.2779991915</v>
      </c>
      <c r="I51" s="112">
        <v>-875471</v>
      </c>
      <c r="J51" s="101">
        <f t="shared" si="7"/>
        <v>3582148.2779991915</v>
      </c>
      <c r="K51" s="98">
        <f t="shared" si="8"/>
        <v>530.06041402769927</v>
      </c>
      <c r="L51" s="99">
        <v>6</v>
      </c>
      <c r="M51" s="99">
        <v>6</v>
      </c>
      <c r="N51" s="125">
        <f t="shared" si="9"/>
        <v>36952.586914550513</v>
      </c>
      <c r="O51" s="103">
        <f t="shared" si="10"/>
        <v>1.0423285520592797E-2</v>
      </c>
      <c r="P51" s="127">
        <f t="shared" si="11"/>
        <v>12.513597810963347</v>
      </c>
      <c r="R51" s="89">
        <v>143</v>
      </c>
      <c r="S51" s="90" t="s">
        <v>64</v>
      </c>
      <c r="T51" s="107">
        <v>6850</v>
      </c>
      <c r="U51" s="92">
        <v>936934.59066321165</v>
      </c>
      <c r="V51" s="92">
        <v>2634901.2489665342</v>
      </c>
      <c r="W51" s="95">
        <v>3571835.839629746</v>
      </c>
      <c r="X51" s="110">
        <v>848830.85145489522</v>
      </c>
      <c r="Y51" s="96">
        <v>4420666.691084641</v>
      </c>
      <c r="Z51" s="215">
        <v>-875471</v>
      </c>
      <c r="AA51" s="241">
        <v>3545195.691084641</v>
      </c>
      <c r="AB51" s="114">
        <v>175324.75236000007</v>
      </c>
      <c r="AC51" s="96">
        <v>3720520.4434446413</v>
      </c>
      <c r="AD51" s="122">
        <f t="shared" si="12"/>
        <v>517.54681621673592</v>
      </c>
      <c r="AE51" s="91">
        <v>543.14167057586008</v>
      </c>
      <c r="AF51" s="99">
        <v>6</v>
      </c>
      <c r="AG51" s="99">
        <v>6</v>
      </c>
    </row>
    <row r="52" spans="1:33">
      <c r="A52" s="89">
        <v>145</v>
      </c>
      <c r="B52" s="90" t="s">
        <v>65</v>
      </c>
      <c r="C52" s="107">
        <v>12429</v>
      </c>
      <c r="D52" s="92">
        <v>8011192.2710054517</v>
      </c>
      <c r="E52" s="115">
        <v>6285510.7469185358</v>
      </c>
      <c r="F52" s="95">
        <f t="shared" si="0"/>
        <v>14296703.017923988</v>
      </c>
      <c r="G52" s="110">
        <v>1217837.3063130216</v>
      </c>
      <c r="H52" s="96">
        <f t="shared" si="6"/>
        <v>15514540.32423701</v>
      </c>
      <c r="I52" s="112">
        <v>-418180</v>
      </c>
      <c r="J52" s="101">
        <f t="shared" si="7"/>
        <v>15096360.32423701</v>
      </c>
      <c r="K52" s="98">
        <f t="shared" si="8"/>
        <v>1214.6077982329239</v>
      </c>
      <c r="L52" s="99">
        <v>14</v>
      </c>
      <c r="M52" s="99">
        <v>14</v>
      </c>
      <c r="N52" s="125">
        <f t="shared" si="9"/>
        <v>661397.06544526666</v>
      </c>
      <c r="O52" s="103">
        <f t="shared" si="10"/>
        <v>4.5819102798369572E-2</v>
      </c>
      <c r="P52" s="127">
        <f t="shared" si="11"/>
        <v>45.121995851676047</v>
      </c>
      <c r="R52" s="89">
        <v>145</v>
      </c>
      <c r="S52" s="90" t="s">
        <v>65</v>
      </c>
      <c r="T52" s="107">
        <v>12343</v>
      </c>
      <c r="U52" s="92">
        <v>7934953.6861384604</v>
      </c>
      <c r="V52" s="92">
        <v>5791882.8272914449</v>
      </c>
      <c r="W52" s="95">
        <v>13726836.513429906</v>
      </c>
      <c r="X52" s="110">
        <v>1126306.7453618362</v>
      </c>
      <c r="Y52" s="96">
        <v>14853143.258791743</v>
      </c>
      <c r="Z52" s="215">
        <v>-418180</v>
      </c>
      <c r="AA52" s="241">
        <v>14434963.258791743</v>
      </c>
      <c r="AB52" s="114">
        <v>167148.59805000003</v>
      </c>
      <c r="AC52" s="96">
        <v>14602111.856841743</v>
      </c>
      <c r="AD52" s="122">
        <f t="shared" si="12"/>
        <v>1169.4858023812478</v>
      </c>
      <c r="AE52" s="91">
        <v>1183.0277774318838</v>
      </c>
      <c r="AF52" s="99">
        <v>14</v>
      </c>
      <c r="AG52" s="99">
        <v>14</v>
      </c>
    </row>
    <row r="53" spans="1:33">
      <c r="A53" s="89">
        <v>146</v>
      </c>
      <c r="B53" s="90" t="s">
        <v>66</v>
      </c>
      <c r="C53" s="107">
        <v>4382</v>
      </c>
      <c r="D53" s="92">
        <v>2568263.6972354329</v>
      </c>
      <c r="E53" s="115">
        <v>1182261.6097146501</v>
      </c>
      <c r="F53" s="95">
        <f t="shared" si="0"/>
        <v>3750525.306950083</v>
      </c>
      <c r="G53" s="110">
        <v>795411.60481011565</v>
      </c>
      <c r="H53" s="96">
        <f t="shared" si="6"/>
        <v>4545936.9117601989</v>
      </c>
      <c r="I53" s="112">
        <v>-257617</v>
      </c>
      <c r="J53" s="101">
        <f t="shared" si="7"/>
        <v>4288319.9117601989</v>
      </c>
      <c r="K53" s="98">
        <f t="shared" si="8"/>
        <v>978.62161382021884</v>
      </c>
      <c r="L53" s="99">
        <v>12</v>
      </c>
      <c r="M53" s="99">
        <v>12</v>
      </c>
      <c r="N53" s="125">
        <f t="shared" si="9"/>
        <v>74364.812941922806</v>
      </c>
      <c r="O53" s="103">
        <f t="shared" si="10"/>
        <v>1.7647272265140415E-2</v>
      </c>
      <c r="P53" s="127">
        <f t="shared" si="11"/>
        <v>22.208745273174827</v>
      </c>
      <c r="R53" s="89">
        <v>146</v>
      </c>
      <c r="S53" s="90" t="s">
        <v>66</v>
      </c>
      <c r="T53" s="107">
        <v>4406</v>
      </c>
      <c r="U53" s="92">
        <v>2474634.345674728</v>
      </c>
      <c r="V53" s="92">
        <v>1250649.6578673408</v>
      </c>
      <c r="W53" s="95">
        <v>3725284.0035420689</v>
      </c>
      <c r="X53" s="110">
        <v>746288.09527620673</v>
      </c>
      <c r="Y53" s="96">
        <v>4471572.0988182761</v>
      </c>
      <c r="Z53" s="215">
        <v>-257617</v>
      </c>
      <c r="AA53" s="241">
        <v>4213955.0988182761</v>
      </c>
      <c r="AB53" s="114">
        <v>101764.36710000003</v>
      </c>
      <c r="AC53" s="96">
        <v>4315719.4659182765</v>
      </c>
      <c r="AD53" s="122">
        <f t="shared" si="12"/>
        <v>956.41286854704401</v>
      </c>
      <c r="AE53" s="91">
        <v>979.50963820206005</v>
      </c>
      <c r="AF53" s="99">
        <v>12</v>
      </c>
      <c r="AG53" s="99">
        <v>12</v>
      </c>
    </row>
    <row r="54" spans="1:33">
      <c r="A54" s="89">
        <v>148</v>
      </c>
      <c r="B54" s="90" t="s">
        <v>67</v>
      </c>
      <c r="C54" s="107">
        <v>7224</v>
      </c>
      <c r="D54" s="92">
        <v>12379544.941825427</v>
      </c>
      <c r="E54" s="115">
        <v>-62003.839586268339</v>
      </c>
      <c r="F54" s="95">
        <f t="shared" si="0"/>
        <v>12317541.102239158</v>
      </c>
      <c r="G54" s="110">
        <v>807056.68216537999</v>
      </c>
      <c r="H54" s="96">
        <f t="shared" si="6"/>
        <v>13124597.784404539</v>
      </c>
      <c r="I54" s="112">
        <v>-608655</v>
      </c>
      <c r="J54" s="101">
        <f t="shared" si="7"/>
        <v>12515942.784404539</v>
      </c>
      <c r="K54" s="98">
        <f t="shared" si="8"/>
        <v>1732.5502193251023</v>
      </c>
      <c r="L54" s="99">
        <v>19</v>
      </c>
      <c r="M54" s="99">
        <v>19</v>
      </c>
      <c r="N54" s="125">
        <f t="shared" si="9"/>
        <v>105429.36128041707</v>
      </c>
      <c r="O54" s="103">
        <f t="shared" si="10"/>
        <v>8.4951651624640967E-3</v>
      </c>
      <c r="P54" s="127">
        <f t="shared" si="11"/>
        <v>-8.7874294926500625</v>
      </c>
      <c r="R54" s="89">
        <v>148</v>
      </c>
      <c r="S54" s="90" t="s">
        <v>67</v>
      </c>
      <c r="T54" s="107">
        <v>7127</v>
      </c>
      <c r="U54" s="92">
        <v>12260828.146905417</v>
      </c>
      <c r="V54" s="92">
        <v>-6188.502800136097</v>
      </c>
      <c r="W54" s="95">
        <v>12254639.64410528</v>
      </c>
      <c r="X54" s="110">
        <v>764528.77901884099</v>
      </c>
      <c r="Y54" s="96">
        <v>13019168.423124122</v>
      </c>
      <c r="Z54" s="215">
        <v>-608655</v>
      </c>
      <c r="AA54" s="241">
        <v>12410513.423124122</v>
      </c>
      <c r="AB54" s="114">
        <v>1966.944359999994</v>
      </c>
      <c r="AC54" s="96">
        <v>12412480.367484121</v>
      </c>
      <c r="AD54" s="122">
        <f t="shared" si="12"/>
        <v>1741.3376488177523</v>
      </c>
      <c r="AE54" s="91">
        <v>1741.6136337146233</v>
      </c>
      <c r="AF54" s="99">
        <v>19</v>
      </c>
      <c r="AG54" s="99">
        <v>19</v>
      </c>
    </row>
    <row r="55" spans="1:33">
      <c r="A55" s="89">
        <v>149</v>
      </c>
      <c r="B55" s="90" t="s">
        <v>68</v>
      </c>
      <c r="C55" s="107">
        <v>5402</v>
      </c>
      <c r="D55" s="92">
        <v>3005104.7388343089</v>
      </c>
      <c r="E55" s="115">
        <v>-66075.603000970485</v>
      </c>
      <c r="F55" s="95">
        <f t="shared" si="0"/>
        <v>2939029.1358333384</v>
      </c>
      <c r="G55" s="110">
        <v>586993.44220854552</v>
      </c>
      <c r="H55" s="96">
        <f t="shared" si="6"/>
        <v>3526022.5780418841</v>
      </c>
      <c r="I55" s="112">
        <v>-1394438</v>
      </c>
      <c r="J55" s="101">
        <f t="shared" si="7"/>
        <v>2131584.5780418841</v>
      </c>
      <c r="K55" s="98">
        <f t="shared" si="8"/>
        <v>394.59173973378086</v>
      </c>
      <c r="L55" s="99">
        <v>1</v>
      </c>
      <c r="M55" s="100">
        <v>33</v>
      </c>
      <c r="N55" s="125">
        <f t="shared" si="9"/>
        <v>-327595.05346353026</v>
      </c>
      <c r="O55" s="103">
        <f t="shared" si="10"/>
        <v>-0.13321314525648917</v>
      </c>
      <c r="P55" s="127">
        <f t="shared" si="11"/>
        <v>-62.589824033725051</v>
      </c>
      <c r="R55" s="89">
        <v>149</v>
      </c>
      <c r="S55" s="90" t="s">
        <v>68</v>
      </c>
      <c r="T55" s="107">
        <v>5379</v>
      </c>
      <c r="U55" s="92">
        <v>3321894.2784139467</v>
      </c>
      <c r="V55" s="92">
        <v>-35725.995839481118</v>
      </c>
      <c r="W55" s="95">
        <v>3286168.2825744655</v>
      </c>
      <c r="X55" s="110">
        <v>567449.34893094888</v>
      </c>
      <c r="Y55" s="96">
        <v>3853617.6315054144</v>
      </c>
      <c r="Z55" s="215">
        <v>-1394438</v>
      </c>
      <c r="AA55" s="241">
        <v>2459179.6315054144</v>
      </c>
      <c r="AB55" s="114">
        <v>-2761506.5363399992</v>
      </c>
      <c r="AC55" s="96">
        <v>-302326.9048345848</v>
      </c>
      <c r="AD55" s="122">
        <f t="shared" si="12"/>
        <v>457.18156376750591</v>
      </c>
      <c r="AE55" s="91">
        <v>-56.205039009961851</v>
      </c>
      <c r="AF55" s="99">
        <v>1</v>
      </c>
      <c r="AG55" s="100">
        <v>33</v>
      </c>
    </row>
    <row r="56" spans="1:33">
      <c r="A56" s="89">
        <v>151</v>
      </c>
      <c r="B56" s="90" t="s">
        <v>69</v>
      </c>
      <c r="C56" s="107">
        <v>1794</v>
      </c>
      <c r="D56" s="92">
        <v>210212.45746029413</v>
      </c>
      <c r="E56" s="115">
        <v>382453.43004668306</v>
      </c>
      <c r="F56" s="95">
        <f t="shared" si="0"/>
        <v>592665.88750697719</v>
      </c>
      <c r="G56" s="110">
        <v>385802.98401060351</v>
      </c>
      <c r="H56" s="96">
        <f t="shared" si="6"/>
        <v>978468.8715175807</v>
      </c>
      <c r="I56" s="112">
        <v>-426855</v>
      </c>
      <c r="J56" s="101">
        <f t="shared" si="7"/>
        <v>551613.8715175807</v>
      </c>
      <c r="K56" s="98">
        <f t="shared" si="8"/>
        <v>307.47707442451542</v>
      </c>
      <c r="L56" s="99">
        <v>14</v>
      </c>
      <c r="M56" s="99">
        <v>14</v>
      </c>
      <c r="N56" s="125">
        <f t="shared" si="9"/>
        <v>18295.295771596371</v>
      </c>
      <c r="O56" s="103">
        <f t="shared" si="10"/>
        <v>3.4304628797160598E-2</v>
      </c>
      <c r="P56" s="127">
        <f t="shared" si="11"/>
        <v>13.475654498393965</v>
      </c>
      <c r="R56" s="89">
        <v>151</v>
      </c>
      <c r="S56" s="90" t="s">
        <v>69</v>
      </c>
      <c r="T56" s="107">
        <v>1814</v>
      </c>
      <c r="U56" s="92">
        <v>21570.824809040758</v>
      </c>
      <c r="V56" s="92">
        <v>577691.31165026431</v>
      </c>
      <c r="W56" s="95">
        <v>599262.13645930507</v>
      </c>
      <c r="X56" s="110">
        <v>360911.43928667926</v>
      </c>
      <c r="Y56" s="96">
        <v>960173.57574598433</v>
      </c>
      <c r="Z56" s="215">
        <v>-426855</v>
      </c>
      <c r="AA56" s="241">
        <v>533318.57574598433</v>
      </c>
      <c r="AB56" s="114">
        <v>70009.884000000005</v>
      </c>
      <c r="AC56" s="96">
        <v>603328.45974598429</v>
      </c>
      <c r="AD56" s="122">
        <f t="shared" si="12"/>
        <v>294.00141992612146</v>
      </c>
      <c r="AE56" s="91">
        <v>332.59562279271461</v>
      </c>
      <c r="AF56" s="99">
        <v>14</v>
      </c>
      <c r="AG56" s="99">
        <v>14</v>
      </c>
    </row>
    <row r="57" spans="1:33">
      <c r="A57" s="89">
        <v>152</v>
      </c>
      <c r="B57" s="90" t="s">
        <v>70</v>
      </c>
      <c r="C57" s="107">
        <v>4319</v>
      </c>
      <c r="D57" s="92">
        <v>1316513.5273646656</v>
      </c>
      <c r="E57" s="115">
        <v>2199476.3567518592</v>
      </c>
      <c r="F57" s="95">
        <f t="shared" si="0"/>
        <v>3515989.8841165248</v>
      </c>
      <c r="G57" s="110">
        <v>664550.66462666681</v>
      </c>
      <c r="H57" s="96">
        <f t="shared" si="6"/>
        <v>4180540.5487431916</v>
      </c>
      <c r="I57" s="112">
        <v>241944</v>
      </c>
      <c r="J57" s="101">
        <f t="shared" si="7"/>
        <v>4422484.5487431921</v>
      </c>
      <c r="K57" s="98">
        <f t="shared" si="8"/>
        <v>1023.9603030199565</v>
      </c>
      <c r="L57" s="99">
        <v>14</v>
      </c>
      <c r="M57" s="99">
        <v>14</v>
      </c>
      <c r="N57" s="125">
        <f t="shared" si="9"/>
        <v>-12948.300275534391</v>
      </c>
      <c r="O57" s="103">
        <f t="shared" si="10"/>
        <v>-2.9192867339653244E-3</v>
      </c>
      <c r="P57" s="127">
        <f t="shared" si="11"/>
        <v>5.9587310624797283</v>
      </c>
      <c r="R57" s="89">
        <v>152</v>
      </c>
      <c r="S57" s="90" t="s">
        <v>70</v>
      </c>
      <c r="T57" s="107">
        <v>4357</v>
      </c>
      <c r="U57" s="92">
        <v>1431181.9371638191</v>
      </c>
      <c r="V57" s="92">
        <v>2138807.8025793675</v>
      </c>
      <c r="W57" s="95">
        <v>3569989.7397431866</v>
      </c>
      <c r="X57" s="110">
        <v>623499.10927553941</v>
      </c>
      <c r="Y57" s="96">
        <v>4193488.849018726</v>
      </c>
      <c r="Z57" s="215">
        <v>241944</v>
      </c>
      <c r="AA57" s="241">
        <v>4435432.8490187265</v>
      </c>
      <c r="AB57" s="114">
        <v>353591.58675000013</v>
      </c>
      <c r="AC57" s="96">
        <v>4789024.4357687263</v>
      </c>
      <c r="AD57" s="122">
        <f t="shared" si="12"/>
        <v>1018.0015719574768</v>
      </c>
      <c r="AE57" s="91">
        <v>1099.1564002223379</v>
      </c>
      <c r="AF57" s="99">
        <v>14</v>
      </c>
      <c r="AG57" s="99">
        <v>14</v>
      </c>
    </row>
    <row r="58" spans="1:33">
      <c r="A58" s="89">
        <v>153</v>
      </c>
      <c r="B58" s="90" t="s">
        <v>71</v>
      </c>
      <c r="C58" s="107">
        <v>24724</v>
      </c>
      <c r="D58" s="92">
        <v>11441753.032119393</v>
      </c>
      <c r="E58" s="115">
        <v>7769209.4382265573</v>
      </c>
      <c r="F58" s="95">
        <f t="shared" si="0"/>
        <v>19210962.470345952</v>
      </c>
      <c r="G58" s="110">
        <v>2239436.7162525817</v>
      </c>
      <c r="H58" s="96">
        <f t="shared" si="6"/>
        <v>21450399.186598532</v>
      </c>
      <c r="I58" s="112">
        <v>418539</v>
      </c>
      <c r="J58" s="101">
        <f t="shared" si="7"/>
        <v>21868938.186598532</v>
      </c>
      <c r="K58" s="98">
        <f t="shared" si="8"/>
        <v>884.52265760388821</v>
      </c>
      <c r="L58" s="99">
        <v>9</v>
      </c>
      <c r="M58" s="99">
        <v>9</v>
      </c>
      <c r="N58" s="125">
        <f t="shared" si="9"/>
        <v>786764.11681587249</v>
      </c>
      <c r="O58" s="103">
        <f t="shared" si="10"/>
        <v>3.7318927080843681E-2</v>
      </c>
      <c r="P58" s="127">
        <f t="shared" si="11"/>
        <v>38.494563788620326</v>
      </c>
      <c r="R58" s="89">
        <v>153</v>
      </c>
      <c r="S58" s="90" t="s">
        <v>71</v>
      </c>
      <c r="T58" s="107">
        <v>24919</v>
      </c>
      <c r="U58" s="92">
        <v>11289918.889636852</v>
      </c>
      <c r="V58" s="92">
        <v>7294934.9361189082</v>
      </c>
      <c r="W58" s="95">
        <v>18584853.82575576</v>
      </c>
      <c r="X58" s="110">
        <v>2078781.2440268996</v>
      </c>
      <c r="Y58" s="96">
        <v>20663635.069782659</v>
      </c>
      <c r="Z58" s="215">
        <v>418539</v>
      </c>
      <c r="AA58" s="241">
        <v>21082174.069782659</v>
      </c>
      <c r="AB58" s="114">
        <v>-876772.11607800005</v>
      </c>
      <c r="AC58" s="96">
        <v>20205401.953704659</v>
      </c>
      <c r="AD58" s="122">
        <f t="shared" si="12"/>
        <v>846.02809381526788</v>
      </c>
      <c r="AE58" s="91">
        <v>810.84321014906936</v>
      </c>
      <c r="AF58" s="99">
        <v>9</v>
      </c>
      <c r="AG58" s="99">
        <v>9</v>
      </c>
    </row>
    <row r="59" spans="1:33">
      <c r="A59" s="89">
        <v>165</v>
      </c>
      <c r="B59" s="90" t="s">
        <v>72</v>
      </c>
      <c r="C59" s="107">
        <v>16015</v>
      </c>
      <c r="D59" s="92">
        <v>5951696.5807774961</v>
      </c>
      <c r="E59" s="115">
        <v>3589060.6209135745</v>
      </c>
      <c r="F59" s="95">
        <f t="shared" si="0"/>
        <v>9540757.2016910706</v>
      </c>
      <c r="G59" s="110">
        <v>1390502.3948606891</v>
      </c>
      <c r="H59" s="96">
        <f t="shared" si="6"/>
        <v>10931259.596551759</v>
      </c>
      <c r="I59" s="112">
        <v>-1878758</v>
      </c>
      <c r="J59" s="101">
        <f t="shared" si="7"/>
        <v>9052501.5965517592</v>
      </c>
      <c r="K59" s="98">
        <f t="shared" si="8"/>
        <v>565.25142657207368</v>
      </c>
      <c r="L59" s="99">
        <v>5</v>
      </c>
      <c r="M59" s="99">
        <v>5</v>
      </c>
      <c r="N59" s="125">
        <f t="shared" si="9"/>
        <v>-444874.80260155722</v>
      </c>
      <c r="O59" s="103">
        <f t="shared" si="10"/>
        <v>-4.6841862837111253E-2</v>
      </c>
      <c r="P59" s="127">
        <f t="shared" si="11"/>
        <v>-23.806217734402594</v>
      </c>
      <c r="R59" s="89">
        <v>165</v>
      </c>
      <c r="S59" s="90" t="s">
        <v>72</v>
      </c>
      <c r="T59" s="107">
        <v>16123</v>
      </c>
      <c r="U59" s="92">
        <v>6097597.8132187752</v>
      </c>
      <c r="V59" s="92">
        <v>3981597.5143024991</v>
      </c>
      <c r="W59" s="95">
        <v>10079195.327521274</v>
      </c>
      <c r="X59" s="110">
        <v>1296939.0716320421</v>
      </c>
      <c r="Y59" s="96">
        <v>11376134.399153316</v>
      </c>
      <c r="Z59" s="215">
        <v>-1878758</v>
      </c>
      <c r="AA59" s="241">
        <v>9497376.3991533164</v>
      </c>
      <c r="AB59" s="114">
        <v>292107.90648000059</v>
      </c>
      <c r="AC59" s="96">
        <v>9789484.3056333177</v>
      </c>
      <c r="AD59" s="122">
        <f t="shared" si="12"/>
        <v>589.05764430647628</v>
      </c>
      <c r="AE59" s="91">
        <v>607.17511044057051</v>
      </c>
      <c r="AF59" s="99">
        <v>5</v>
      </c>
      <c r="AG59" s="99">
        <v>5</v>
      </c>
    </row>
    <row r="60" spans="1:33">
      <c r="A60" s="89">
        <v>167</v>
      </c>
      <c r="B60" s="90" t="s">
        <v>73</v>
      </c>
      <c r="C60" s="107">
        <v>78741</v>
      </c>
      <c r="D60" s="92">
        <v>17495772.664517354</v>
      </c>
      <c r="E60" s="115">
        <v>27883528.912435625</v>
      </c>
      <c r="F60" s="95">
        <f t="shared" si="0"/>
        <v>45379301.576952979</v>
      </c>
      <c r="G60" s="110">
        <v>9262806.1410281658</v>
      </c>
      <c r="H60" s="96">
        <f t="shared" si="6"/>
        <v>54642107.717981145</v>
      </c>
      <c r="I60" s="112">
        <v>2501151</v>
      </c>
      <c r="J60" s="101">
        <f t="shared" si="7"/>
        <v>57143258.717981145</v>
      </c>
      <c r="K60" s="98">
        <f t="shared" si="8"/>
        <v>725.71162060402003</v>
      </c>
      <c r="L60" s="99">
        <v>12</v>
      </c>
      <c r="M60" s="99">
        <v>12</v>
      </c>
      <c r="N60" s="125">
        <f t="shared" si="9"/>
        <v>5325143.9486905187</v>
      </c>
      <c r="O60" s="103">
        <f t="shared" si="10"/>
        <v>0.10276606882360761</v>
      </c>
      <c r="P60" s="127">
        <f t="shared" si="11"/>
        <v>61.904457460741241</v>
      </c>
      <c r="R60" s="89">
        <v>167</v>
      </c>
      <c r="S60" s="90" t="s">
        <v>73</v>
      </c>
      <c r="T60" s="107">
        <v>78062</v>
      </c>
      <c r="U60" s="92">
        <v>17478956.671859406</v>
      </c>
      <c r="V60" s="92">
        <v>23199948.710940171</v>
      </c>
      <c r="W60" s="95">
        <v>40678905.382799581</v>
      </c>
      <c r="X60" s="110">
        <v>8638058.3864910454</v>
      </c>
      <c r="Y60" s="96">
        <v>49316963.769290626</v>
      </c>
      <c r="Z60" s="215">
        <v>2501151</v>
      </c>
      <c r="AA60" s="241">
        <v>51818114.769290626</v>
      </c>
      <c r="AB60" s="114">
        <v>-10745334.527030999</v>
      </c>
      <c r="AC60" s="96">
        <v>41072780.242259629</v>
      </c>
      <c r="AD60" s="122">
        <f t="shared" si="12"/>
        <v>663.80716314327879</v>
      </c>
      <c r="AE60" s="91">
        <v>526.15587920191172</v>
      </c>
      <c r="AF60" s="99">
        <v>12</v>
      </c>
      <c r="AG60" s="99">
        <v>12</v>
      </c>
    </row>
    <row r="61" spans="1:33">
      <c r="A61" s="89">
        <v>169</v>
      </c>
      <c r="B61" s="90" t="s">
        <v>74</v>
      </c>
      <c r="C61" s="107">
        <v>4848</v>
      </c>
      <c r="D61" s="92">
        <v>1463117.2290408707</v>
      </c>
      <c r="E61" s="115">
        <v>2176959.7036457281</v>
      </c>
      <c r="F61" s="95">
        <f t="shared" si="0"/>
        <v>3640076.932686599</v>
      </c>
      <c r="G61" s="110">
        <v>526842.4029010986</v>
      </c>
      <c r="H61" s="96">
        <f t="shared" si="6"/>
        <v>4166919.3355876976</v>
      </c>
      <c r="I61" s="112">
        <v>-1211760</v>
      </c>
      <c r="J61" s="101">
        <f t="shared" si="7"/>
        <v>2955159.3355876976</v>
      </c>
      <c r="K61" s="98">
        <f t="shared" si="8"/>
        <v>609.56256922188481</v>
      </c>
      <c r="L61" s="99">
        <v>5</v>
      </c>
      <c r="M61" s="99">
        <v>5</v>
      </c>
      <c r="N61" s="125">
        <f t="shared" si="9"/>
        <v>-18769.382490803022</v>
      </c>
      <c r="O61" s="103">
        <f t="shared" si="10"/>
        <v>-6.3113088006124763E-3</v>
      </c>
      <c r="P61" s="127">
        <f t="shared" si="11"/>
        <v>4.6136843401719716</v>
      </c>
      <c r="R61" s="89">
        <v>169</v>
      </c>
      <c r="S61" s="90" t="s">
        <v>74</v>
      </c>
      <c r="T61" s="107">
        <v>4916</v>
      </c>
      <c r="U61" s="92">
        <v>1651517.6771533731</v>
      </c>
      <c r="V61" s="92">
        <v>2046238.3386998295</v>
      </c>
      <c r="W61" s="95">
        <v>3697756.0158532029</v>
      </c>
      <c r="X61" s="110">
        <v>487932.70222529746</v>
      </c>
      <c r="Y61" s="96">
        <v>4185688.7180785006</v>
      </c>
      <c r="Z61" s="215">
        <v>-1211760</v>
      </c>
      <c r="AA61" s="241">
        <v>2973928.7180785006</v>
      </c>
      <c r="AB61" s="114">
        <v>-16502.329800000007</v>
      </c>
      <c r="AC61" s="96">
        <v>2957426.3882785006</v>
      </c>
      <c r="AD61" s="122">
        <f t="shared" si="12"/>
        <v>604.94888488171284</v>
      </c>
      <c r="AE61" s="91">
        <v>601.59202365307169</v>
      </c>
      <c r="AF61" s="99">
        <v>5</v>
      </c>
      <c r="AG61" s="99">
        <v>5</v>
      </c>
    </row>
    <row r="62" spans="1:33">
      <c r="A62" s="89">
        <v>171</v>
      </c>
      <c r="B62" s="90" t="s">
        <v>75</v>
      </c>
      <c r="C62" s="107">
        <v>4552</v>
      </c>
      <c r="D62" s="92">
        <v>1131788.3304519192</v>
      </c>
      <c r="E62" s="115">
        <v>1456566.4511277911</v>
      </c>
      <c r="F62" s="95">
        <f t="shared" si="0"/>
        <v>2588354.7815797105</v>
      </c>
      <c r="G62" s="110">
        <v>721739.02398685063</v>
      </c>
      <c r="H62" s="96">
        <f t="shared" si="6"/>
        <v>3310093.8055665614</v>
      </c>
      <c r="I62" s="112">
        <v>271505</v>
      </c>
      <c r="J62" s="101">
        <f t="shared" si="7"/>
        <v>3581598.8055665614</v>
      </c>
      <c r="K62" s="98">
        <f t="shared" si="8"/>
        <v>786.81871827033422</v>
      </c>
      <c r="L62" s="99">
        <v>11</v>
      </c>
      <c r="M62" s="99">
        <v>11</v>
      </c>
      <c r="N62" s="125">
        <f t="shared" si="9"/>
        <v>4650.2128051375039</v>
      </c>
      <c r="O62" s="103">
        <f t="shared" si="10"/>
        <v>1.3000502200529291E-3</v>
      </c>
      <c r="P62" s="127">
        <f t="shared" si="11"/>
        <v>7.5270858604379782</v>
      </c>
      <c r="R62" s="89">
        <v>171</v>
      </c>
      <c r="S62" s="90" t="s">
        <v>75</v>
      </c>
      <c r="T62" s="107">
        <v>4590</v>
      </c>
      <c r="U62" s="92">
        <v>1185075.7924807498</v>
      </c>
      <c r="V62" s="92">
        <v>1440171.4098159471</v>
      </c>
      <c r="W62" s="95">
        <v>2625247.2022966966</v>
      </c>
      <c r="X62" s="110">
        <v>680196.3904647273</v>
      </c>
      <c r="Y62" s="96">
        <v>3305443.5927614239</v>
      </c>
      <c r="Z62" s="215">
        <v>271505</v>
      </c>
      <c r="AA62" s="241">
        <v>3576948.5927614239</v>
      </c>
      <c r="AB62" s="114">
        <v>-20002.824000000008</v>
      </c>
      <c r="AC62" s="96">
        <v>3556945.7687614239</v>
      </c>
      <c r="AD62" s="122">
        <f t="shared" si="12"/>
        <v>779.29163240989624</v>
      </c>
      <c r="AE62" s="91">
        <v>774.93371868440613</v>
      </c>
      <c r="AF62" s="99">
        <v>11</v>
      </c>
      <c r="AG62" s="99">
        <v>11</v>
      </c>
    </row>
    <row r="63" spans="1:33">
      <c r="A63" s="89">
        <v>172</v>
      </c>
      <c r="B63" s="90" t="s">
        <v>76</v>
      </c>
      <c r="C63" s="107">
        <v>4099</v>
      </c>
      <c r="D63" s="92">
        <v>761799.05284194287</v>
      </c>
      <c r="E63" s="115">
        <v>1934255.9307457851</v>
      </c>
      <c r="F63" s="95">
        <f t="shared" si="0"/>
        <v>2696054.9835877279</v>
      </c>
      <c r="G63" s="110">
        <v>726552.72905258299</v>
      </c>
      <c r="H63" s="96">
        <f t="shared" si="6"/>
        <v>3422607.7126403106</v>
      </c>
      <c r="I63" s="112">
        <v>959031</v>
      </c>
      <c r="J63" s="101">
        <f t="shared" si="7"/>
        <v>4381638.7126403106</v>
      </c>
      <c r="K63" s="98">
        <f t="shared" si="8"/>
        <v>1068.9530892023201</v>
      </c>
      <c r="L63" s="99">
        <v>13</v>
      </c>
      <c r="M63" s="99">
        <v>13</v>
      </c>
      <c r="N63" s="125">
        <f t="shared" si="9"/>
        <v>337501.05696199555</v>
      </c>
      <c r="O63" s="103">
        <f t="shared" si="10"/>
        <v>8.3454393914637201E-2</v>
      </c>
      <c r="P63" s="127">
        <f t="shared" si="11"/>
        <v>77.499876238771435</v>
      </c>
      <c r="R63" s="89">
        <v>172</v>
      </c>
      <c r="S63" s="90" t="s">
        <v>76</v>
      </c>
      <c r="T63" s="107">
        <v>4079</v>
      </c>
      <c r="U63" s="92">
        <v>636344.97596731526</v>
      </c>
      <c r="V63" s="92">
        <v>1767282.9971952213</v>
      </c>
      <c r="W63" s="95">
        <v>2403627.9731625365</v>
      </c>
      <c r="X63" s="110">
        <v>681478.68251577846</v>
      </c>
      <c r="Y63" s="96">
        <v>3085106.6556783151</v>
      </c>
      <c r="Z63" s="215">
        <v>959031</v>
      </c>
      <c r="AA63" s="241">
        <v>4044137.6556783151</v>
      </c>
      <c r="AB63" s="114">
        <v>-115216.26624000026</v>
      </c>
      <c r="AC63" s="96">
        <v>3928921.3894383148</v>
      </c>
      <c r="AD63" s="122">
        <f t="shared" si="12"/>
        <v>991.45321296354871</v>
      </c>
      <c r="AE63" s="91">
        <v>963.20700893314904</v>
      </c>
      <c r="AF63" s="99">
        <v>13</v>
      </c>
      <c r="AG63" s="99">
        <v>13</v>
      </c>
    </row>
    <row r="64" spans="1:33">
      <c r="A64" s="89">
        <v>176</v>
      </c>
      <c r="B64" s="90" t="s">
        <v>77</v>
      </c>
      <c r="C64" s="107">
        <v>4160</v>
      </c>
      <c r="D64" s="92">
        <v>-394688.66546544712</v>
      </c>
      <c r="E64" s="115">
        <v>2288468.6766056521</v>
      </c>
      <c r="F64" s="95">
        <f t="shared" si="0"/>
        <v>1893780.011140205</v>
      </c>
      <c r="G64" s="110">
        <v>792085.32181878027</v>
      </c>
      <c r="H64" s="96">
        <f t="shared" si="6"/>
        <v>2685865.3329589851</v>
      </c>
      <c r="I64" s="112">
        <v>123803</v>
      </c>
      <c r="J64" s="101">
        <f t="shared" si="7"/>
        <v>2809668.3329589851</v>
      </c>
      <c r="K64" s="98">
        <f t="shared" si="8"/>
        <v>675.40104157667906</v>
      </c>
      <c r="L64" s="99">
        <v>12</v>
      </c>
      <c r="M64" s="99">
        <v>12</v>
      </c>
      <c r="N64" s="125">
        <f t="shared" si="9"/>
        <v>-23717.132329083979</v>
      </c>
      <c r="O64" s="103">
        <f t="shared" si="10"/>
        <v>-8.3705985717946324E-3</v>
      </c>
      <c r="P64" s="127">
        <f t="shared" si="11"/>
        <v>10.130915892699477</v>
      </c>
      <c r="R64" s="89">
        <v>176</v>
      </c>
      <c r="S64" s="90" t="s">
        <v>77</v>
      </c>
      <c r="T64" s="107">
        <v>4259</v>
      </c>
      <c r="U64" s="92">
        <v>-275161.79727829318</v>
      </c>
      <c r="V64" s="92">
        <v>2239859.6049235193</v>
      </c>
      <c r="W64" s="95">
        <v>1964697.8076452261</v>
      </c>
      <c r="X64" s="110">
        <v>744884.6576428432</v>
      </c>
      <c r="Y64" s="96">
        <v>2709582.4652880691</v>
      </c>
      <c r="Z64" s="215">
        <v>123803</v>
      </c>
      <c r="AA64" s="241">
        <v>2833385.4652880691</v>
      </c>
      <c r="AB64" s="114">
        <v>-183525.91019999998</v>
      </c>
      <c r="AC64" s="96">
        <v>2649859.5550880693</v>
      </c>
      <c r="AD64" s="122">
        <f t="shared" si="12"/>
        <v>665.27012568397959</v>
      </c>
      <c r="AE64" s="91">
        <v>622.17881077437642</v>
      </c>
      <c r="AF64" s="99">
        <v>12</v>
      </c>
      <c r="AG64" s="99">
        <v>12</v>
      </c>
    </row>
    <row r="65" spans="1:33">
      <c r="A65" s="89">
        <v>177</v>
      </c>
      <c r="B65" s="90" t="s">
        <v>78</v>
      </c>
      <c r="C65" s="107">
        <v>1668</v>
      </c>
      <c r="D65" s="92">
        <v>922678.19941705628</v>
      </c>
      <c r="E65" s="115">
        <v>-21136.404111377589</v>
      </c>
      <c r="F65" s="95">
        <f t="shared" si="0"/>
        <v>901541.79530567874</v>
      </c>
      <c r="G65" s="110">
        <v>292306.01787096821</v>
      </c>
      <c r="H65" s="96">
        <f t="shared" si="6"/>
        <v>1193847.8131766468</v>
      </c>
      <c r="I65" s="112">
        <v>-490119</v>
      </c>
      <c r="J65" s="101">
        <f t="shared" si="7"/>
        <v>703728.81317664683</v>
      </c>
      <c r="K65" s="98">
        <f t="shared" si="8"/>
        <v>421.89976809151489</v>
      </c>
      <c r="L65" s="99">
        <v>6</v>
      </c>
      <c r="M65" s="99">
        <v>6</v>
      </c>
      <c r="N65" s="125">
        <f t="shared" si="9"/>
        <v>-524024.36071615783</v>
      </c>
      <c r="O65" s="103">
        <f t="shared" si="10"/>
        <v>-0.42681572473940149</v>
      </c>
      <c r="P65" s="127">
        <f t="shared" si="11"/>
        <v>-296.92527517125126</v>
      </c>
      <c r="R65" s="89">
        <v>177</v>
      </c>
      <c r="S65" s="90" t="s">
        <v>78</v>
      </c>
      <c r="T65" s="107">
        <v>1708</v>
      </c>
      <c r="U65" s="92">
        <v>1140242.6500048246</v>
      </c>
      <c r="V65" s="92">
        <v>301354.5710537156</v>
      </c>
      <c r="W65" s="95">
        <v>1441597.2210585403</v>
      </c>
      <c r="X65" s="110">
        <v>276274.95283426438</v>
      </c>
      <c r="Y65" s="96">
        <v>1717872.1738928047</v>
      </c>
      <c r="Z65" s="215">
        <v>-490119</v>
      </c>
      <c r="AA65" s="241">
        <v>1227753.1738928047</v>
      </c>
      <c r="AB65" s="114">
        <v>172791.06132000004</v>
      </c>
      <c r="AC65" s="96">
        <v>1400544.2352128047</v>
      </c>
      <c r="AD65" s="122">
        <f t="shared" si="12"/>
        <v>718.82504326276614</v>
      </c>
      <c r="AE65" s="91">
        <v>819.99077003091611</v>
      </c>
      <c r="AF65" s="99">
        <v>6</v>
      </c>
      <c r="AG65" s="99">
        <v>6</v>
      </c>
    </row>
    <row r="66" spans="1:33" s="190" customFormat="1">
      <c r="A66" s="89">
        <v>178</v>
      </c>
      <c r="B66" s="90" t="s">
        <v>79</v>
      </c>
      <c r="C66" s="107">
        <v>5674</v>
      </c>
      <c r="D66" s="92">
        <v>1135815.1067445439</v>
      </c>
      <c r="E66" s="115">
        <v>2476076.7130232593</v>
      </c>
      <c r="F66" s="95">
        <f t="shared" si="0"/>
        <v>3611891.819767803</v>
      </c>
      <c r="G66" s="110">
        <v>1011690.8258793262</v>
      </c>
      <c r="H66" s="96">
        <f t="shared" si="6"/>
        <v>4623582.645647129</v>
      </c>
      <c r="I66" s="112">
        <v>-558427</v>
      </c>
      <c r="J66" s="101">
        <f t="shared" si="7"/>
        <v>4065155.645647129</v>
      </c>
      <c r="K66" s="98">
        <f t="shared" si="8"/>
        <v>716.45323328289192</v>
      </c>
      <c r="L66" s="99">
        <v>10</v>
      </c>
      <c r="M66" s="99">
        <v>10</v>
      </c>
      <c r="N66" s="125">
        <f t="shared" si="9"/>
        <v>131458.0649128519</v>
      </c>
      <c r="O66" s="103">
        <f t="shared" si="10"/>
        <v>3.3418447202622395E-2</v>
      </c>
      <c r="P66" s="127">
        <f t="shared" si="11"/>
        <v>30.422961093447043</v>
      </c>
      <c r="R66" s="89">
        <v>178</v>
      </c>
      <c r="S66" s="90" t="s">
        <v>79</v>
      </c>
      <c r="T66" s="107">
        <v>5734</v>
      </c>
      <c r="U66" s="92">
        <v>1061852.5967781157</v>
      </c>
      <c r="V66" s="92">
        <v>2480279.0207978301</v>
      </c>
      <c r="W66" s="95">
        <v>3542131.6175759458</v>
      </c>
      <c r="X66" s="110">
        <v>949992.963158331</v>
      </c>
      <c r="Y66" s="96">
        <v>4492124.5807342771</v>
      </c>
      <c r="Z66" s="215">
        <v>-558427</v>
      </c>
      <c r="AA66" s="241">
        <v>3933697.5807342771</v>
      </c>
      <c r="AB66" s="114">
        <v>36588.498900000006</v>
      </c>
      <c r="AC66" s="96">
        <v>3970286.0796342772</v>
      </c>
      <c r="AD66" s="122">
        <f t="shared" si="12"/>
        <v>686.03027218944487</v>
      </c>
      <c r="AE66" s="91">
        <v>692.41124514026455</v>
      </c>
      <c r="AF66" s="99">
        <v>10</v>
      </c>
      <c r="AG66" s="99">
        <v>10</v>
      </c>
    </row>
    <row r="67" spans="1:33">
      <c r="A67" s="89">
        <v>179</v>
      </c>
      <c r="B67" s="90" t="s">
        <v>80</v>
      </c>
      <c r="C67" s="107">
        <v>149194</v>
      </c>
      <c r="D67" s="92">
        <v>27109499.418464102</v>
      </c>
      <c r="E67" s="115">
        <v>41548745.959320053</v>
      </c>
      <c r="F67" s="95">
        <f t="shared" si="0"/>
        <v>68658245.377784163</v>
      </c>
      <c r="G67" s="110">
        <v>14002527.501315633</v>
      </c>
      <c r="H67" s="96">
        <f t="shared" si="6"/>
        <v>82660772.879099801</v>
      </c>
      <c r="I67" s="112">
        <v>-23428424</v>
      </c>
      <c r="J67" s="101">
        <f t="shared" si="7"/>
        <v>59232348.879099801</v>
      </c>
      <c r="K67" s="98">
        <f t="shared" si="8"/>
        <v>397.01562314235025</v>
      </c>
      <c r="L67" s="99">
        <v>13</v>
      </c>
      <c r="M67" s="99">
        <v>13</v>
      </c>
      <c r="N67" s="125">
        <f t="shared" si="9"/>
        <v>10470771.391946957</v>
      </c>
      <c r="O67" s="103">
        <f t="shared" si="10"/>
        <v>0.21473405766467826</v>
      </c>
      <c r="P67" s="127">
        <f t="shared" si="11"/>
        <v>66.979090937398212</v>
      </c>
      <c r="R67" s="89">
        <v>179</v>
      </c>
      <c r="S67" s="90" t="s">
        <v>80</v>
      </c>
      <c r="T67" s="107">
        <v>147746</v>
      </c>
      <c r="U67" s="92">
        <v>23699040.597695038</v>
      </c>
      <c r="V67" s="92">
        <v>35385386.731883623</v>
      </c>
      <c r="W67" s="95">
        <v>59084427.32957866</v>
      </c>
      <c r="X67" s="110">
        <v>13105574.157574179</v>
      </c>
      <c r="Y67" s="96">
        <v>72190001.487152845</v>
      </c>
      <c r="Z67" s="215">
        <v>-23428424</v>
      </c>
      <c r="AA67" s="241">
        <v>48761577.487152845</v>
      </c>
      <c r="AB67" s="114">
        <v>-11851368.593659494</v>
      </c>
      <c r="AC67" s="96">
        <v>36910208.893493354</v>
      </c>
      <c r="AD67" s="122">
        <f t="shared" si="12"/>
        <v>330.03653220495204</v>
      </c>
      <c r="AE67" s="91">
        <v>249.82205199121029</v>
      </c>
      <c r="AF67" s="99">
        <v>13</v>
      </c>
      <c r="AG67" s="99">
        <v>13</v>
      </c>
    </row>
    <row r="68" spans="1:33">
      <c r="A68" s="89">
        <v>181</v>
      </c>
      <c r="B68" s="90" t="s">
        <v>81</v>
      </c>
      <c r="C68" s="107">
        <v>1658</v>
      </c>
      <c r="D68" s="92">
        <v>1065277.4778965677</v>
      </c>
      <c r="E68" s="115">
        <v>881256.14111958665</v>
      </c>
      <c r="F68" s="95">
        <f t="shared" si="0"/>
        <v>1946533.6190161542</v>
      </c>
      <c r="G68" s="110">
        <v>306352.09675682121</v>
      </c>
      <c r="H68" s="96">
        <f t="shared" si="6"/>
        <v>2252885.7157729752</v>
      </c>
      <c r="I68" s="112">
        <v>-387180</v>
      </c>
      <c r="J68" s="101">
        <f t="shared" si="7"/>
        <v>1865705.7157729752</v>
      </c>
      <c r="K68" s="98">
        <f t="shared" si="8"/>
        <v>1125.2748587291769</v>
      </c>
      <c r="L68" s="99">
        <v>4</v>
      </c>
      <c r="M68" s="99">
        <v>4</v>
      </c>
      <c r="N68" s="125">
        <f t="shared" si="9"/>
        <v>-106528.41378891794</v>
      </c>
      <c r="O68" s="103">
        <f t="shared" si="10"/>
        <v>-5.4014080880236001E-2</v>
      </c>
      <c r="P68" s="127">
        <f t="shared" si="11"/>
        <v>-47.278131497870163</v>
      </c>
      <c r="R68" s="89">
        <v>181</v>
      </c>
      <c r="S68" s="90" t="s">
        <v>81</v>
      </c>
      <c r="T68" s="107">
        <v>1682</v>
      </c>
      <c r="U68" s="92">
        <v>1120241.5392492306</v>
      </c>
      <c r="V68" s="92">
        <v>952975.62416897062</v>
      </c>
      <c r="W68" s="95">
        <v>2073217.1634182013</v>
      </c>
      <c r="X68" s="110">
        <v>286196.96614369191</v>
      </c>
      <c r="Y68" s="96">
        <v>2359414.1295618932</v>
      </c>
      <c r="Z68" s="215">
        <v>-387180</v>
      </c>
      <c r="AA68" s="241">
        <v>1972234.1295618932</v>
      </c>
      <c r="AB68" s="114">
        <v>-65875.967040000003</v>
      </c>
      <c r="AC68" s="96">
        <v>1906358.1625218932</v>
      </c>
      <c r="AD68" s="122">
        <f t="shared" si="12"/>
        <v>1172.5529902270471</v>
      </c>
      <c r="AE68" s="91">
        <v>1133.3877303935155</v>
      </c>
      <c r="AF68" s="99">
        <v>4</v>
      </c>
      <c r="AG68" s="99">
        <v>4</v>
      </c>
    </row>
    <row r="69" spans="1:33">
      <c r="A69" s="89">
        <v>182</v>
      </c>
      <c r="B69" s="90" t="s">
        <v>82</v>
      </c>
      <c r="C69" s="107">
        <v>19116</v>
      </c>
      <c r="D69" s="92">
        <v>295911.00450860895</v>
      </c>
      <c r="E69" s="115">
        <v>3160781.9148484222</v>
      </c>
      <c r="F69" s="95">
        <f t="shared" si="0"/>
        <v>3456692.9193570311</v>
      </c>
      <c r="G69" s="110">
        <v>1966155.178992568</v>
      </c>
      <c r="H69" s="96">
        <f t="shared" si="6"/>
        <v>5422848.0983495992</v>
      </c>
      <c r="I69" s="112">
        <v>-1366107</v>
      </c>
      <c r="J69" s="101">
        <f t="shared" si="7"/>
        <v>4056741.0983495992</v>
      </c>
      <c r="K69" s="98">
        <f t="shared" si="8"/>
        <v>212.21704845938476</v>
      </c>
      <c r="L69" s="99">
        <v>13</v>
      </c>
      <c r="M69" s="99">
        <v>13</v>
      </c>
      <c r="N69" s="125">
        <f t="shared" si="9"/>
        <v>41766.753129167482</v>
      </c>
      <c r="O69" s="103">
        <f t="shared" si="10"/>
        <v>1.0402744709661248E-2</v>
      </c>
      <c r="P69" s="127">
        <f t="shared" si="11"/>
        <v>2.9075736798814944</v>
      </c>
      <c r="R69" s="89">
        <v>182</v>
      </c>
      <c r="S69" s="90" t="s">
        <v>82</v>
      </c>
      <c r="T69" s="107">
        <v>19182</v>
      </c>
      <c r="U69" s="92">
        <v>486622.24845050648</v>
      </c>
      <c r="V69" s="92">
        <v>3079051.4545352706</v>
      </c>
      <c r="W69" s="95">
        <v>3565673.7029857771</v>
      </c>
      <c r="X69" s="110">
        <v>1815407.6422346549</v>
      </c>
      <c r="Y69" s="96">
        <v>5381081.3452204317</v>
      </c>
      <c r="Z69" s="215">
        <v>-1366107</v>
      </c>
      <c r="AA69" s="241">
        <v>4014974.3452204317</v>
      </c>
      <c r="AB69" s="114">
        <v>-91696.2790199999</v>
      </c>
      <c r="AC69" s="96">
        <v>3923278.0662004319</v>
      </c>
      <c r="AD69" s="122">
        <f t="shared" si="12"/>
        <v>209.30947477950326</v>
      </c>
      <c r="AE69" s="91">
        <v>204.52914535504286</v>
      </c>
      <c r="AF69" s="99">
        <v>13</v>
      </c>
      <c r="AG69" s="99">
        <v>13</v>
      </c>
    </row>
    <row r="70" spans="1:33">
      <c r="A70" s="89">
        <v>186</v>
      </c>
      <c r="B70" s="90" t="s">
        <v>83</v>
      </c>
      <c r="C70" s="107">
        <v>46871</v>
      </c>
      <c r="D70" s="92">
        <v>15454399.823017387</v>
      </c>
      <c r="E70" s="115">
        <v>1747053.0934720652</v>
      </c>
      <c r="F70" s="95">
        <f t="shared" si="0"/>
        <v>17201452.916489452</v>
      </c>
      <c r="G70" s="110">
        <v>2694186.5074818018</v>
      </c>
      <c r="H70" s="96">
        <f t="shared" si="6"/>
        <v>19895639.423971254</v>
      </c>
      <c r="I70" s="112">
        <v>2290989</v>
      </c>
      <c r="J70" s="101">
        <f t="shared" si="7"/>
        <v>22186628.423971254</v>
      </c>
      <c r="K70" s="98">
        <f t="shared" si="8"/>
        <v>473.35513268270904</v>
      </c>
      <c r="L70" s="99">
        <v>1</v>
      </c>
      <c r="M70" s="100">
        <v>35</v>
      </c>
      <c r="N70" s="125">
        <f t="shared" si="9"/>
        <v>3325296.952967383</v>
      </c>
      <c r="O70" s="103">
        <f t="shared" si="10"/>
        <v>0.17630234419449489</v>
      </c>
      <c r="P70" s="127">
        <f t="shared" si="11"/>
        <v>67.647852170687713</v>
      </c>
      <c r="R70" s="89">
        <v>186</v>
      </c>
      <c r="S70" s="90" t="s">
        <v>83</v>
      </c>
      <c r="T70" s="107">
        <v>46490</v>
      </c>
      <c r="U70" s="92">
        <v>13836969.543695511</v>
      </c>
      <c r="V70" s="92">
        <v>149676.58656306693</v>
      </c>
      <c r="W70" s="95">
        <v>13986646.130258579</v>
      </c>
      <c r="X70" s="110">
        <v>2583696.3407452931</v>
      </c>
      <c r="Y70" s="96">
        <v>16570342.471003871</v>
      </c>
      <c r="Z70" s="215">
        <v>2290989</v>
      </c>
      <c r="AA70" s="241">
        <v>18861331.471003871</v>
      </c>
      <c r="AB70" s="114">
        <v>-3134324.5874834992</v>
      </c>
      <c r="AC70" s="96">
        <v>15727006.883520372</v>
      </c>
      <c r="AD70" s="122">
        <f t="shared" si="12"/>
        <v>405.70728051202133</v>
      </c>
      <c r="AE70" s="91">
        <v>338.28795189331839</v>
      </c>
      <c r="AF70" s="99">
        <v>1</v>
      </c>
      <c r="AG70" s="100">
        <v>35</v>
      </c>
    </row>
    <row r="71" spans="1:33">
      <c r="A71" s="89">
        <v>202</v>
      </c>
      <c r="B71" s="90" t="s">
        <v>84</v>
      </c>
      <c r="C71" s="107">
        <v>36551</v>
      </c>
      <c r="D71" s="92">
        <v>28983793.264728244</v>
      </c>
      <c r="E71" s="115">
        <v>165883.08097217561</v>
      </c>
      <c r="F71" s="95">
        <f t="shared" si="0"/>
        <v>29149676.34570042</v>
      </c>
      <c r="G71" s="110">
        <v>1389259.1029336911</v>
      </c>
      <c r="H71" s="96">
        <f t="shared" si="6"/>
        <v>30538935.44863411</v>
      </c>
      <c r="I71" s="112">
        <v>-3858928</v>
      </c>
      <c r="J71" s="101">
        <f t="shared" si="7"/>
        <v>26680007.44863411</v>
      </c>
      <c r="K71" s="98">
        <f t="shared" si="8"/>
        <v>729.93919314475966</v>
      </c>
      <c r="L71" s="99">
        <v>2</v>
      </c>
      <c r="M71" s="99">
        <v>2</v>
      </c>
      <c r="N71" s="125">
        <f t="shared" si="9"/>
        <v>-62880.203760251403</v>
      </c>
      <c r="O71" s="103">
        <f t="shared" si="10"/>
        <v>-2.3512869880609761E-3</v>
      </c>
      <c r="P71" s="127">
        <f t="shared" si="11"/>
        <v>-5.9888085172112824</v>
      </c>
      <c r="R71" s="89">
        <v>202</v>
      </c>
      <c r="S71" s="90" t="s">
        <v>84</v>
      </c>
      <c r="T71" s="107">
        <v>36339</v>
      </c>
      <c r="U71" s="92">
        <v>29286129.328174546</v>
      </c>
      <c r="V71" s="92">
        <v>11574.649326649977</v>
      </c>
      <c r="W71" s="95">
        <v>29297703.977501195</v>
      </c>
      <c r="X71" s="110">
        <v>1304111.674893165</v>
      </c>
      <c r="Y71" s="96">
        <v>30601815.652394362</v>
      </c>
      <c r="Z71" s="215">
        <v>-3858928</v>
      </c>
      <c r="AA71" s="241">
        <v>26742887.652394362</v>
      </c>
      <c r="AB71" s="114">
        <v>-3188335.5460874978</v>
      </c>
      <c r="AC71" s="96">
        <v>23554552.106306866</v>
      </c>
      <c r="AD71" s="122">
        <f t="shared" si="12"/>
        <v>735.92800166197094</v>
      </c>
      <c r="AE71" s="91">
        <v>648.18933119532369</v>
      </c>
      <c r="AF71" s="99">
        <v>2</v>
      </c>
      <c r="AG71" s="99">
        <v>2</v>
      </c>
    </row>
    <row r="72" spans="1:33">
      <c r="A72" s="89">
        <v>204</v>
      </c>
      <c r="B72" s="90" t="s">
        <v>85</v>
      </c>
      <c r="C72" s="107">
        <v>2589</v>
      </c>
      <c r="D72" s="92">
        <v>-1262601.7055268215</v>
      </c>
      <c r="E72" s="115">
        <v>1422953.87968157</v>
      </c>
      <c r="F72" s="95">
        <f t="shared" si="0"/>
        <v>160352.17415474844</v>
      </c>
      <c r="G72" s="110">
        <v>438520.59004751605</v>
      </c>
      <c r="H72" s="96">
        <f t="shared" si="6"/>
        <v>598872.76420226449</v>
      </c>
      <c r="I72" s="112">
        <v>-642976</v>
      </c>
      <c r="J72" s="101">
        <f t="shared" si="7"/>
        <v>-44103.235797735513</v>
      </c>
      <c r="K72" s="98">
        <f t="shared" si="8"/>
        <v>-17.034853533308425</v>
      </c>
      <c r="L72" s="99">
        <v>11</v>
      </c>
      <c r="M72" s="99">
        <v>11</v>
      </c>
      <c r="N72" s="125">
        <f t="shared" si="9"/>
        <v>426150.13341575506</v>
      </c>
      <c r="O72" s="103">
        <f t="shared" si="10"/>
        <v>-0.90621388662988389</v>
      </c>
      <c r="P72" s="127">
        <f t="shared" si="11"/>
        <v>161.90478467578237</v>
      </c>
      <c r="R72" s="89">
        <v>204</v>
      </c>
      <c r="S72" s="90" t="s">
        <v>85</v>
      </c>
      <c r="T72" s="107">
        <v>2628</v>
      </c>
      <c r="U72" s="92">
        <v>-1401822.0336444217</v>
      </c>
      <c r="V72" s="92">
        <v>1169540.0573727668</v>
      </c>
      <c r="W72" s="95">
        <v>-232281.97627165494</v>
      </c>
      <c r="X72" s="110">
        <v>405004.60705816437</v>
      </c>
      <c r="Y72" s="96">
        <v>172722.63078650943</v>
      </c>
      <c r="Z72" s="215">
        <v>-642976</v>
      </c>
      <c r="AA72" s="241">
        <v>-470253.36921349057</v>
      </c>
      <c r="AB72" s="114">
        <v>-883041.33450000011</v>
      </c>
      <c r="AC72" s="96">
        <v>-1353294.7037134906</v>
      </c>
      <c r="AD72" s="122">
        <f t="shared" si="12"/>
        <v>-178.93963820909079</v>
      </c>
      <c r="AE72" s="91">
        <v>-514.95232256982138</v>
      </c>
      <c r="AF72" s="99">
        <v>11</v>
      </c>
      <c r="AG72" s="99">
        <v>11</v>
      </c>
    </row>
    <row r="73" spans="1:33">
      <c r="A73" s="89">
        <v>205</v>
      </c>
      <c r="B73" s="90" t="s">
        <v>86</v>
      </c>
      <c r="C73" s="107">
        <v>36433</v>
      </c>
      <c r="D73" s="92">
        <v>6546333.4293951169</v>
      </c>
      <c r="E73" s="115">
        <v>11293850.615930565</v>
      </c>
      <c r="F73" s="95">
        <f t="shared" si="0"/>
        <v>17840184.045325682</v>
      </c>
      <c r="G73" s="110">
        <v>3394248.0936455284</v>
      </c>
      <c r="H73" s="96">
        <f t="shared" si="6"/>
        <v>21234432.13897121</v>
      </c>
      <c r="I73" s="112">
        <v>30871096</v>
      </c>
      <c r="J73" s="101">
        <f t="shared" si="7"/>
        <v>52105528.13897121</v>
      </c>
      <c r="K73" s="98">
        <f t="shared" si="8"/>
        <v>1430.1739669796946</v>
      </c>
      <c r="L73" s="99">
        <v>18</v>
      </c>
      <c r="M73" s="99">
        <v>18</v>
      </c>
      <c r="N73" s="125">
        <f t="shared" si="9"/>
        <v>-1451160.8914001584</v>
      </c>
      <c r="O73" s="103">
        <f t="shared" si="10"/>
        <v>-2.7095791724115397E-2</v>
      </c>
      <c r="P73" s="127">
        <f t="shared" si="11"/>
        <v>-36.610165531229541</v>
      </c>
      <c r="R73" s="89">
        <v>205</v>
      </c>
      <c r="S73" s="90" t="s">
        <v>86</v>
      </c>
      <c r="T73" s="107">
        <v>36513</v>
      </c>
      <c r="U73" s="92">
        <v>7014771.2325415518</v>
      </c>
      <c r="V73" s="92">
        <v>12534728.131517362</v>
      </c>
      <c r="W73" s="95">
        <v>19549499.364058912</v>
      </c>
      <c r="X73" s="110">
        <v>3136093.6663124566</v>
      </c>
      <c r="Y73" s="96">
        <v>22685593.030371368</v>
      </c>
      <c r="Z73" s="215">
        <v>30871096</v>
      </c>
      <c r="AA73" s="241">
        <v>53556689.030371368</v>
      </c>
      <c r="AB73" s="114">
        <v>-243284.34690000012</v>
      </c>
      <c r="AC73" s="96">
        <v>53313404.683471367</v>
      </c>
      <c r="AD73" s="122">
        <f t="shared" si="12"/>
        <v>1466.7841325109241</v>
      </c>
      <c r="AE73" s="91">
        <v>1460.1211810443231</v>
      </c>
      <c r="AF73" s="99">
        <v>18</v>
      </c>
      <c r="AG73" s="99">
        <v>18</v>
      </c>
    </row>
    <row r="74" spans="1:33">
      <c r="A74" s="89">
        <v>208</v>
      </c>
      <c r="B74" s="90" t="s">
        <v>87</v>
      </c>
      <c r="C74" s="107">
        <v>12271</v>
      </c>
      <c r="D74" s="92">
        <v>7731196.8344697077</v>
      </c>
      <c r="E74" s="115">
        <v>4976686.9334737388</v>
      </c>
      <c r="F74" s="95">
        <f t="shared" ref="F74:F137" si="13">SUM(D74:E74)</f>
        <v>12707883.767943446</v>
      </c>
      <c r="G74" s="110">
        <v>1753830.3937640765</v>
      </c>
      <c r="H74" s="96">
        <f t="shared" si="6"/>
        <v>14461714.161707522</v>
      </c>
      <c r="I74" s="112">
        <v>-212410</v>
      </c>
      <c r="J74" s="101">
        <f t="shared" si="7"/>
        <v>14249304.161707522</v>
      </c>
      <c r="K74" s="98">
        <f t="shared" si="8"/>
        <v>1161.2178438356714</v>
      </c>
      <c r="L74" s="99">
        <v>17</v>
      </c>
      <c r="M74" s="99">
        <v>17</v>
      </c>
      <c r="N74" s="125">
        <f t="shared" si="9"/>
        <v>-281994.87929623015</v>
      </c>
      <c r="O74" s="103">
        <f t="shared" si="10"/>
        <v>-1.9406033727646092E-2</v>
      </c>
      <c r="P74" s="127">
        <f t="shared" si="11"/>
        <v>-13.313278133594167</v>
      </c>
      <c r="R74" s="89">
        <v>208</v>
      </c>
      <c r="S74" s="90" t="s">
        <v>87</v>
      </c>
      <c r="T74" s="107">
        <v>12372</v>
      </c>
      <c r="U74" s="92">
        <v>7951085.152277601</v>
      </c>
      <c r="V74" s="92">
        <v>5144655.1889274018</v>
      </c>
      <c r="W74" s="95">
        <v>13095740.341205003</v>
      </c>
      <c r="X74" s="110">
        <v>1647968.6997987493</v>
      </c>
      <c r="Y74" s="96">
        <v>14743709.041003752</v>
      </c>
      <c r="Z74" s="215">
        <v>-212410</v>
      </c>
      <c r="AA74" s="241">
        <v>14531299.041003752</v>
      </c>
      <c r="AB74" s="114">
        <v>42222.627659999998</v>
      </c>
      <c r="AC74" s="96">
        <v>14573521.668663753</v>
      </c>
      <c r="AD74" s="122">
        <f t="shared" si="12"/>
        <v>1174.5311219692655</v>
      </c>
      <c r="AE74" s="91">
        <v>1177.9438788121365</v>
      </c>
      <c r="AF74" s="99">
        <v>17</v>
      </c>
      <c r="AG74" s="99">
        <v>17</v>
      </c>
    </row>
    <row r="75" spans="1:33">
      <c r="A75" s="89">
        <v>211</v>
      </c>
      <c r="B75" s="90" t="s">
        <v>88</v>
      </c>
      <c r="C75" s="107">
        <v>33951</v>
      </c>
      <c r="D75" s="92">
        <v>17250618.047235388</v>
      </c>
      <c r="E75" s="115">
        <v>5188882.089842841</v>
      </c>
      <c r="F75" s="95">
        <f t="shared" si="13"/>
        <v>22439500.137078229</v>
      </c>
      <c r="G75" s="110">
        <v>1530915.6575591215</v>
      </c>
      <c r="H75" s="96">
        <f t="shared" ref="H75:H138" si="14">SUM(F75:G75)</f>
        <v>23970415.794637352</v>
      </c>
      <c r="I75" s="112">
        <v>-4087185</v>
      </c>
      <c r="J75" s="101">
        <f t="shared" ref="J75:J138" si="15">SUM(H75:I75)</f>
        <v>19883230.794637352</v>
      </c>
      <c r="K75" s="98">
        <f t="shared" ref="K75:K138" si="16">J75/C75</f>
        <v>585.64492340836364</v>
      </c>
      <c r="L75" s="99">
        <v>6</v>
      </c>
      <c r="M75" s="99">
        <v>6</v>
      </c>
      <c r="N75" s="125">
        <f t="shared" ref="N75:N138" si="17">J75-AA75</f>
        <v>62537.589053828269</v>
      </c>
      <c r="O75" s="103">
        <f t="shared" ref="O75:O138" si="18">N75/AA75</f>
        <v>3.1551665930741172E-3</v>
      </c>
      <c r="P75" s="127">
        <f t="shared" ref="P75:P138" si="19">K75-AD75</f>
        <v>-6.4948072875263279</v>
      </c>
      <c r="R75" s="89">
        <v>211</v>
      </c>
      <c r="S75" s="90" t="s">
        <v>88</v>
      </c>
      <c r="T75" s="107">
        <v>33473</v>
      </c>
      <c r="U75" s="92">
        <v>17226188.712196745</v>
      </c>
      <c r="V75" s="92">
        <v>5286275.4812672921</v>
      </c>
      <c r="W75" s="95">
        <v>22512464.193464037</v>
      </c>
      <c r="X75" s="110">
        <v>1395414.0121194879</v>
      </c>
      <c r="Y75" s="96">
        <v>23907878.205583524</v>
      </c>
      <c r="Z75" s="215">
        <v>-4087185</v>
      </c>
      <c r="AA75" s="241">
        <v>19820693.205583524</v>
      </c>
      <c r="AB75" s="114">
        <v>-1179982.8400544999</v>
      </c>
      <c r="AC75" s="96">
        <v>18640710.365529023</v>
      </c>
      <c r="AD75" s="122">
        <f t="shared" ref="AD75:AD138" si="20">AA75/T75</f>
        <v>592.13973069588997</v>
      </c>
      <c r="AE75" s="91">
        <v>556.88795045347069</v>
      </c>
      <c r="AF75" s="99">
        <v>6</v>
      </c>
      <c r="AG75" s="99">
        <v>6</v>
      </c>
    </row>
    <row r="76" spans="1:33">
      <c r="A76" s="89">
        <v>213</v>
      </c>
      <c r="B76" s="90" t="s">
        <v>89</v>
      </c>
      <c r="C76" s="107">
        <v>5062</v>
      </c>
      <c r="D76" s="92">
        <v>426646.66225440998</v>
      </c>
      <c r="E76" s="115">
        <v>1653640.5018213964</v>
      </c>
      <c r="F76" s="95">
        <f t="shared" si="13"/>
        <v>2080287.1640758063</v>
      </c>
      <c r="G76" s="110">
        <v>828803.6483971735</v>
      </c>
      <c r="H76" s="96">
        <f t="shared" si="14"/>
        <v>2909090.8124729795</v>
      </c>
      <c r="I76" s="112">
        <v>-273334</v>
      </c>
      <c r="J76" s="101">
        <f t="shared" si="15"/>
        <v>2635756.8124729795</v>
      </c>
      <c r="K76" s="98">
        <f t="shared" si="16"/>
        <v>520.69474762405764</v>
      </c>
      <c r="L76" s="99">
        <v>10</v>
      </c>
      <c r="M76" s="99">
        <v>10</v>
      </c>
      <c r="N76" s="125">
        <f t="shared" si="17"/>
        <v>283834.93320358545</v>
      </c>
      <c r="O76" s="103">
        <f t="shared" si="18"/>
        <v>0.12068212626677742</v>
      </c>
      <c r="P76" s="127">
        <f t="shared" si="19"/>
        <v>60.79606180681202</v>
      </c>
      <c r="R76" s="89">
        <v>213</v>
      </c>
      <c r="S76" s="90" t="s">
        <v>89</v>
      </c>
      <c r="T76" s="107">
        <v>5114</v>
      </c>
      <c r="U76" s="92">
        <v>321929.93688178889</v>
      </c>
      <c r="V76" s="92">
        <v>1530842.8044305677</v>
      </c>
      <c r="W76" s="95">
        <v>1852772.7413123567</v>
      </c>
      <c r="X76" s="110">
        <v>772483.13795703754</v>
      </c>
      <c r="Y76" s="96">
        <v>2625255.8792693941</v>
      </c>
      <c r="Z76" s="215">
        <v>-273334</v>
      </c>
      <c r="AA76" s="241">
        <v>2351921.8792693941</v>
      </c>
      <c r="AB76" s="114">
        <v>-89220.92955000003</v>
      </c>
      <c r="AC76" s="96">
        <v>2262700.9497193941</v>
      </c>
      <c r="AD76" s="122">
        <f t="shared" si="20"/>
        <v>459.89868581724562</v>
      </c>
      <c r="AE76" s="91">
        <v>442.45227800535667</v>
      </c>
      <c r="AF76" s="99">
        <v>10</v>
      </c>
      <c r="AG76" s="99">
        <v>10</v>
      </c>
    </row>
    <row r="77" spans="1:33">
      <c r="A77" s="89">
        <v>214</v>
      </c>
      <c r="B77" s="90" t="s">
        <v>90</v>
      </c>
      <c r="C77" s="107">
        <v>12478</v>
      </c>
      <c r="D77" s="92">
        <v>3880610.4680955335</v>
      </c>
      <c r="E77" s="115">
        <v>5201955.0818480747</v>
      </c>
      <c r="F77" s="95">
        <f t="shared" si="13"/>
        <v>9082565.5499436073</v>
      </c>
      <c r="G77" s="110">
        <v>1907964.4346804216</v>
      </c>
      <c r="H77" s="96">
        <f t="shared" si="14"/>
        <v>10990529.984624028</v>
      </c>
      <c r="I77" s="112">
        <v>936794</v>
      </c>
      <c r="J77" s="101">
        <f t="shared" si="15"/>
        <v>11927323.984624028</v>
      </c>
      <c r="K77" s="98">
        <f t="shared" si="16"/>
        <v>955.86824688443892</v>
      </c>
      <c r="L77" s="99">
        <v>4</v>
      </c>
      <c r="M77" s="99">
        <v>4</v>
      </c>
      <c r="N77" s="125">
        <f t="shared" si="17"/>
        <v>484280.03426631168</v>
      </c>
      <c r="O77" s="103">
        <f t="shared" si="18"/>
        <v>4.232091009762947E-2</v>
      </c>
      <c r="P77" s="127">
        <f t="shared" si="19"/>
        <v>32.59537691851051</v>
      </c>
      <c r="R77" s="89">
        <v>214</v>
      </c>
      <c r="S77" s="90" t="s">
        <v>90</v>
      </c>
      <c r="T77" s="107">
        <v>12394</v>
      </c>
      <c r="U77" s="92">
        <v>3623693.7733871159</v>
      </c>
      <c r="V77" s="92">
        <v>5103836.7024859544</v>
      </c>
      <c r="W77" s="95">
        <v>8727530.4758730698</v>
      </c>
      <c r="X77" s="110">
        <v>1778719.4744846458</v>
      </c>
      <c r="Y77" s="96">
        <v>10506249.950357717</v>
      </c>
      <c r="Z77" s="215">
        <v>936794</v>
      </c>
      <c r="AA77" s="241">
        <v>11443043.950357717</v>
      </c>
      <c r="AB77" s="114">
        <v>343965.22770000016</v>
      </c>
      <c r="AC77" s="96">
        <v>11787009.178057717</v>
      </c>
      <c r="AD77" s="122">
        <f t="shared" si="20"/>
        <v>923.27286996592841</v>
      </c>
      <c r="AE77" s="91">
        <v>951.02542989008532</v>
      </c>
      <c r="AF77" s="99">
        <v>4</v>
      </c>
      <c r="AG77" s="99">
        <v>4</v>
      </c>
    </row>
    <row r="78" spans="1:33">
      <c r="A78" s="89">
        <v>216</v>
      </c>
      <c r="B78" s="90" t="s">
        <v>91</v>
      </c>
      <c r="C78" s="107">
        <v>1186</v>
      </c>
      <c r="D78" s="92">
        <v>745739.37762669625</v>
      </c>
      <c r="E78" s="115">
        <v>579270.54393745842</v>
      </c>
      <c r="F78" s="95">
        <f t="shared" si="13"/>
        <v>1325009.9215641548</v>
      </c>
      <c r="G78" s="110">
        <v>242895.08186880525</v>
      </c>
      <c r="H78" s="96">
        <f t="shared" si="14"/>
        <v>1567905.00343296</v>
      </c>
      <c r="I78" s="112">
        <v>-242943</v>
      </c>
      <c r="J78" s="101">
        <f t="shared" si="15"/>
        <v>1324962.00343296</v>
      </c>
      <c r="K78" s="98">
        <f t="shared" si="16"/>
        <v>1117.1686369586509</v>
      </c>
      <c r="L78" s="99">
        <v>13</v>
      </c>
      <c r="M78" s="99">
        <v>13</v>
      </c>
      <c r="N78" s="125">
        <f t="shared" si="17"/>
        <v>-1777.4183038312476</v>
      </c>
      <c r="O78" s="103">
        <f t="shared" si="18"/>
        <v>-1.3396890713509419E-3</v>
      </c>
      <c r="P78" s="127">
        <f t="shared" si="19"/>
        <v>26.996556649044351</v>
      </c>
      <c r="R78" s="89">
        <v>216</v>
      </c>
      <c r="S78" s="90" t="s">
        <v>91</v>
      </c>
      <c r="T78" s="107">
        <v>1217</v>
      </c>
      <c r="U78" s="92">
        <v>800935.30990853882</v>
      </c>
      <c r="V78" s="92">
        <v>541433.61945032887</v>
      </c>
      <c r="W78" s="95">
        <v>1342368.9293588677</v>
      </c>
      <c r="X78" s="110">
        <v>227313.49237792363</v>
      </c>
      <c r="Y78" s="96">
        <v>1569682.4217367913</v>
      </c>
      <c r="Z78" s="215">
        <v>-242943</v>
      </c>
      <c r="AA78" s="241">
        <v>1326739.4217367913</v>
      </c>
      <c r="AB78" s="114">
        <v>38338.745999999999</v>
      </c>
      <c r="AC78" s="96">
        <v>1365078.1677367913</v>
      </c>
      <c r="AD78" s="122">
        <f t="shared" si="20"/>
        <v>1090.1720803096066</v>
      </c>
      <c r="AE78" s="91">
        <v>1121.6747475240684</v>
      </c>
      <c r="AF78" s="99">
        <v>13</v>
      </c>
      <c r="AG78" s="99">
        <v>13</v>
      </c>
    </row>
    <row r="79" spans="1:33">
      <c r="A79" s="89">
        <v>217</v>
      </c>
      <c r="B79" s="90" t="s">
        <v>92</v>
      </c>
      <c r="C79" s="107">
        <v>5264</v>
      </c>
      <c r="D79" s="92">
        <v>1724025.6744326602</v>
      </c>
      <c r="E79" s="115">
        <v>2960340.6981693273</v>
      </c>
      <c r="F79" s="95">
        <f t="shared" si="13"/>
        <v>4684366.3726019878</v>
      </c>
      <c r="G79" s="110">
        <v>644233.27308707358</v>
      </c>
      <c r="H79" s="96">
        <f t="shared" si="14"/>
        <v>5328599.6456890609</v>
      </c>
      <c r="I79" s="112">
        <v>195283</v>
      </c>
      <c r="J79" s="101">
        <f t="shared" si="15"/>
        <v>5523882.6456890609</v>
      </c>
      <c r="K79" s="98">
        <f t="shared" si="16"/>
        <v>1049.3698035123596</v>
      </c>
      <c r="L79" s="99">
        <v>16</v>
      </c>
      <c r="M79" s="99">
        <v>16</v>
      </c>
      <c r="N79" s="125">
        <f t="shared" si="17"/>
        <v>478251.02798045427</v>
      </c>
      <c r="O79" s="103">
        <f t="shared" si="18"/>
        <v>9.4785165508702821E-2</v>
      </c>
      <c r="P79" s="127">
        <f t="shared" si="19"/>
        <v>87.564310239655242</v>
      </c>
      <c r="R79" s="89">
        <v>217</v>
      </c>
      <c r="S79" s="90" t="s">
        <v>92</v>
      </c>
      <c r="T79" s="107">
        <v>5246</v>
      </c>
      <c r="U79" s="92">
        <v>1495452.7424927892</v>
      </c>
      <c r="V79" s="92">
        <v>2761036.5745834182</v>
      </c>
      <c r="W79" s="95">
        <v>4256489.3170762071</v>
      </c>
      <c r="X79" s="110">
        <v>593859.30063239927</v>
      </c>
      <c r="Y79" s="96">
        <v>4850348.6177086066</v>
      </c>
      <c r="Z79" s="215">
        <v>195283</v>
      </c>
      <c r="AA79" s="241">
        <v>5045631.6177086066</v>
      </c>
      <c r="AB79" s="114">
        <v>-29920.890899999999</v>
      </c>
      <c r="AC79" s="96">
        <v>5015710.7268086066</v>
      </c>
      <c r="AD79" s="122">
        <f t="shared" si="20"/>
        <v>961.80549327270433</v>
      </c>
      <c r="AE79" s="91">
        <v>956.10193038669593</v>
      </c>
      <c r="AF79" s="99">
        <v>16</v>
      </c>
      <c r="AG79" s="99">
        <v>16</v>
      </c>
    </row>
    <row r="80" spans="1:33">
      <c r="A80" s="89">
        <v>218</v>
      </c>
      <c r="B80" s="90" t="s">
        <v>93</v>
      </c>
      <c r="C80" s="107">
        <v>1159</v>
      </c>
      <c r="D80" s="92">
        <v>377099.13848499121</v>
      </c>
      <c r="E80" s="115">
        <v>653971.62469957885</v>
      </c>
      <c r="F80" s="95">
        <f t="shared" si="13"/>
        <v>1031070.76318457</v>
      </c>
      <c r="G80" s="110">
        <v>265726.20879529812</v>
      </c>
      <c r="H80" s="96">
        <f t="shared" si="14"/>
        <v>1296796.9719798681</v>
      </c>
      <c r="I80" s="112">
        <v>-254658</v>
      </c>
      <c r="J80" s="101">
        <f t="shared" si="15"/>
        <v>1042138.9719798681</v>
      </c>
      <c r="K80" s="98">
        <f t="shared" si="16"/>
        <v>899.17081275225894</v>
      </c>
      <c r="L80" s="99">
        <v>14</v>
      </c>
      <c r="M80" s="99">
        <v>14</v>
      </c>
      <c r="N80" s="125">
        <f t="shared" si="17"/>
        <v>-127776.63850793918</v>
      </c>
      <c r="O80" s="103">
        <f t="shared" si="18"/>
        <v>-0.109218679845345</v>
      </c>
      <c r="P80" s="127">
        <f t="shared" si="19"/>
        <v>-85.606637153302813</v>
      </c>
      <c r="R80" s="89">
        <v>218</v>
      </c>
      <c r="S80" s="90" t="s">
        <v>93</v>
      </c>
      <c r="T80" s="107">
        <v>1188</v>
      </c>
      <c r="U80" s="92">
        <v>469824.08329906268</v>
      </c>
      <c r="V80" s="92">
        <v>705355.68350785447</v>
      </c>
      <c r="W80" s="95">
        <v>1175179.7668069173</v>
      </c>
      <c r="X80" s="110">
        <v>249393.84368089002</v>
      </c>
      <c r="Y80" s="96">
        <v>1424573.6104878073</v>
      </c>
      <c r="Z80" s="215">
        <v>-254658</v>
      </c>
      <c r="AA80" s="241">
        <v>1169915.6104878073</v>
      </c>
      <c r="AB80" s="114">
        <v>-324962.54490000004</v>
      </c>
      <c r="AC80" s="96">
        <v>844953.06558780721</v>
      </c>
      <c r="AD80" s="122">
        <f t="shared" si="20"/>
        <v>984.77744990556175</v>
      </c>
      <c r="AE80" s="91">
        <v>711.23995419849098</v>
      </c>
      <c r="AF80" s="99">
        <v>14</v>
      </c>
      <c r="AG80" s="99">
        <v>14</v>
      </c>
    </row>
    <row r="81" spans="1:33">
      <c r="A81" s="89">
        <v>224</v>
      </c>
      <c r="B81" s="90" t="s">
        <v>94</v>
      </c>
      <c r="C81" s="107">
        <v>8440</v>
      </c>
      <c r="D81" s="92">
        <v>2590412.6694476488</v>
      </c>
      <c r="E81" s="115">
        <v>3938358.5069193509</v>
      </c>
      <c r="F81" s="95">
        <f t="shared" si="13"/>
        <v>6528771.1763669997</v>
      </c>
      <c r="G81" s="110">
        <v>863247.42315055674</v>
      </c>
      <c r="H81" s="96">
        <f t="shared" si="14"/>
        <v>7392018.5995175568</v>
      </c>
      <c r="I81" s="112">
        <v>-427083</v>
      </c>
      <c r="J81" s="101">
        <f t="shared" si="15"/>
        <v>6964935.5995175568</v>
      </c>
      <c r="K81" s="98">
        <f t="shared" si="16"/>
        <v>825.22933643572946</v>
      </c>
      <c r="L81" s="99">
        <v>1</v>
      </c>
      <c r="M81" s="100">
        <v>33</v>
      </c>
      <c r="N81" s="125">
        <f t="shared" si="17"/>
        <v>-65379.162445309572</v>
      </c>
      <c r="O81" s="103">
        <f t="shared" si="18"/>
        <v>-9.2996067258666638E-3</v>
      </c>
      <c r="P81" s="127">
        <f t="shared" si="19"/>
        <v>5.940819717064187</v>
      </c>
      <c r="R81" s="89">
        <v>224</v>
      </c>
      <c r="S81" s="90" t="s">
        <v>94</v>
      </c>
      <c r="T81" s="107">
        <v>8581</v>
      </c>
      <c r="U81" s="92">
        <v>2937064.2186617563</v>
      </c>
      <c r="V81" s="92">
        <v>3717679.6953826873</v>
      </c>
      <c r="W81" s="95">
        <v>6654743.9140444435</v>
      </c>
      <c r="X81" s="110">
        <v>802653.84791842243</v>
      </c>
      <c r="Y81" s="96">
        <v>7457397.7619628664</v>
      </c>
      <c r="Z81" s="215">
        <v>-427083</v>
      </c>
      <c r="AA81" s="241">
        <v>7030314.7619628664</v>
      </c>
      <c r="AB81" s="114">
        <v>381070.46622</v>
      </c>
      <c r="AC81" s="96">
        <v>7411385.2281828662</v>
      </c>
      <c r="AD81" s="122">
        <f t="shared" si="20"/>
        <v>819.28851671866528</v>
      </c>
      <c r="AE81" s="91">
        <v>863.69714813924554</v>
      </c>
      <c r="AF81" s="99">
        <v>1</v>
      </c>
      <c r="AG81" s="100">
        <v>33</v>
      </c>
    </row>
    <row r="82" spans="1:33">
      <c r="A82" s="89">
        <v>226</v>
      </c>
      <c r="B82" s="90" t="s">
        <v>95</v>
      </c>
      <c r="C82" s="107">
        <v>3573</v>
      </c>
      <c r="D82" s="92">
        <v>1294431.4501484241</v>
      </c>
      <c r="E82" s="115">
        <v>1844192.090749352</v>
      </c>
      <c r="F82" s="95">
        <f t="shared" si="13"/>
        <v>3138623.5408977764</v>
      </c>
      <c r="G82" s="110">
        <v>603439.93181085342</v>
      </c>
      <c r="H82" s="96">
        <f t="shared" si="14"/>
        <v>3742063.4727086299</v>
      </c>
      <c r="I82" s="112">
        <v>-29723</v>
      </c>
      <c r="J82" s="101">
        <f t="shared" si="15"/>
        <v>3712340.4727086299</v>
      </c>
      <c r="K82" s="98">
        <f t="shared" si="16"/>
        <v>1038.9981731622249</v>
      </c>
      <c r="L82" s="99">
        <v>13</v>
      </c>
      <c r="M82" s="99">
        <v>13</v>
      </c>
      <c r="N82" s="125">
        <f t="shared" si="17"/>
        <v>-24223.604940638412</v>
      </c>
      <c r="O82" s="103">
        <f t="shared" si="18"/>
        <v>-6.4828554889597573E-3</v>
      </c>
      <c r="P82" s="127">
        <f t="shared" si="19"/>
        <v>8.2218758796682323</v>
      </c>
      <c r="R82" s="89">
        <v>226</v>
      </c>
      <c r="S82" s="90" t="s">
        <v>95</v>
      </c>
      <c r="T82" s="107">
        <v>3625</v>
      </c>
      <c r="U82" s="92">
        <v>1495317.3318458169</v>
      </c>
      <c r="V82" s="92">
        <v>1709455.0664329596</v>
      </c>
      <c r="W82" s="95">
        <v>3204772.3982787766</v>
      </c>
      <c r="X82" s="110">
        <v>561514.679370492</v>
      </c>
      <c r="Y82" s="96">
        <v>3766287.0776492683</v>
      </c>
      <c r="Z82" s="215">
        <v>-29723</v>
      </c>
      <c r="AA82" s="241">
        <v>3736564.0776492683</v>
      </c>
      <c r="AB82" s="114">
        <v>53340.864000000001</v>
      </c>
      <c r="AC82" s="96">
        <v>3789904.9416492684</v>
      </c>
      <c r="AD82" s="122">
        <f t="shared" si="20"/>
        <v>1030.7762972825567</v>
      </c>
      <c r="AE82" s="91">
        <v>1045.4910183860052</v>
      </c>
      <c r="AF82" s="99">
        <v>13</v>
      </c>
      <c r="AG82" s="99">
        <v>13</v>
      </c>
    </row>
    <row r="83" spans="1:33">
      <c r="A83" s="89">
        <v>230</v>
      </c>
      <c r="B83" s="90" t="s">
        <v>96</v>
      </c>
      <c r="C83" s="107">
        <v>2170</v>
      </c>
      <c r="D83" s="92">
        <v>790285.47157184908</v>
      </c>
      <c r="E83" s="115">
        <v>1419313.3361518015</v>
      </c>
      <c r="F83" s="95">
        <f t="shared" si="13"/>
        <v>2209598.8077236507</v>
      </c>
      <c r="G83" s="110">
        <v>497298.86839775101</v>
      </c>
      <c r="H83" s="96">
        <f t="shared" si="14"/>
        <v>2706897.6761214016</v>
      </c>
      <c r="I83" s="112">
        <v>-399188</v>
      </c>
      <c r="J83" s="101">
        <f t="shared" si="15"/>
        <v>2307709.6761214016</v>
      </c>
      <c r="K83" s="98">
        <f t="shared" si="16"/>
        <v>1063.4606802402773</v>
      </c>
      <c r="L83" s="99">
        <v>4</v>
      </c>
      <c r="M83" s="99">
        <v>4</v>
      </c>
      <c r="N83" s="125">
        <f t="shared" si="17"/>
        <v>70628.646356277633</v>
      </c>
      <c r="O83" s="103">
        <f t="shared" si="18"/>
        <v>3.1571787260514697E-2</v>
      </c>
      <c r="P83" s="127">
        <f t="shared" si="19"/>
        <v>53.947580165762815</v>
      </c>
      <c r="R83" s="89">
        <v>230</v>
      </c>
      <c r="S83" s="90" t="s">
        <v>96</v>
      </c>
      <c r="T83" s="107">
        <v>2216</v>
      </c>
      <c r="U83" s="92">
        <v>848534.73686708754</v>
      </c>
      <c r="V83" s="92">
        <v>1316875.7598142105</v>
      </c>
      <c r="W83" s="95">
        <v>2165410.4966812981</v>
      </c>
      <c r="X83" s="110">
        <v>470858.53308382578</v>
      </c>
      <c r="Y83" s="96">
        <v>2636269.029765124</v>
      </c>
      <c r="Z83" s="215">
        <v>-399188</v>
      </c>
      <c r="AA83" s="241">
        <v>2237081.029765124</v>
      </c>
      <c r="AB83" s="114">
        <v>111890.79674999998</v>
      </c>
      <c r="AC83" s="96">
        <v>2348971.8265151242</v>
      </c>
      <c r="AD83" s="122">
        <f t="shared" si="20"/>
        <v>1009.5131000745145</v>
      </c>
      <c r="AE83" s="91">
        <v>1060.0053368750559</v>
      </c>
      <c r="AF83" s="99">
        <v>4</v>
      </c>
      <c r="AG83" s="99">
        <v>4</v>
      </c>
    </row>
    <row r="84" spans="1:33">
      <c r="A84" s="89">
        <v>231</v>
      </c>
      <c r="B84" s="90" t="s">
        <v>97</v>
      </c>
      <c r="C84" s="107">
        <v>1241</v>
      </c>
      <c r="D84" s="92">
        <v>-674815.79401439347</v>
      </c>
      <c r="E84" s="115">
        <v>-46728.168037858704</v>
      </c>
      <c r="F84" s="95">
        <f t="shared" si="13"/>
        <v>-721543.96205225214</v>
      </c>
      <c r="G84" s="110">
        <v>153066.7540150054</v>
      </c>
      <c r="H84" s="96">
        <f t="shared" si="14"/>
        <v>-568477.20803724672</v>
      </c>
      <c r="I84" s="112">
        <v>-14318</v>
      </c>
      <c r="J84" s="101">
        <f t="shared" si="15"/>
        <v>-582795.20803724672</v>
      </c>
      <c r="K84" s="98">
        <f t="shared" si="16"/>
        <v>-469.61741179471937</v>
      </c>
      <c r="L84" s="99">
        <v>15</v>
      </c>
      <c r="M84" s="99">
        <v>15</v>
      </c>
      <c r="N84" s="125">
        <f t="shared" si="17"/>
        <v>279555.98527560011</v>
      </c>
      <c r="O84" s="103">
        <f t="shared" si="18"/>
        <v>-0.32417881188480224</v>
      </c>
      <c r="P84" s="127">
        <f t="shared" si="19"/>
        <v>244.24947008677634</v>
      </c>
      <c r="R84" s="89">
        <v>231</v>
      </c>
      <c r="S84" s="90" t="s">
        <v>97</v>
      </c>
      <c r="T84" s="107">
        <v>1208</v>
      </c>
      <c r="U84" s="92">
        <v>-945178.74110052618</v>
      </c>
      <c r="V84" s="92">
        <v>-42034.061503473516</v>
      </c>
      <c r="W84" s="95">
        <v>-987212.80260399973</v>
      </c>
      <c r="X84" s="110">
        <v>139179.60929115291</v>
      </c>
      <c r="Y84" s="96">
        <v>-848033.19331284682</v>
      </c>
      <c r="Z84" s="215">
        <v>-14318</v>
      </c>
      <c r="AA84" s="241">
        <v>-862351.19331284682</v>
      </c>
      <c r="AB84" s="114">
        <v>-173191.11780000001</v>
      </c>
      <c r="AC84" s="96">
        <v>-1035542.3111128468</v>
      </c>
      <c r="AD84" s="122">
        <f t="shared" si="20"/>
        <v>-713.86688188149571</v>
      </c>
      <c r="AE84" s="91">
        <v>-857.23701251063483</v>
      </c>
      <c r="AF84" s="99">
        <v>15</v>
      </c>
      <c r="AG84" s="99">
        <v>15</v>
      </c>
    </row>
    <row r="85" spans="1:33">
      <c r="A85" s="89">
        <v>232</v>
      </c>
      <c r="B85" s="90" t="s">
        <v>98</v>
      </c>
      <c r="C85" s="107">
        <v>12518</v>
      </c>
      <c r="D85" s="92">
        <v>3873501.8142200648</v>
      </c>
      <c r="E85" s="115">
        <v>5531508.8626102135</v>
      </c>
      <c r="F85" s="95">
        <f t="shared" si="13"/>
        <v>9405010.6768302787</v>
      </c>
      <c r="G85" s="110">
        <v>1964674.8830609508</v>
      </c>
      <c r="H85" s="96">
        <f t="shared" si="14"/>
        <v>11369685.559891229</v>
      </c>
      <c r="I85" s="112">
        <v>-286238</v>
      </c>
      <c r="J85" s="101">
        <f t="shared" si="15"/>
        <v>11083447.559891229</v>
      </c>
      <c r="K85" s="98">
        <f t="shared" si="16"/>
        <v>885.40082759955499</v>
      </c>
      <c r="L85" s="99">
        <v>14</v>
      </c>
      <c r="M85" s="99">
        <v>14</v>
      </c>
      <c r="N85" s="125">
        <f t="shared" si="17"/>
        <v>123671.32808513381</v>
      </c>
      <c r="O85" s="103">
        <f t="shared" si="18"/>
        <v>1.1284110685237377E-2</v>
      </c>
      <c r="P85" s="127">
        <f t="shared" si="19"/>
        <v>16.818149535987459</v>
      </c>
      <c r="R85" s="89">
        <v>232</v>
      </c>
      <c r="S85" s="90" t="s">
        <v>98</v>
      </c>
      <c r="T85" s="107">
        <v>12618</v>
      </c>
      <c r="U85" s="92">
        <v>4126533.3787466022</v>
      </c>
      <c r="V85" s="92">
        <v>5292120.5407871753</v>
      </c>
      <c r="W85" s="95">
        <v>9418653.919533778</v>
      </c>
      <c r="X85" s="110">
        <v>1827360.3122723184</v>
      </c>
      <c r="Y85" s="96">
        <v>11246014.231806096</v>
      </c>
      <c r="Z85" s="215">
        <v>-286238</v>
      </c>
      <c r="AA85" s="241">
        <v>10959776.231806096</v>
      </c>
      <c r="AB85" s="114">
        <v>69843.193800000008</v>
      </c>
      <c r="AC85" s="96">
        <v>11029619.425606096</v>
      </c>
      <c r="AD85" s="122">
        <f t="shared" si="20"/>
        <v>868.58267806356753</v>
      </c>
      <c r="AE85" s="91">
        <v>874.11788124949248</v>
      </c>
      <c r="AF85" s="99">
        <v>14</v>
      </c>
      <c r="AG85" s="99">
        <v>14</v>
      </c>
    </row>
    <row r="86" spans="1:33">
      <c r="A86" s="89">
        <v>233</v>
      </c>
      <c r="B86" s="90" t="s">
        <v>99</v>
      </c>
      <c r="C86" s="107">
        <v>15050</v>
      </c>
      <c r="D86" s="92">
        <v>6469339.1185303442</v>
      </c>
      <c r="E86" s="115">
        <v>7259419.56435645</v>
      </c>
      <c r="F86" s="95">
        <f t="shared" si="13"/>
        <v>13728758.682886794</v>
      </c>
      <c r="G86" s="110">
        <v>2457962.0448457976</v>
      </c>
      <c r="H86" s="96">
        <f t="shared" si="14"/>
        <v>16186720.727732591</v>
      </c>
      <c r="I86" s="112">
        <v>195952</v>
      </c>
      <c r="J86" s="101">
        <f t="shared" si="15"/>
        <v>16382672.727732591</v>
      </c>
      <c r="K86" s="98">
        <f t="shared" si="16"/>
        <v>1088.54968290582</v>
      </c>
      <c r="L86" s="99">
        <v>14</v>
      </c>
      <c r="M86" s="99">
        <v>14</v>
      </c>
      <c r="N86" s="125">
        <f t="shared" si="17"/>
        <v>457959.66636453196</v>
      </c>
      <c r="O86" s="103">
        <f t="shared" si="18"/>
        <v>2.8757797054158638E-2</v>
      </c>
      <c r="P86" s="127">
        <f t="shared" si="19"/>
        <v>38.453206719334048</v>
      </c>
      <c r="R86" s="89">
        <v>233</v>
      </c>
      <c r="S86" s="90" t="s">
        <v>99</v>
      </c>
      <c r="T86" s="107">
        <v>15165</v>
      </c>
      <c r="U86" s="92">
        <v>6524055.7834877279</v>
      </c>
      <c r="V86" s="92">
        <v>6904052.1062687309</v>
      </c>
      <c r="W86" s="95">
        <v>13428107.88975646</v>
      </c>
      <c r="X86" s="110">
        <v>2300653.1716115987</v>
      </c>
      <c r="Y86" s="96">
        <v>15728761.061368059</v>
      </c>
      <c r="Z86" s="215">
        <v>195952</v>
      </c>
      <c r="AA86" s="241">
        <v>15924713.061368059</v>
      </c>
      <c r="AB86" s="114">
        <v>52465.740450000041</v>
      </c>
      <c r="AC86" s="96">
        <v>15977178.80181806</v>
      </c>
      <c r="AD86" s="122">
        <f t="shared" si="20"/>
        <v>1050.0964761864859</v>
      </c>
      <c r="AE86" s="91">
        <v>1053.5561359589885</v>
      </c>
      <c r="AF86" s="99">
        <v>14</v>
      </c>
      <c r="AG86" s="99">
        <v>14</v>
      </c>
    </row>
    <row r="87" spans="1:33">
      <c r="A87" s="89">
        <v>235</v>
      </c>
      <c r="B87" s="90" t="s">
        <v>100</v>
      </c>
      <c r="C87" s="107">
        <v>10253</v>
      </c>
      <c r="D87" s="92">
        <v>19719627.520358481</v>
      </c>
      <c r="E87" s="115">
        <v>-1527828.8474040523</v>
      </c>
      <c r="F87" s="95">
        <f t="shared" si="13"/>
        <v>18191798.672954429</v>
      </c>
      <c r="G87" s="110">
        <v>411456.57874452154</v>
      </c>
      <c r="H87" s="96">
        <f t="shared" si="14"/>
        <v>18603255.251698952</v>
      </c>
      <c r="I87" s="112">
        <v>3430041</v>
      </c>
      <c r="J87" s="101">
        <f t="shared" si="15"/>
        <v>22033296.251698952</v>
      </c>
      <c r="K87" s="98">
        <f t="shared" si="16"/>
        <v>2148.9609140445677</v>
      </c>
      <c r="L87" s="99">
        <v>1</v>
      </c>
      <c r="M87" s="100">
        <v>33</v>
      </c>
      <c r="N87" s="125">
        <f t="shared" si="17"/>
        <v>-337443.33638450131</v>
      </c>
      <c r="O87" s="103">
        <f t="shared" si="18"/>
        <v>-1.5084138593444275E-2</v>
      </c>
      <c r="P87" s="127">
        <f t="shared" si="19"/>
        <v>-29.300000082350834</v>
      </c>
      <c r="R87" s="89">
        <v>235</v>
      </c>
      <c r="S87" s="90" t="s">
        <v>100</v>
      </c>
      <c r="T87" s="107">
        <v>10270</v>
      </c>
      <c r="U87" s="92">
        <v>19984671.000624746</v>
      </c>
      <c r="V87" s="92">
        <v>-1511262.1855156387</v>
      </c>
      <c r="W87" s="95">
        <v>18473408.815109108</v>
      </c>
      <c r="X87" s="110">
        <v>467289.7729743449</v>
      </c>
      <c r="Y87" s="96">
        <v>18940698.588083453</v>
      </c>
      <c r="Z87" s="215">
        <v>3430041</v>
      </c>
      <c r="AA87" s="241">
        <v>22370739.588083453</v>
      </c>
      <c r="AB87" s="114">
        <v>2653535.8763685003</v>
      </c>
      <c r="AC87" s="96">
        <v>25024275.464451954</v>
      </c>
      <c r="AD87" s="122">
        <f t="shared" si="20"/>
        <v>2178.2609141269186</v>
      </c>
      <c r="AE87" s="91">
        <v>2436.6383120206383</v>
      </c>
      <c r="AF87" s="99">
        <v>1</v>
      </c>
      <c r="AG87" s="100">
        <v>33</v>
      </c>
    </row>
    <row r="88" spans="1:33">
      <c r="A88" s="89">
        <v>236</v>
      </c>
      <c r="B88" s="90" t="s">
        <v>101</v>
      </c>
      <c r="C88" s="107">
        <v>4118</v>
      </c>
      <c r="D88" s="92">
        <v>2150770.6377619719</v>
      </c>
      <c r="E88" s="115">
        <v>2307354.5797925219</v>
      </c>
      <c r="F88" s="95">
        <f t="shared" si="13"/>
        <v>4458125.2175544938</v>
      </c>
      <c r="G88" s="110">
        <v>554716.57765196671</v>
      </c>
      <c r="H88" s="96">
        <f t="shared" si="14"/>
        <v>5012841.7952064602</v>
      </c>
      <c r="I88" s="112">
        <v>1082617</v>
      </c>
      <c r="J88" s="101">
        <f t="shared" si="15"/>
        <v>6095458.7952064602</v>
      </c>
      <c r="K88" s="98">
        <f t="shared" si="16"/>
        <v>1480.1988332215785</v>
      </c>
      <c r="L88" s="99">
        <v>16</v>
      </c>
      <c r="M88" s="99">
        <v>16</v>
      </c>
      <c r="N88" s="125">
        <f t="shared" si="17"/>
        <v>203423.51989727654</v>
      </c>
      <c r="O88" s="103">
        <f t="shared" si="18"/>
        <v>3.4525170063005421E-2</v>
      </c>
      <c r="P88" s="127">
        <f t="shared" si="19"/>
        <v>55.969856835505652</v>
      </c>
      <c r="R88" s="89">
        <v>236</v>
      </c>
      <c r="S88" s="90" t="s">
        <v>101</v>
      </c>
      <c r="T88" s="107">
        <v>4137</v>
      </c>
      <c r="U88" s="92">
        <v>2074019.0722040294</v>
      </c>
      <c r="V88" s="92">
        <v>2221900.6451633046</v>
      </c>
      <c r="W88" s="95">
        <v>4295919.7173673343</v>
      </c>
      <c r="X88" s="110">
        <v>513498.55794184905</v>
      </c>
      <c r="Y88" s="96">
        <v>4809418.2753091836</v>
      </c>
      <c r="Z88" s="215">
        <v>1082617</v>
      </c>
      <c r="AA88" s="241">
        <v>5892035.2753091836</v>
      </c>
      <c r="AB88" s="114">
        <v>393805.59749999997</v>
      </c>
      <c r="AC88" s="96">
        <v>6285840.8728091838</v>
      </c>
      <c r="AD88" s="122">
        <f t="shared" si="20"/>
        <v>1424.2289763860729</v>
      </c>
      <c r="AE88" s="91">
        <v>1519.4200804469867</v>
      </c>
      <c r="AF88" s="99">
        <v>16</v>
      </c>
      <c r="AG88" s="99">
        <v>16</v>
      </c>
    </row>
    <row r="89" spans="1:33">
      <c r="A89" s="89">
        <v>239</v>
      </c>
      <c r="B89" s="90" t="s">
        <v>102</v>
      </c>
      <c r="C89" s="107">
        <v>1985</v>
      </c>
      <c r="D89" s="92">
        <v>796771.42364966508</v>
      </c>
      <c r="E89" s="115">
        <v>-221818.84998235395</v>
      </c>
      <c r="F89" s="95">
        <f t="shared" si="13"/>
        <v>574952.57366731111</v>
      </c>
      <c r="G89" s="110">
        <v>330235.65941765945</v>
      </c>
      <c r="H89" s="96">
        <f t="shared" si="14"/>
        <v>905188.23308497062</v>
      </c>
      <c r="I89" s="112">
        <v>-475325</v>
      </c>
      <c r="J89" s="101">
        <f t="shared" si="15"/>
        <v>429863.23308497062</v>
      </c>
      <c r="K89" s="98">
        <f t="shared" si="16"/>
        <v>216.55578492945622</v>
      </c>
      <c r="L89" s="99">
        <v>11</v>
      </c>
      <c r="M89" s="99">
        <v>11</v>
      </c>
      <c r="N89" s="125">
        <f t="shared" si="17"/>
        <v>-334381.48376093339</v>
      </c>
      <c r="O89" s="103">
        <f t="shared" si="18"/>
        <v>-0.43753195330018263</v>
      </c>
      <c r="P89" s="127">
        <f t="shared" si="19"/>
        <v>-158.9944444788504</v>
      </c>
      <c r="R89" s="89">
        <v>239</v>
      </c>
      <c r="S89" s="90" t="s">
        <v>102</v>
      </c>
      <c r="T89" s="107">
        <v>2035</v>
      </c>
      <c r="U89" s="92">
        <v>781810.5151385871</v>
      </c>
      <c r="V89" s="92">
        <v>147818.25703470971</v>
      </c>
      <c r="W89" s="95">
        <v>929628.77217329678</v>
      </c>
      <c r="X89" s="110">
        <v>309940.94467260729</v>
      </c>
      <c r="Y89" s="96">
        <v>1239569.716845904</v>
      </c>
      <c r="Z89" s="215">
        <v>-475325</v>
      </c>
      <c r="AA89" s="241">
        <v>764244.71684590401</v>
      </c>
      <c r="AB89" s="114">
        <v>76677.491999999998</v>
      </c>
      <c r="AC89" s="96">
        <v>840922.20884590398</v>
      </c>
      <c r="AD89" s="122">
        <f t="shared" si="20"/>
        <v>375.55022940830662</v>
      </c>
      <c r="AE89" s="91">
        <v>413.22958665646388</v>
      </c>
      <c r="AF89" s="99">
        <v>11</v>
      </c>
      <c r="AG89" s="99">
        <v>11</v>
      </c>
    </row>
    <row r="90" spans="1:33">
      <c r="A90" s="89">
        <v>240</v>
      </c>
      <c r="B90" s="90" t="s">
        <v>103</v>
      </c>
      <c r="C90" s="107">
        <v>19402</v>
      </c>
      <c r="D90" s="92">
        <v>-6929980.3581993906</v>
      </c>
      <c r="E90" s="115">
        <v>2239019.530272834</v>
      </c>
      <c r="F90" s="95">
        <f t="shared" si="13"/>
        <v>-4690960.8279265566</v>
      </c>
      <c r="G90" s="110">
        <v>1961337.0864428615</v>
      </c>
      <c r="H90" s="96">
        <f t="shared" si="14"/>
        <v>-2729623.7414836949</v>
      </c>
      <c r="I90" s="112">
        <v>1636034</v>
      </c>
      <c r="J90" s="101">
        <f t="shared" si="15"/>
        <v>-1093589.7414836949</v>
      </c>
      <c r="K90" s="98">
        <f t="shared" si="16"/>
        <v>-56.364794427569059</v>
      </c>
      <c r="L90" s="99">
        <v>19</v>
      </c>
      <c r="M90" s="99">
        <v>19</v>
      </c>
      <c r="N90" s="125">
        <f t="shared" si="17"/>
        <v>-1431934.8586746096</v>
      </c>
      <c r="O90" s="103">
        <f t="shared" si="18"/>
        <v>-4.2321723764277808</v>
      </c>
      <c r="P90" s="127">
        <f t="shared" si="19"/>
        <v>-73.831374221638271</v>
      </c>
      <c r="R90" s="89">
        <v>240</v>
      </c>
      <c r="S90" s="90" t="s">
        <v>103</v>
      </c>
      <c r="T90" s="107">
        <v>19371</v>
      </c>
      <c r="U90" s="92">
        <v>-7015904.8400435299</v>
      </c>
      <c r="V90" s="92">
        <v>3911932.8144537681</v>
      </c>
      <c r="W90" s="95">
        <v>-3103972.0255897618</v>
      </c>
      <c r="X90" s="110">
        <v>1806283.1427806765</v>
      </c>
      <c r="Y90" s="96">
        <v>-1297688.8828090853</v>
      </c>
      <c r="Z90" s="215">
        <v>1636034</v>
      </c>
      <c r="AA90" s="241">
        <v>338345.11719091469</v>
      </c>
      <c r="AB90" s="114">
        <v>-131326.8740699999</v>
      </c>
      <c r="AC90" s="96">
        <v>207018.24312091479</v>
      </c>
      <c r="AD90" s="122">
        <f t="shared" si="20"/>
        <v>17.466579794069212</v>
      </c>
      <c r="AE90" s="91">
        <v>10.687018900465375</v>
      </c>
      <c r="AF90" s="99">
        <v>19</v>
      </c>
      <c r="AG90" s="99">
        <v>19</v>
      </c>
    </row>
    <row r="91" spans="1:33">
      <c r="A91" s="89">
        <v>241</v>
      </c>
      <c r="B91" s="90" t="s">
        <v>104</v>
      </c>
      <c r="C91" s="107">
        <v>7604</v>
      </c>
      <c r="D91" s="92">
        <v>144688.62484040391</v>
      </c>
      <c r="E91" s="115">
        <v>1700702.5088707057</v>
      </c>
      <c r="F91" s="95">
        <f t="shared" si="13"/>
        <v>1845391.1337111096</v>
      </c>
      <c r="G91" s="110">
        <v>553938.34443018527</v>
      </c>
      <c r="H91" s="96">
        <f t="shared" si="14"/>
        <v>2399329.4781412948</v>
      </c>
      <c r="I91" s="112">
        <v>-368225</v>
      </c>
      <c r="J91" s="101">
        <f t="shared" si="15"/>
        <v>2031104.4781412948</v>
      </c>
      <c r="K91" s="98">
        <f t="shared" si="16"/>
        <v>267.11000501595146</v>
      </c>
      <c r="L91" s="99">
        <v>19</v>
      </c>
      <c r="M91" s="99">
        <v>19</v>
      </c>
      <c r="N91" s="125">
        <f t="shared" si="17"/>
        <v>203636.26881356165</v>
      </c>
      <c r="O91" s="103">
        <f t="shared" si="18"/>
        <v>0.1114308132826414</v>
      </c>
      <c r="P91" s="127">
        <f t="shared" si="19"/>
        <v>29.49874388895455</v>
      </c>
      <c r="R91" s="89">
        <v>241</v>
      </c>
      <c r="S91" s="90" t="s">
        <v>104</v>
      </c>
      <c r="T91" s="107">
        <v>7691</v>
      </c>
      <c r="U91" s="92">
        <v>107520.69126779493</v>
      </c>
      <c r="V91" s="92">
        <v>1578737.650568021</v>
      </c>
      <c r="W91" s="95">
        <v>1686258.3418358159</v>
      </c>
      <c r="X91" s="110">
        <v>509434.86749191745</v>
      </c>
      <c r="Y91" s="96">
        <v>2195693.2093277331</v>
      </c>
      <c r="Z91" s="215">
        <v>-368225</v>
      </c>
      <c r="AA91" s="241">
        <v>1827468.2093277331</v>
      </c>
      <c r="AB91" s="114">
        <v>263370.516</v>
      </c>
      <c r="AC91" s="96">
        <v>2090838.7253277332</v>
      </c>
      <c r="AD91" s="122">
        <f t="shared" si="20"/>
        <v>237.61126112699691</v>
      </c>
      <c r="AE91" s="91">
        <v>271.85524968505177</v>
      </c>
      <c r="AF91" s="99">
        <v>19</v>
      </c>
      <c r="AG91" s="99">
        <v>19</v>
      </c>
    </row>
    <row r="92" spans="1:33">
      <c r="A92" s="89">
        <v>244</v>
      </c>
      <c r="B92" s="90" t="s">
        <v>105</v>
      </c>
      <c r="C92" s="107">
        <v>19657</v>
      </c>
      <c r="D92" s="92">
        <v>19640405.640587837</v>
      </c>
      <c r="E92" s="115">
        <v>3935848.5834902069</v>
      </c>
      <c r="F92" s="95">
        <f t="shared" si="13"/>
        <v>23576254.224078044</v>
      </c>
      <c r="G92" s="110">
        <v>537378.37864743371</v>
      </c>
      <c r="H92" s="96">
        <f t="shared" si="14"/>
        <v>24113632.60272548</v>
      </c>
      <c r="I92" s="112">
        <v>337030</v>
      </c>
      <c r="J92" s="101">
        <f t="shared" si="15"/>
        <v>24450662.60272548</v>
      </c>
      <c r="K92" s="98">
        <f t="shared" si="16"/>
        <v>1243.8654221257302</v>
      </c>
      <c r="L92" s="99">
        <v>17</v>
      </c>
      <c r="M92" s="99">
        <v>17</v>
      </c>
      <c r="N92" s="125">
        <f t="shared" si="17"/>
        <v>1099615.3643161654</v>
      </c>
      <c r="O92" s="103">
        <f t="shared" si="18"/>
        <v>4.7090623092374502E-2</v>
      </c>
      <c r="P92" s="127">
        <f t="shared" si="19"/>
        <v>47.234939476897807</v>
      </c>
      <c r="R92" s="89">
        <v>244</v>
      </c>
      <c r="S92" s="90" t="s">
        <v>105</v>
      </c>
      <c r="T92" s="107">
        <v>19514</v>
      </c>
      <c r="U92" s="92">
        <v>19142698.113193505</v>
      </c>
      <c r="V92" s="92">
        <v>3391528.9710352202</v>
      </c>
      <c r="W92" s="95">
        <v>22534227.084228724</v>
      </c>
      <c r="X92" s="110">
        <v>479790.1541805889</v>
      </c>
      <c r="Y92" s="96">
        <v>23014017.238409314</v>
      </c>
      <c r="Z92" s="215">
        <v>337030</v>
      </c>
      <c r="AA92" s="241">
        <v>23351047.238409314</v>
      </c>
      <c r="AB92" s="114">
        <v>256492.04489700025</v>
      </c>
      <c r="AC92" s="96">
        <v>23607539.283306316</v>
      </c>
      <c r="AD92" s="122">
        <f t="shared" si="20"/>
        <v>1196.6304826488324</v>
      </c>
      <c r="AE92" s="91">
        <v>1209.7744841296667</v>
      </c>
      <c r="AF92" s="99">
        <v>17</v>
      </c>
      <c r="AG92" s="99">
        <v>17</v>
      </c>
    </row>
    <row r="93" spans="1:33">
      <c r="A93" s="89">
        <v>245</v>
      </c>
      <c r="B93" s="90" t="s">
        <v>106</v>
      </c>
      <c r="C93" s="107">
        <v>38461</v>
      </c>
      <c r="D93" s="92">
        <v>19906582.305876873</v>
      </c>
      <c r="E93" s="115">
        <v>2685095.4934774074</v>
      </c>
      <c r="F93" s="95">
        <f t="shared" si="13"/>
        <v>22591677.799354281</v>
      </c>
      <c r="G93" s="110">
        <v>2773615.9786030157</v>
      </c>
      <c r="H93" s="96">
        <f t="shared" si="14"/>
        <v>25365293.777957298</v>
      </c>
      <c r="I93" s="112">
        <v>-3219324</v>
      </c>
      <c r="J93" s="101">
        <f t="shared" si="15"/>
        <v>22145969.777957298</v>
      </c>
      <c r="K93" s="98">
        <f t="shared" si="16"/>
        <v>575.80327547274635</v>
      </c>
      <c r="L93" s="99">
        <v>1</v>
      </c>
      <c r="M93" s="100">
        <v>32</v>
      </c>
      <c r="N93" s="125">
        <f t="shared" si="17"/>
        <v>3196433.949809581</v>
      </c>
      <c r="O93" s="103">
        <f t="shared" si="18"/>
        <v>0.16868138506388031</v>
      </c>
      <c r="P93" s="127">
        <f t="shared" si="19"/>
        <v>79.884931850550743</v>
      </c>
      <c r="R93" s="89">
        <v>245</v>
      </c>
      <c r="S93" s="90" t="s">
        <v>106</v>
      </c>
      <c r="T93" s="107">
        <v>38211</v>
      </c>
      <c r="U93" s="92">
        <v>18517734.579444066</v>
      </c>
      <c r="V93" s="92">
        <v>994669.93669888272</v>
      </c>
      <c r="W93" s="95">
        <v>19512404.516142949</v>
      </c>
      <c r="X93" s="110">
        <v>2656455.3120047669</v>
      </c>
      <c r="Y93" s="96">
        <v>22168859.828147717</v>
      </c>
      <c r="Z93" s="215">
        <v>-3219324</v>
      </c>
      <c r="AA93" s="241">
        <v>18949535.828147717</v>
      </c>
      <c r="AB93" s="114">
        <v>-1230314.5292190004</v>
      </c>
      <c r="AC93" s="96">
        <v>17719221.298928715</v>
      </c>
      <c r="AD93" s="122">
        <f t="shared" si="20"/>
        <v>495.91834362219561</v>
      </c>
      <c r="AE93" s="91">
        <v>463.72042864433581</v>
      </c>
      <c r="AF93" s="99">
        <v>1</v>
      </c>
      <c r="AG93" s="100">
        <v>32</v>
      </c>
    </row>
    <row r="94" spans="1:33">
      <c r="A94" s="89">
        <v>249</v>
      </c>
      <c r="B94" s="90" t="s">
        <v>107</v>
      </c>
      <c r="C94" s="107">
        <v>9128</v>
      </c>
      <c r="D94" s="92">
        <v>3258913.5430632127</v>
      </c>
      <c r="E94" s="115">
        <v>3462393.2064559772</v>
      </c>
      <c r="F94" s="95">
        <f t="shared" si="13"/>
        <v>6721306.7495191898</v>
      </c>
      <c r="G94" s="110">
        <v>1091759.4009314498</v>
      </c>
      <c r="H94" s="96">
        <f t="shared" si="14"/>
        <v>7813066.1504506394</v>
      </c>
      <c r="I94" s="112">
        <v>500035</v>
      </c>
      <c r="J94" s="101">
        <f t="shared" si="15"/>
        <v>8313101.1504506394</v>
      </c>
      <c r="K94" s="98">
        <f t="shared" si="16"/>
        <v>910.72536705199821</v>
      </c>
      <c r="L94" s="99">
        <v>13</v>
      </c>
      <c r="M94" s="99">
        <v>13</v>
      </c>
      <c r="N94" s="125">
        <f t="shared" si="17"/>
        <v>189563.81669247709</v>
      </c>
      <c r="O94" s="103">
        <f t="shared" si="18"/>
        <v>2.333513208645277E-2</v>
      </c>
      <c r="P94" s="127">
        <f t="shared" si="19"/>
        <v>26.193862940700001</v>
      </c>
      <c r="R94" s="89">
        <v>249</v>
      </c>
      <c r="S94" s="90" t="s">
        <v>107</v>
      </c>
      <c r="T94" s="107">
        <v>9184</v>
      </c>
      <c r="U94" s="92">
        <v>3409842.6748112021</v>
      </c>
      <c r="V94" s="92">
        <v>3208793.5802966766</v>
      </c>
      <c r="W94" s="95">
        <v>6618636.2551078787</v>
      </c>
      <c r="X94" s="110">
        <v>1004866.078650284</v>
      </c>
      <c r="Y94" s="96">
        <v>7623502.3337581623</v>
      </c>
      <c r="Z94" s="215">
        <v>500035</v>
      </c>
      <c r="AA94" s="241">
        <v>8123537.3337581623</v>
      </c>
      <c r="AB94" s="114">
        <v>-30654.327779999992</v>
      </c>
      <c r="AC94" s="96">
        <v>8092883.0059781624</v>
      </c>
      <c r="AD94" s="122">
        <f t="shared" si="20"/>
        <v>884.5315041112982</v>
      </c>
      <c r="AE94" s="91">
        <v>881.19370709692532</v>
      </c>
      <c r="AF94" s="99">
        <v>13</v>
      </c>
      <c r="AG94" s="99">
        <v>13</v>
      </c>
    </row>
    <row r="95" spans="1:33">
      <c r="A95" s="89">
        <v>250</v>
      </c>
      <c r="B95" s="90" t="s">
        <v>108</v>
      </c>
      <c r="C95" s="107">
        <v>1703</v>
      </c>
      <c r="D95" s="92">
        <v>406692.63253188226</v>
      </c>
      <c r="E95" s="115">
        <v>833352.65840118751</v>
      </c>
      <c r="F95" s="95">
        <f t="shared" si="13"/>
        <v>1240045.2909330698</v>
      </c>
      <c r="G95" s="110">
        <v>350972.41144690395</v>
      </c>
      <c r="H95" s="96">
        <f t="shared" si="14"/>
        <v>1591017.7023799736</v>
      </c>
      <c r="I95" s="112">
        <v>-387834</v>
      </c>
      <c r="J95" s="101">
        <f t="shared" si="15"/>
        <v>1203183.7023799736</v>
      </c>
      <c r="K95" s="98">
        <f t="shared" si="16"/>
        <v>706.5083396241771</v>
      </c>
      <c r="L95" s="99">
        <v>6</v>
      </c>
      <c r="M95" s="99">
        <v>6</v>
      </c>
      <c r="N95" s="125">
        <f t="shared" si="17"/>
        <v>142382.61474080803</v>
      </c>
      <c r="O95" s="103">
        <f t="shared" si="18"/>
        <v>0.13422178427218945</v>
      </c>
      <c r="P95" s="127">
        <f t="shared" si="19"/>
        <v>99.989707469136761</v>
      </c>
      <c r="R95" s="89">
        <v>250</v>
      </c>
      <c r="S95" s="90" t="s">
        <v>108</v>
      </c>
      <c r="T95" s="107">
        <v>1749</v>
      </c>
      <c r="U95" s="92">
        <v>283326.8275147517</v>
      </c>
      <c r="V95" s="92">
        <v>835373.05991776683</v>
      </c>
      <c r="W95" s="95">
        <v>1118699.8874325184</v>
      </c>
      <c r="X95" s="110">
        <v>329935.20020664704</v>
      </c>
      <c r="Y95" s="96">
        <v>1448635.0876391656</v>
      </c>
      <c r="Z95" s="215">
        <v>-387834</v>
      </c>
      <c r="AA95" s="241">
        <v>1060801.0876391656</v>
      </c>
      <c r="AB95" s="114">
        <v>21836.4162</v>
      </c>
      <c r="AC95" s="96">
        <v>1082637.5038391657</v>
      </c>
      <c r="AD95" s="122">
        <f t="shared" si="20"/>
        <v>606.51863215504034</v>
      </c>
      <c r="AE95" s="91">
        <v>619.00371860444011</v>
      </c>
      <c r="AF95" s="99">
        <v>6</v>
      </c>
      <c r="AG95" s="99">
        <v>6</v>
      </c>
    </row>
    <row r="96" spans="1:33">
      <c r="A96" s="89">
        <v>256</v>
      </c>
      <c r="B96" s="90" t="s">
        <v>109</v>
      </c>
      <c r="C96" s="107">
        <v>1492</v>
      </c>
      <c r="D96" s="92">
        <v>819935.09015625867</v>
      </c>
      <c r="E96" s="115">
        <v>988686.80544930254</v>
      </c>
      <c r="F96" s="95">
        <f t="shared" si="13"/>
        <v>1808621.8956055613</v>
      </c>
      <c r="G96" s="110">
        <v>269612.05960433965</v>
      </c>
      <c r="H96" s="96">
        <f t="shared" si="14"/>
        <v>2078233.9552099011</v>
      </c>
      <c r="I96" s="112">
        <v>556306</v>
      </c>
      <c r="J96" s="101">
        <f t="shared" si="15"/>
        <v>2634539.9552099011</v>
      </c>
      <c r="K96" s="98">
        <f t="shared" si="16"/>
        <v>1765.7774498725878</v>
      </c>
      <c r="L96" s="99">
        <v>13</v>
      </c>
      <c r="M96" s="99">
        <v>13</v>
      </c>
      <c r="N96" s="125">
        <f t="shared" si="17"/>
        <v>14334.140972236637</v>
      </c>
      <c r="O96" s="103">
        <f t="shared" si="18"/>
        <v>5.4706164280484519E-3</v>
      </c>
      <c r="P96" s="127">
        <f t="shared" si="19"/>
        <v>45.353409007410846</v>
      </c>
      <c r="R96" s="89">
        <v>256</v>
      </c>
      <c r="S96" s="90" t="s">
        <v>109</v>
      </c>
      <c r="T96" s="107">
        <v>1523</v>
      </c>
      <c r="U96" s="92">
        <v>875011.36438767414</v>
      </c>
      <c r="V96" s="92">
        <v>936745.35433452902</v>
      </c>
      <c r="W96" s="95">
        <v>1811756.7187222033</v>
      </c>
      <c r="X96" s="110">
        <v>252143.09551546111</v>
      </c>
      <c r="Y96" s="96">
        <v>2063899.8142376645</v>
      </c>
      <c r="Z96" s="215">
        <v>556306</v>
      </c>
      <c r="AA96" s="241">
        <v>2620205.8142376645</v>
      </c>
      <c r="AB96" s="114">
        <v>98347.218000000023</v>
      </c>
      <c r="AC96" s="96">
        <v>2718553.0322376643</v>
      </c>
      <c r="AD96" s="122">
        <f t="shared" si="20"/>
        <v>1720.4240408651769</v>
      </c>
      <c r="AE96" s="91">
        <v>1784.9987079695761</v>
      </c>
      <c r="AF96" s="99">
        <v>13</v>
      </c>
      <c r="AG96" s="99">
        <v>13</v>
      </c>
    </row>
    <row r="97" spans="1:33">
      <c r="A97" s="89">
        <v>257</v>
      </c>
      <c r="B97" s="90" t="s">
        <v>110</v>
      </c>
      <c r="C97" s="107">
        <v>41635</v>
      </c>
      <c r="D97" s="92">
        <v>40236102.944250099</v>
      </c>
      <c r="E97" s="115">
        <v>-1047051.981512439</v>
      </c>
      <c r="F97" s="95">
        <f t="shared" si="13"/>
        <v>39189050.962737657</v>
      </c>
      <c r="G97" s="110">
        <v>2492264.2162700198</v>
      </c>
      <c r="H97" s="96">
        <f t="shared" si="14"/>
        <v>41681315.179007679</v>
      </c>
      <c r="I97" s="112">
        <v>-2287024</v>
      </c>
      <c r="J97" s="101">
        <f t="shared" si="15"/>
        <v>39394291.179007679</v>
      </c>
      <c r="K97" s="98">
        <f t="shared" si="16"/>
        <v>946.18208668206262</v>
      </c>
      <c r="L97" s="99">
        <v>1</v>
      </c>
      <c r="M97" s="100">
        <v>33</v>
      </c>
      <c r="N97" s="125">
        <f t="shared" si="17"/>
        <v>367947.11554696411</v>
      </c>
      <c r="O97" s="103">
        <f t="shared" si="18"/>
        <v>9.4281727990878552E-3</v>
      </c>
      <c r="P97" s="127">
        <f t="shared" si="19"/>
        <v>-2.1180557940202789</v>
      </c>
      <c r="R97" s="89">
        <v>257</v>
      </c>
      <c r="S97" s="90" t="s">
        <v>110</v>
      </c>
      <c r="T97" s="107">
        <v>41154</v>
      </c>
      <c r="U97" s="92">
        <v>39894949.386649854</v>
      </c>
      <c r="V97" s="92">
        <v>-1072221.2766841317</v>
      </c>
      <c r="W97" s="95">
        <v>38822728.109965719</v>
      </c>
      <c r="X97" s="110">
        <v>2490639.9534949986</v>
      </c>
      <c r="Y97" s="96">
        <v>41313368.063460715</v>
      </c>
      <c r="Z97" s="215">
        <v>-2287024</v>
      </c>
      <c r="AA97" s="241">
        <v>39026344.063460715</v>
      </c>
      <c r="AB97" s="114">
        <v>-432552.31776450039</v>
      </c>
      <c r="AC97" s="96">
        <v>38593791.745696217</v>
      </c>
      <c r="AD97" s="122">
        <f t="shared" si="20"/>
        <v>948.3001424760829</v>
      </c>
      <c r="AE97" s="91">
        <v>937.78956470078765</v>
      </c>
      <c r="AF97" s="99">
        <v>1</v>
      </c>
      <c r="AG97" s="100">
        <v>33</v>
      </c>
    </row>
    <row r="98" spans="1:33">
      <c r="A98" s="89">
        <v>260</v>
      </c>
      <c r="B98" s="90" t="s">
        <v>111</v>
      </c>
      <c r="C98" s="107">
        <v>9566</v>
      </c>
      <c r="D98" s="92">
        <v>6597796.8982594777</v>
      </c>
      <c r="E98" s="115">
        <v>5521842.3801979646</v>
      </c>
      <c r="F98" s="95">
        <f t="shared" si="13"/>
        <v>12119639.278457442</v>
      </c>
      <c r="G98" s="110">
        <v>1706909.8151509736</v>
      </c>
      <c r="H98" s="96">
        <f t="shared" si="14"/>
        <v>13826549.093608417</v>
      </c>
      <c r="I98" s="112">
        <v>244155</v>
      </c>
      <c r="J98" s="101">
        <f t="shared" si="15"/>
        <v>14070704.093608417</v>
      </c>
      <c r="K98" s="98">
        <f t="shared" si="16"/>
        <v>1470.9078082383876</v>
      </c>
      <c r="L98" s="99">
        <v>12</v>
      </c>
      <c r="M98" s="99">
        <v>12</v>
      </c>
      <c r="N98" s="125">
        <f t="shared" si="17"/>
        <v>-143769.55275603198</v>
      </c>
      <c r="O98" s="103">
        <f t="shared" si="18"/>
        <v>-1.0114307172591161E-2</v>
      </c>
      <c r="P98" s="127">
        <f t="shared" si="19"/>
        <v>3.834462551066963</v>
      </c>
      <c r="R98" s="89">
        <v>260</v>
      </c>
      <c r="S98" s="90" t="s">
        <v>111</v>
      </c>
      <c r="T98" s="107">
        <v>9689</v>
      </c>
      <c r="U98" s="92">
        <v>6897913.6468371153</v>
      </c>
      <c r="V98" s="92">
        <v>5463114.2693543425</v>
      </c>
      <c r="W98" s="95">
        <v>12361027.916191459</v>
      </c>
      <c r="X98" s="110">
        <v>1609290.7301729894</v>
      </c>
      <c r="Y98" s="96">
        <v>13970318.646364449</v>
      </c>
      <c r="Z98" s="215">
        <v>244155</v>
      </c>
      <c r="AA98" s="241">
        <v>14214473.646364449</v>
      </c>
      <c r="AB98" s="114">
        <v>30087.581099999952</v>
      </c>
      <c r="AC98" s="96">
        <v>14244561.227464449</v>
      </c>
      <c r="AD98" s="122">
        <f t="shared" si="20"/>
        <v>1467.0733456873206</v>
      </c>
      <c r="AE98" s="91">
        <v>1470.178679684637</v>
      </c>
      <c r="AF98" s="99">
        <v>12</v>
      </c>
      <c r="AG98" s="99">
        <v>12</v>
      </c>
    </row>
    <row r="99" spans="1:33">
      <c r="A99" s="89">
        <v>261</v>
      </c>
      <c r="B99" s="90" t="s">
        <v>112</v>
      </c>
      <c r="C99" s="107">
        <v>6837</v>
      </c>
      <c r="D99" s="92">
        <v>12179525.121580387</v>
      </c>
      <c r="E99" s="115">
        <v>-623616.8116363904</v>
      </c>
      <c r="F99" s="95">
        <f t="shared" si="13"/>
        <v>11555908.309943996</v>
      </c>
      <c r="G99" s="110">
        <v>838228.09291077871</v>
      </c>
      <c r="H99" s="96">
        <f t="shared" si="14"/>
        <v>12394136.402854774</v>
      </c>
      <c r="I99" s="112">
        <v>357571</v>
      </c>
      <c r="J99" s="101">
        <f t="shared" si="15"/>
        <v>12751707.402854774</v>
      </c>
      <c r="K99" s="98">
        <f t="shared" si="16"/>
        <v>1865.1027355352894</v>
      </c>
      <c r="L99" s="99">
        <v>19</v>
      </c>
      <c r="M99" s="99">
        <v>19</v>
      </c>
      <c r="N99" s="125">
        <f t="shared" si="17"/>
        <v>-254314.33852247894</v>
      </c>
      <c r="O99" s="103">
        <f t="shared" si="18"/>
        <v>-1.9553583992052339E-2</v>
      </c>
      <c r="P99" s="127">
        <f t="shared" si="19"/>
        <v>-41.379489820508525</v>
      </c>
      <c r="R99" s="89">
        <v>261</v>
      </c>
      <c r="S99" s="90" t="s">
        <v>112</v>
      </c>
      <c r="T99" s="107">
        <v>6822</v>
      </c>
      <c r="U99" s="92">
        <v>12385805.213205518</v>
      </c>
      <c r="V99" s="92">
        <v>-524814.35613902181</v>
      </c>
      <c r="W99" s="95">
        <v>11860990.857066497</v>
      </c>
      <c r="X99" s="110">
        <v>787459.88431075623</v>
      </c>
      <c r="Y99" s="96">
        <v>12648450.741377253</v>
      </c>
      <c r="Z99" s="215">
        <v>357571</v>
      </c>
      <c r="AA99" s="241">
        <v>13006021.741377253</v>
      </c>
      <c r="AB99" s="114">
        <v>-211896.58223999996</v>
      </c>
      <c r="AC99" s="96">
        <v>12794125.159137253</v>
      </c>
      <c r="AD99" s="122">
        <f t="shared" si="20"/>
        <v>1906.4822253557979</v>
      </c>
      <c r="AE99" s="91">
        <v>1875.4214539925613</v>
      </c>
      <c r="AF99" s="99">
        <v>19</v>
      </c>
      <c r="AG99" s="99">
        <v>19</v>
      </c>
    </row>
    <row r="100" spans="1:33">
      <c r="A100" s="89">
        <v>263</v>
      </c>
      <c r="B100" s="90" t="s">
        <v>113</v>
      </c>
      <c r="C100" s="107">
        <v>7354</v>
      </c>
      <c r="D100" s="92">
        <v>3978208.26125638</v>
      </c>
      <c r="E100" s="115">
        <v>4925792.4571141638</v>
      </c>
      <c r="F100" s="95">
        <f t="shared" si="13"/>
        <v>8904000.7183705438</v>
      </c>
      <c r="G100" s="110">
        <v>1386394.239863731</v>
      </c>
      <c r="H100" s="96">
        <f t="shared" si="14"/>
        <v>10290394.958234275</v>
      </c>
      <c r="I100" s="112">
        <v>-363483</v>
      </c>
      <c r="J100" s="101">
        <f t="shared" si="15"/>
        <v>9926911.9582342748</v>
      </c>
      <c r="K100" s="98">
        <f t="shared" si="16"/>
        <v>1349.8656456668853</v>
      </c>
      <c r="L100" s="99">
        <v>11</v>
      </c>
      <c r="M100" s="99">
        <v>11</v>
      </c>
      <c r="N100" s="125">
        <f t="shared" si="17"/>
        <v>302652.21434294432</v>
      </c>
      <c r="O100" s="103">
        <f t="shared" si="18"/>
        <v>3.1446804470862545E-2</v>
      </c>
      <c r="P100" s="127">
        <f t="shared" si="19"/>
        <v>62.339258524232264</v>
      </c>
      <c r="R100" s="89">
        <v>263</v>
      </c>
      <c r="S100" s="90" t="s">
        <v>113</v>
      </c>
      <c r="T100" s="107">
        <v>7475</v>
      </c>
      <c r="U100" s="92">
        <v>4001191.8842459307</v>
      </c>
      <c r="V100" s="92">
        <v>4688486.1087121228</v>
      </c>
      <c r="W100" s="95">
        <v>8689677.9929580539</v>
      </c>
      <c r="X100" s="110">
        <v>1298064.750933276</v>
      </c>
      <c r="Y100" s="96">
        <v>9987742.7438913304</v>
      </c>
      <c r="Z100" s="215">
        <v>-363483</v>
      </c>
      <c r="AA100" s="241">
        <v>9624259.7438913304</v>
      </c>
      <c r="AB100" s="114">
        <v>228282.22889999999</v>
      </c>
      <c r="AC100" s="96">
        <v>9852541.9727913309</v>
      </c>
      <c r="AD100" s="122">
        <f t="shared" si="20"/>
        <v>1287.526387142653</v>
      </c>
      <c r="AE100" s="91">
        <v>1318.0658157580376</v>
      </c>
      <c r="AF100" s="99">
        <v>11</v>
      </c>
      <c r="AG100" s="99">
        <v>11</v>
      </c>
    </row>
    <row r="101" spans="1:33">
      <c r="A101" s="89">
        <v>265</v>
      </c>
      <c r="B101" s="90" t="s">
        <v>114</v>
      </c>
      <c r="C101" s="107">
        <v>1011</v>
      </c>
      <c r="D101" s="92">
        <v>1247889.6925605373</v>
      </c>
      <c r="E101" s="115">
        <v>476760.50357707759</v>
      </c>
      <c r="F101" s="95">
        <f t="shared" si="13"/>
        <v>1724650.1961376148</v>
      </c>
      <c r="G101" s="110">
        <v>189280.50086900254</v>
      </c>
      <c r="H101" s="96">
        <f t="shared" si="14"/>
        <v>1913930.6970066172</v>
      </c>
      <c r="I101" s="112">
        <v>-272240</v>
      </c>
      <c r="J101" s="101">
        <f t="shared" si="15"/>
        <v>1641690.6970066172</v>
      </c>
      <c r="K101" s="98">
        <f t="shared" si="16"/>
        <v>1623.8285825980388</v>
      </c>
      <c r="L101" s="99">
        <v>13</v>
      </c>
      <c r="M101" s="99">
        <v>13</v>
      </c>
      <c r="N101" s="125">
        <f t="shared" si="17"/>
        <v>-94819.771389259724</v>
      </c>
      <c r="O101" s="103">
        <f t="shared" si="18"/>
        <v>-5.4603627858835005E-2</v>
      </c>
      <c r="P101" s="127">
        <f t="shared" si="19"/>
        <v>-53.959309571890572</v>
      </c>
      <c r="R101" s="89">
        <v>265</v>
      </c>
      <c r="S101" s="90" t="s">
        <v>114</v>
      </c>
      <c r="T101" s="107">
        <v>1035</v>
      </c>
      <c r="U101" s="92">
        <v>1401794.4823446684</v>
      </c>
      <c r="V101" s="92">
        <v>430897.04548206739</v>
      </c>
      <c r="W101" s="95">
        <v>1832691.5278267357</v>
      </c>
      <c r="X101" s="110">
        <v>176058.94056914118</v>
      </c>
      <c r="Y101" s="96">
        <v>2008750.4683958769</v>
      </c>
      <c r="Z101" s="215">
        <v>-272240</v>
      </c>
      <c r="AA101" s="241">
        <v>1736510.4683958769</v>
      </c>
      <c r="AB101" s="114">
        <v>-60008.472000000002</v>
      </c>
      <c r="AC101" s="96">
        <v>1676501.9963958769</v>
      </c>
      <c r="AD101" s="122">
        <f t="shared" si="20"/>
        <v>1677.7878921699294</v>
      </c>
      <c r="AE101" s="91">
        <v>1619.8086921699294</v>
      </c>
      <c r="AF101" s="99">
        <v>13</v>
      </c>
      <c r="AG101" s="99">
        <v>13</v>
      </c>
    </row>
    <row r="102" spans="1:33">
      <c r="A102" s="89">
        <v>271</v>
      </c>
      <c r="B102" s="90" t="s">
        <v>115</v>
      </c>
      <c r="C102" s="107">
        <v>6668</v>
      </c>
      <c r="D102" s="92">
        <v>-510198.90681998711</v>
      </c>
      <c r="E102" s="115">
        <v>3270021.1646196474</v>
      </c>
      <c r="F102" s="95">
        <f t="shared" si="13"/>
        <v>2759822.2577996603</v>
      </c>
      <c r="G102" s="110">
        <v>984135.552904148</v>
      </c>
      <c r="H102" s="96">
        <f t="shared" si="14"/>
        <v>3743957.8107038084</v>
      </c>
      <c r="I102" s="112">
        <v>-248677</v>
      </c>
      <c r="J102" s="101">
        <f t="shared" si="15"/>
        <v>3495280.8107038084</v>
      </c>
      <c r="K102" s="98">
        <f t="shared" si="16"/>
        <v>524.18728414874147</v>
      </c>
      <c r="L102" s="99">
        <v>4</v>
      </c>
      <c r="M102" s="99">
        <v>4</v>
      </c>
      <c r="N102" s="125">
        <f t="shared" si="17"/>
        <v>87796.003071373329</v>
      </c>
      <c r="O102" s="103">
        <f t="shared" si="18"/>
        <v>2.5765633019028816E-2</v>
      </c>
      <c r="P102" s="127">
        <f t="shared" si="19"/>
        <v>20.568483138922488</v>
      </c>
      <c r="R102" s="89">
        <v>271</v>
      </c>
      <c r="S102" s="90" t="s">
        <v>115</v>
      </c>
      <c r="T102" s="107">
        <v>6766</v>
      </c>
      <c r="U102" s="92">
        <v>-400436.6332243497</v>
      </c>
      <c r="V102" s="92">
        <v>3140629.5772181698</v>
      </c>
      <c r="W102" s="95">
        <v>2740192.9439938199</v>
      </c>
      <c r="X102" s="110">
        <v>915968.86363861524</v>
      </c>
      <c r="Y102" s="96">
        <v>3656161.8076324351</v>
      </c>
      <c r="Z102" s="215">
        <v>-248677</v>
      </c>
      <c r="AA102" s="241">
        <v>3407484.8076324351</v>
      </c>
      <c r="AB102" s="114">
        <v>115858.02351000003</v>
      </c>
      <c r="AC102" s="96">
        <v>3523342.8311424353</v>
      </c>
      <c r="AD102" s="122">
        <f t="shared" si="20"/>
        <v>503.61880100981898</v>
      </c>
      <c r="AE102" s="91">
        <v>520.74236345587281</v>
      </c>
      <c r="AF102" s="99">
        <v>4</v>
      </c>
      <c r="AG102" s="99">
        <v>4</v>
      </c>
    </row>
    <row r="103" spans="1:33">
      <c r="A103" s="89">
        <v>272</v>
      </c>
      <c r="B103" s="90" t="s">
        <v>116</v>
      </c>
      <c r="C103" s="107">
        <v>48367</v>
      </c>
      <c r="D103" s="92">
        <v>18901132.945584055</v>
      </c>
      <c r="E103" s="115">
        <v>11239143.816522265</v>
      </c>
      <c r="F103" s="95">
        <f t="shared" si="13"/>
        <v>30140276.762106322</v>
      </c>
      <c r="G103" s="110">
        <v>4189633.0629620957</v>
      </c>
      <c r="H103" s="96">
        <f t="shared" si="14"/>
        <v>34329909.825068414</v>
      </c>
      <c r="I103" s="112">
        <v>790147</v>
      </c>
      <c r="J103" s="101">
        <f t="shared" si="15"/>
        <v>35120056.825068414</v>
      </c>
      <c r="K103" s="98">
        <f t="shared" si="16"/>
        <v>726.11608793326889</v>
      </c>
      <c r="L103" s="99">
        <v>16</v>
      </c>
      <c r="M103" s="99">
        <v>16</v>
      </c>
      <c r="N103" s="125">
        <f t="shared" si="17"/>
        <v>3348905.9567770548</v>
      </c>
      <c r="O103" s="103">
        <f t="shared" si="18"/>
        <v>0.10540713399587208</v>
      </c>
      <c r="P103" s="127">
        <f t="shared" si="19"/>
        <v>68.260184251907276</v>
      </c>
      <c r="R103" s="89">
        <v>272</v>
      </c>
      <c r="S103" s="90" t="s">
        <v>116</v>
      </c>
      <c r="T103" s="107">
        <v>48295</v>
      </c>
      <c r="U103" s="92">
        <v>17268981.011283752</v>
      </c>
      <c r="V103" s="92">
        <v>9859934.6323621999</v>
      </c>
      <c r="W103" s="95">
        <v>27128915.64364595</v>
      </c>
      <c r="X103" s="110">
        <v>3852088.2246454111</v>
      </c>
      <c r="Y103" s="96">
        <v>30981003.868291359</v>
      </c>
      <c r="Z103" s="215">
        <v>790147</v>
      </c>
      <c r="AA103" s="241">
        <v>31771150.868291359</v>
      </c>
      <c r="AB103" s="114">
        <v>400981.61061000009</v>
      </c>
      <c r="AC103" s="96">
        <v>32172132.47890136</v>
      </c>
      <c r="AD103" s="122">
        <f t="shared" si="20"/>
        <v>657.85590368136161</v>
      </c>
      <c r="AE103" s="91">
        <v>666.15865987993288</v>
      </c>
      <c r="AF103" s="99">
        <v>16</v>
      </c>
      <c r="AG103" s="99">
        <v>16</v>
      </c>
    </row>
    <row r="104" spans="1:33">
      <c r="A104" s="89">
        <v>273</v>
      </c>
      <c r="B104" s="90" t="s">
        <v>117</v>
      </c>
      <c r="C104" s="107">
        <v>3987</v>
      </c>
      <c r="D104" s="92">
        <v>4902961.6868756879</v>
      </c>
      <c r="E104" s="115">
        <v>18874.126441529988</v>
      </c>
      <c r="F104" s="95">
        <f t="shared" si="13"/>
        <v>4921835.8133172179</v>
      </c>
      <c r="G104" s="110">
        <v>458310.44768250571</v>
      </c>
      <c r="H104" s="96">
        <f t="shared" si="14"/>
        <v>5380146.2609997233</v>
      </c>
      <c r="I104" s="112">
        <v>-193321</v>
      </c>
      <c r="J104" s="101">
        <f t="shared" si="15"/>
        <v>5186825.2609997233</v>
      </c>
      <c r="K104" s="98">
        <f t="shared" si="16"/>
        <v>1300.934351893585</v>
      </c>
      <c r="L104" s="99">
        <v>19</v>
      </c>
      <c r="M104" s="99">
        <v>19</v>
      </c>
      <c r="N104" s="125">
        <f t="shared" si="17"/>
        <v>-56767.679485615343</v>
      </c>
      <c r="O104" s="103">
        <f t="shared" si="18"/>
        <v>-1.0826103423726292E-2</v>
      </c>
      <c r="P104" s="127">
        <f t="shared" si="19"/>
        <v>-6.3687995612488066</v>
      </c>
      <c r="R104" s="89">
        <v>273</v>
      </c>
      <c r="S104" s="90" t="s">
        <v>117</v>
      </c>
      <c r="T104" s="107">
        <v>4011</v>
      </c>
      <c r="U104" s="92">
        <v>4770369.0420062831</v>
      </c>
      <c r="V104" s="92">
        <v>241471.83806410065</v>
      </c>
      <c r="W104" s="95">
        <v>5011840.8800703837</v>
      </c>
      <c r="X104" s="110">
        <v>425073.06041495496</v>
      </c>
      <c r="Y104" s="96">
        <v>5436913.9404853387</v>
      </c>
      <c r="Z104" s="215">
        <v>-193321</v>
      </c>
      <c r="AA104" s="241">
        <v>5243592.9404853387</v>
      </c>
      <c r="AB104" s="114">
        <v>56124.590339999966</v>
      </c>
      <c r="AC104" s="96">
        <v>5299717.5308253383</v>
      </c>
      <c r="AD104" s="122">
        <f t="shared" si="20"/>
        <v>1307.3031514548338</v>
      </c>
      <c r="AE104" s="91">
        <v>1321.2958192035248</v>
      </c>
      <c r="AF104" s="99">
        <v>19</v>
      </c>
      <c r="AG104" s="99">
        <v>19</v>
      </c>
    </row>
    <row r="105" spans="1:33">
      <c r="A105" s="89">
        <v>275</v>
      </c>
      <c r="B105" s="90" t="s">
        <v>118</v>
      </c>
      <c r="C105" s="107">
        <v>2441</v>
      </c>
      <c r="D105" s="92">
        <v>1074448.0221880067</v>
      </c>
      <c r="E105" s="115">
        <v>1321242.4996205729</v>
      </c>
      <c r="F105" s="95">
        <f t="shared" si="13"/>
        <v>2395690.5218085796</v>
      </c>
      <c r="G105" s="110">
        <v>370606.87223034195</v>
      </c>
      <c r="H105" s="96">
        <f t="shared" si="14"/>
        <v>2766297.3940389217</v>
      </c>
      <c r="I105" s="112">
        <v>174530</v>
      </c>
      <c r="J105" s="101">
        <f t="shared" si="15"/>
        <v>2940827.3940389217</v>
      </c>
      <c r="K105" s="98">
        <f t="shared" si="16"/>
        <v>1204.7633732236468</v>
      </c>
      <c r="L105" s="99">
        <v>13</v>
      </c>
      <c r="M105" s="99">
        <v>13</v>
      </c>
      <c r="N105" s="125">
        <f t="shared" si="17"/>
        <v>-5915.1898827608675</v>
      </c>
      <c r="O105" s="103">
        <f t="shared" si="18"/>
        <v>-2.0073656637114926E-3</v>
      </c>
      <c r="P105" s="127">
        <f t="shared" si="19"/>
        <v>25.594672174554034</v>
      </c>
      <c r="R105" s="89">
        <v>275</v>
      </c>
      <c r="S105" s="90" t="s">
        <v>118</v>
      </c>
      <c r="T105" s="107">
        <v>2499</v>
      </c>
      <c r="U105" s="92">
        <v>1166833.9314298562</v>
      </c>
      <c r="V105" s="92">
        <v>1263499.7714218188</v>
      </c>
      <c r="W105" s="95">
        <v>2430333.702851675</v>
      </c>
      <c r="X105" s="110">
        <v>341878.88107000757</v>
      </c>
      <c r="Y105" s="96">
        <v>2772212.5839216826</v>
      </c>
      <c r="Z105" s="215">
        <v>174530</v>
      </c>
      <c r="AA105" s="241">
        <v>2946742.5839216826</v>
      </c>
      <c r="AB105" s="114">
        <v>41672.550000000003</v>
      </c>
      <c r="AC105" s="96">
        <v>2988415.1339216824</v>
      </c>
      <c r="AD105" s="122">
        <f t="shared" si="20"/>
        <v>1179.1687010490928</v>
      </c>
      <c r="AE105" s="91">
        <v>1195.8443913252031</v>
      </c>
      <c r="AF105" s="99">
        <v>13</v>
      </c>
      <c r="AG105" s="99">
        <v>13</v>
      </c>
    </row>
    <row r="106" spans="1:33">
      <c r="A106" s="89">
        <v>276</v>
      </c>
      <c r="B106" s="90" t="s">
        <v>119</v>
      </c>
      <c r="C106" s="107">
        <v>15071</v>
      </c>
      <c r="D106" s="92">
        <v>12533411.17370775</v>
      </c>
      <c r="E106" s="115">
        <v>5432008.0710680783</v>
      </c>
      <c r="F106" s="95">
        <f t="shared" si="13"/>
        <v>17965419.244775828</v>
      </c>
      <c r="G106" s="110">
        <v>734866.78194729984</v>
      </c>
      <c r="H106" s="96">
        <f t="shared" si="14"/>
        <v>18700286.026723128</v>
      </c>
      <c r="I106" s="112">
        <v>-1667382</v>
      </c>
      <c r="J106" s="101">
        <f t="shared" si="15"/>
        <v>17032904.026723128</v>
      </c>
      <c r="K106" s="98">
        <f t="shared" si="16"/>
        <v>1130.17742861941</v>
      </c>
      <c r="L106" s="99">
        <v>12</v>
      </c>
      <c r="M106" s="99">
        <v>12</v>
      </c>
      <c r="N106" s="125">
        <f t="shared" si="17"/>
        <v>-382460.34768947586</v>
      </c>
      <c r="O106" s="103">
        <f t="shared" si="18"/>
        <v>-2.1961087891528869E-2</v>
      </c>
      <c r="P106" s="127">
        <f t="shared" si="19"/>
        <v>-20.414826561126802</v>
      </c>
      <c r="R106" s="89">
        <v>276</v>
      </c>
      <c r="S106" s="90" t="s">
        <v>119</v>
      </c>
      <c r="T106" s="107">
        <v>15136</v>
      </c>
      <c r="U106" s="92">
        <v>13101983.868534233</v>
      </c>
      <c r="V106" s="92">
        <v>5319218.9883461418</v>
      </c>
      <c r="W106" s="95">
        <v>18421202.856880374</v>
      </c>
      <c r="X106" s="110">
        <v>661543.51753223059</v>
      </c>
      <c r="Y106" s="96">
        <v>19082746.374412604</v>
      </c>
      <c r="Z106" s="215">
        <v>-1667382</v>
      </c>
      <c r="AA106" s="241">
        <v>17415364.374412604</v>
      </c>
      <c r="AB106" s="114">
        <v>-317303.13020999986</v>
      </c>
      <c r="AC106" s="96">
        <v>17098061.244202603</v>
      </c>
      <c r="AD106" s="122">
        <f t="shared" si="20"/>
        <v>1150.5922551805368</v>
      </c>
      <c r="AE106" s="91">
        <v>1129.6287819901297</v>
      </c>
      <c r="AF106" s="99">
        <v>12</v>
      </c>
      <c r="AG106" s="99">
        <v>12</v>
      </c>
    </row>
    <row r="107" spans="1:33">
      <c r="A107" s="89">
        <v>280</v>
      </c>
      <c r="B107" s="90" t="s">
        <v>120</v>
      </c>
      <c r="C107" s="107">
        <v>1986</v>
      </c>
      <c r="D107" s="92">
        <v>1968105.2036339708</v>
      </c>
      <c r="E107" s="115">
        <v>1051635.4536285738</v>
      </c>
      <c r="F107" s="95">
        <f t="shared" si="13"/>
        <v>3019740.6572625446</v>
      </c>
      <c r="G107" s="110">
        <v>399112.90795332845</v>
      </c>
      <c r="H107" s="96">
        <f t="shared" si="14"/>
        <v>3418853.5652158731</v>
      </c>
      <c r="I107" s="112">
        <v>-292822</v>
      </c>
      <c r="J107" s="101">
        <f t="shared" si="15"/>
        <v>3126031.5652158731</v>
      </c>
      <c r="K107" s="98">
        <f t="shared" si="16"/>
        <v>1574.034020753209</v>
      </c>
      <c r="L107" s="99">
        <v>15</v>
      </c>
      <c r="M107" s="99">
        <v>15</v>
      </c>
      <c r="N107" s="125">
        <f t="shared" si="17"/>
        <v>83597.316267076414</v>
      </c>
      <c r="O107" s="103">
        <f t="shared" si="18"/>
        <v>2.7477115173798892E-2</v>
      </c>
      <c r="P107" s="127">
        <f t="shared" si="19"/>
        <v>64.14109323519574</v>
      </c>
      <c r="R107" s="89">
        <v>280</v>
      </c>
      <c r="S107" s="90" t="s">
        <v>120</v>
      </c>
      <c r="T107" s="107">
        <v>2015</v>
      </c>
      <c r="U107" s="92">
        <v>2053609.0372992195</v>
      </c>
      <c r="V107" s="92">
        <v>908754.24299627636</v>
      </c>
      <c r="W107" s="95">
        <v>2962363.2802954959</v>
      </c>
      <c r="X107" s="110">
        <v>372892.96865330101</v>
      </c>
      <c r="Y107" s="96">
        <v>3335256.2489487967</v>
      </c>
      <c r="Z107" s="215">
        <v>-292822</v>
      </c>
      <c r="AA107" s="241">
        <v>3042434.2489487967</v>
      </c>
      <c r="AB107" s="114">
        <v>-993473.59199999983</v>
      </c>
      <c r="AC107" s="96">
        <v>2048960.6569487969</v>
      </c>
      <c r="AD107" s="122">
        <f t="shared" si="20"/>
        <v>1509.8929275180133</v>
      </c>
      <c r="AE107" s="91">
        <v>1016.853924044068</v>
      </c>
      <c r="AF107" s="99">
        <v>15</v>
      </c>
      <c r="AG107" s="99">
        <v>15</v>
      </c>
    </row>
    <row r="108" spans="1:33">
      <c r="A108" s="89">
        <v>284</v>
      </c>
      <c r="B108" s="90" t="s">
        <v>121</v>
      </c>
      <c r="C108" s="107">
        <v>2186</v>
      </c>
      <c r="D108" s="92">
        <v>1183574.6020873173</v>
      </c>
      <c r="E108" s="115">
        <v>147772.14714072671</v>
      </c>
      <c r="F108" s="95">
        <f t="shared" si="13"/>
        <v>1331346.7492280439</v>
      </c>
      <c r="G108" s="110">
        <v>440260.04951723677</v>
      </c>
      <c r="H108" s="96">
        <f t="shared" si="14"/>
        <v>1771606.7987452806</v>
      </c>
      <c r="I108" s="342">
        <v>909714</v>
      </c>
      <c r="J108" s="101">
        <f t="shared" si="15"/>
        <v>2681320.7987452806</v>
      </c>
      <c r="K108" s="98">
        <f t="shared" si="16"/>
        <v>1226.5877395907048</v>
      </c>
      <c r="L108" s="99">
        <v>2</v>
      </c>
      <c r="M108" s="99">
        <v>2</v>
      </c>
      <c r="N108" s="125">
        <f t="shared" si="17"/>
        <v>-420102.49911811156</v>
      </c>
      <c r="O108" s="103">
        <f t="shared" si="18"/>
        <v>-0.13545474408718255</v>
      </c>
      <c r="P108" s="127">
        <f t="shared" si="19"/>
        <v>-178.67882038364587</v>
      </c>
      <c r="R108" s="89">
        <v>284</v>
      </c>
      <c r="S108" s="90" t="s">
        <v>121</v>
      </c>
      <c r="T108" s="107">
        <v>2207</v>
      </c>
      <c r="U108" s="92">
        <v>1213903.4287425417</v>
      </c>
      <c r="V108" s="92">
        <v>557453.97243617882</v>
      </c>
      <c r="W108" s="95">
        <v>1771357.4011787204</v>
      </c>
      <c r="X108" s="110">
        <v>420351.89668467175</v>
      </c>
      <c r="Y108" s="96">
        <v>2191709.2978633922</v>
      </c>
      <c r="Z108" s="14">
        <v>909714</v>
      </c>
      <c r="AA108" s="241">
        <v>3101423.2978633922</v>
      </c>
      <c r="AB108" s="114">
        <v>1261844.814</v>
      </c>
      <c r="AC108" s="96">
        <v>4363268.1118633924</v>
      </c>
      <c r="AD108" s="122">
        <f t="shared" si="20"/>
        <v>1405.2665599743507</v>
      </c>
      <c r="AE108" s="91">
        <v>1977.0131906947859</v>
      </c>
      <c r="AF108" s="99">
        <v>2</v>
      </c>
      <c r="AG108" s="99">
        <v>2</v>
      </c>
    </row>
    <row r="109" spans="1:33">
      <c r="A109" s="89">
        <v>285</v>
      </c>
      <c r="B109" s="90" t="s">
        <v>122</v>
      </c>
      <c r="C109" s="107">
        <v>50210</v>
      </c>
      <c r="D109" s="92">
        <v>-952803.67484903894</v>
      </c>
      <c r="E109" s="115">
        <v>13703063.632907627</v>
      </c>
      <c r="F109" s="95">
        <f t="shared" si="13"/>
        <v>12750259.958058588</v>
      </c>
      <c r="G109" s="110">
        <v>4481545.2236913517</v>
      </c>
      <c r="H109" s="96">
        <f t="shared" si="14"/>
        <v>17231805.18174994</v>
      </c>
      <c r="I109" s="112">
        <v>528252</v>
      </c>
      <c r="J109" s="101">
        <f t="shared" si="15"/>
        <v>17760057.18174994</v>
      </c>
      <c r="K109" s="98">
        <f t="shared" si="16"/>
        <v>353.71553837382874</v>
      </c>
      <c r="L109" s="99">
        <v>8</v>
      </c>
      <c r="M109" s="99">
        <v>8</v>
      </c>
      <c r="N109" s="125">
        <f t="shared" si="17"/>
        <v>4055135.1525295191</v>
      </c>
      <c r="O109" s="103">
        <f t="shared" si="18"/>
        <v>0.29588896192794961</v>
      </c>
      <c r="P109" s="127">
        <f t="shared" si="19"/>
        <v>82.330943735800588</v>
      </c>
      <c r="R109" s="89">
        <v>285</v>
      </c>
      <c r="S109" s="90" t="s">
        <v>122</v>
      </c>
      <c r="T109" s="107">
        <v>50500</v>
      </c>
      <c r="U109" s="92">
        <v>-1306701.1773460787</v>
      </c>
      <c r="V109" s="92">
        <v>10395600.485116221</v>
      </c>
      <c r="W109" s="95">
        <v>9088899.3077701423</v>
      </c>
      <c r="X109" s="110">
        <v>4087770.7214502785</v>
      </c>
      <c r="Y109" s="96">
        <v>13176670.029220421</v>
      </c>
      <c r="Z109" s="215">
        <v>528252</v>
      </c>
      <c r="AA109" s="241">
        <v>13704922.029220421</v>
      </c>
      <c r="AB109" s="114">
        <v>-1004346.3770205003</v>
      </c>
      <c r="AC109" s="96">
        <v>12700575.65219992</v>
      </c>
      <c r="AD109" s="122">
        <f t="shared" si="20"/>
        <v>271.38459463802815</v>
      </c>
      <c r="AE109" s="91">
        <v>251.49654756831526</v>
      </c>
      <c r="AF109" s="99">
        <v>8</v>
      </c>
      <c r="AG109" s="99">
        <v>8</v>
      </c>
    </row>
    <row r="110" spans="1:33">
      <c r="A110" s="89">
        <v>286</v>
      </c>
      <c r="B110" s="90" t="s">
        <v>123</v>
      </c>
      <c r="C110" s="107">
        <v>78386</v>
      </c>
      <c r="D110" s="92">
        <v>-12289574.824959885</v>
      </c>
      <c r="E110" s="115">
        <v>17863574.522277005</v>
      </c>
      <c r="F110" s="95">
        <f t="shared" si="13"/>
        <v>5573999.6973171197</v>
      </c>
      <c r="G110" s="110">
        <v>7907118.3565594815</v>
      </c>
      <c r="H110" s="96">
        <f t="shared" si="14"/>
        <v>13481118.053876601</v>
      </c>
      <c r="I110" s="112">
        <v>-5668504</v>
      </c>
      <c r="J110" s="101">
        <f t="shared" si="15"/>
        <v>7812614.0538766012</v>
      </c>
      <c r="K110" s="98">
        <f t="shared" si="16"/>
        <v>99.668487406891558</v>
      </c>
      <c r="L110" s="99">
        <v>8</v>
      </c>
      <c r="M110" s="99">
        <v>8</v>
      </c>
      <c r="N110" s="125">
        <f t="shared" si="17"/>
        <v>6138599.5143461945</v>
      </c>
      <c r="O110" s="103">
        <f t="shared" si="18"/>
        <v>3.6669929498152327</v>
      </c>
      <c r="P110" s="127">
        <f t="shared" si="19"/>
        <v>78.446193548747459</v>
      </c>
      <c r="R110" s="89">
        <v>286</v>
      </c>
      <c r="S110" s="90" t="s">
        <v>123</v>
      </c>
      <c r="T110" s="107">
        <v>78880</v>
      </c>
      <c r="U110" s="92">
        <v>-13668115.803112024</v>
      </c>
      <c r="V110" s="92">
        <v>13678311.251551475</v>
      </c>
      <c r="W110" s="95">
        <v>10195.448439450935</v>
      </c>
      <c r="X110" s="110">
        <v>7332323.0910909558</v>
      </c>
      <c r="Y110" s="96">
        <v>7342518.5395304067</v>
      </c>
      <c r="Z110" s="215">
        <v>-5668504</v>
      </c>
      <c r="AA110" s="241">
        <v>1674014.5395304067</v>
      </c>
      <c r="AB110" s="114">
        <v>86887.266749999952</v>
      </c>
      <c r="AC110" s="96">
        <v>1760901.8062804067</v>
      </c>
      <c r="AD110" s="122">
        <f t="shared" si="20"/>
        <v>21.222293858144102</v>
      </c>
      <c r="AE110" s="91">
        <v>22.323805860552824</v>
      </c>
      <c r="AF110" s="99">
        <v>8</v>
      </c>
      <c r="AG110" s="99">
        <v>8</v>
      </c>
    </row>
    <row r="111" spans="1:33">
      <c r="A111" s="89">
        <v>287</v>
      </c>
      <c r="B111" s="90" t="s">
        <v>124</v>
      </c>
      <c r="C111" s="107">
        <v>6121</v>
      </c>
      <c r="D111" s="92">
        <v>4279981.723523397</v>
      </c>
      <c r="E111" s="115">
        <v>2228615.5092324927</v>
      </c>
      <c r="F111" s="95">
        <f t="shared" si="13"/>
        <v>6508597.2327558901</v>
      </c>
      <c r="G111" s="110">
        <v>1143552.4960793925</v>
      </c>
      <c r="H111" s="96">
        <f t="shared" si="14"/>
        <v>7652149.7288352828</v>
      </c>
      <c r="I111" s="112">
        <v>619983</v>
      </c>
      <c r="J111" s="101">
        <f t="shared" si="15"/>
        <v>8272132.7288352828</v>
      </c>
      <c r="K111" s="98">
        <f t="shared" si="16"/>
        <v>1351.4348519580597</v>
      </c>
      <c r="L111" s="99">
        <v>15</v>
      </c>
      <c r="M111" s="99">
        <v>15</v>
      </c>
      <c r="N111" s="125">
        <f t="shared" si="17"/>
        <v>155707.79701473005</v>
      </c>
      <c r="O111" s="103">
        <f t="shared" si="18"/>
        <v>1.9184283514318667E-2</v>
      </c>
      <c r="P111" s="127">
        <f t="shared" si="19"/>
        <v>42.12287715235675</v>
      </c>
      <c r="R111" s="89">
        <v>287</v>
      </c>
      <c r="S111" s="90" t="s">
        <v>124</v>
      </c>
      <c r="T111" s="107">
        <v>6199</v>
      </c>
      <c r="U111" s="92">
        <v>4247210.9657936357</v>
      </c>
      <c r="V111" s="92">
        <v>2169995.2849987107</v>
      </c>
      <c r="W111" s="95">
        <v>6417206.2507923469</v>
      </c>
      <c r="X111" s="110">
        <v>1079235.6810282059</v>
      </c>
      <c r="Y111" s="96">
        <v>7496441.9318205528</v>
      </c>
      <c r="Z111" s="215">
        <v>619983</v>
      </c>
      <c r="AA111" s="241">
        <v>8116424.9318205528</v>
      </c>
      <c r="AB111" s="114">
        <v>1040313.5382000003</v>
      </c>
      <c r="AC111" s="96">
        <v>9156738.4700205531</v>
      </c>
      <c r="AD111" s="122">
        <f t="shared" si="20"/>
        <v>1309.3119748057029</v>
      </c>
      <c r="AE111" s="91">
        <v>1477.1315486401925</v>
      </c>
      <c r="AF111" s="99">
        <v>15</v>
      </c>
      <c r="AG111" s="99">
        <v>15</v>
      </c>
    </row>
    <row r="112" spans="1:33">
      <c r="A112" s="89">
        <v>288</v>
      </c>
      <c r="B112" s="90" t="s">
        <v>125</v>
      </c>
      <c r="C112" s="107">
        <v>6342</v>
      </c>
      <c r="D112" s="92">
        <v>4622649.7150689969</v>
      </c>
      <c r="E112" s="115">
        <v>2212535.2845046655</v>
      </c>
      <c r="F112" s="95">
        <f t="shared" si="13"/>
        <v>6835184.9995736629</v>
      </c>
      <c r="G112" s="110">
        <v>991524.02805693599</v>
      </c>
      <c r="H112" s="96">
        <f t="shared" si="14"/>
        <v>7826709.0276305992</v>
      </c>
      <c r="I112" s="112">
        <v>324275</v>
      </c>
      <c r="J112" s="101">
        <f t="shared" si="15"/>
        <v>8150984.0276305992</v>
      </c>
      <c r="K112" s="98">
        <f t="shared" si="16"/>
        <v>1285.2387303107221</v>
      </c>
      <c r="L112" s="99">
        <v>15</v>
      </c>
      <c r="M112" s="99">
        <v>15</v>
      </c>
      <c r="N112" s="125">
        <f t="shared" si="17"/>
        <v>-167354.33534118347</v>
      </c>
      <c r="O112" s="103">
        <f t="shared" si="18"/>
        <v>-2.0118721797389712E-2</v>
      </c>
      <c r="P112" s="127">
        <f t="shared" si="19"/>
        <v>-21.03299754288696</v>
      </c>
      <c r="R112" s="89">
        <v>288</v>
      </c>
      <c r="S112" s="90" t="s">
        <v>125</v>
      </c>
      <c r="T112" s="107">
        <v>6368</v>
      </c>
      <c r="U112" s="92">
        <v>4720983.086309731</v>
      </c>
      <c r="V112" s="92">
        <v>2341979.7161365654</v>
      </c>
      <c r="W112" s="95">
        <v>7062962.8024462964</v>
      </c>
      <c r="X112" s="110">
        <v>931100.56052548601</v>
      </c>
      <c r="Y112" s="96">
        <v>7994063.3629717827</v>
      </c>
      <c r="Z112" s="215">
        <v>324275</v>
      </c>
      <c r="AA112" s="241">
        <v>8318338.3629717827</v>
      </c>
      <c r="AB112" s="114">
        <v>-647008.01130000001</v>
      </c>
      <c r="AC112" s="96">
        <v>7671330.3516717823</v>
      </c>
      <c r="AD112" s="122">
        <f t="shared" si="20"/>
        <v>1306.271727853609</v>
      </c>
      <c r="AE112" s="91">
        <v>1204.6687110037346</v>
      </c>
      <c r="AF112" s="99">
        <v>15</v>
      </c>
      <c r="AG112" s="99">
        <v>15</v>
      </c>
    </row>
    <row r="113" spans="1:33">
      <c r="A113" s="89">
        <v>290</v>
      </c>
      <c r="B113" s="90" t="s">
        <v>126</v>
      </c>
      <c r="C113" s="107">
        <v>7483</v>
      </c>
      <c r="D113" s="92">
        <v>4575640.3479537126</v>
      </c>
      <c r="E113" s="115">
        <v>2658110.8979926533</v>
      </c>
      <c r="F113" s="95">
        <f t="shared" si="13"/>
        <v>7233751.2459463663</v>
      </c>
      <c r="G113" s="110">
        <v>1207979.3088494542</v>
      </c>
      <c r="H113" s="96">
        <f t="shared" si="14"/>
        <v>8441730.5547958203</v>
      </c>
      <c r="I113" s="112">
        <v>-197058</v>
      </c>
      <c r="J113" s="101">
        <f t="shared" si="15"/>
        <v>8244672.5547958203</v>
      </c>
      <c r="K113" s="98">
        <f t="shared" si="16"/>
        <v>1101.7870579708433</v>
      </c>
      <c r="L113" s="99">
        <v>18</v>
      </c>
      <c r="M113" s="99">
        <v>18</v>
      </c>
      <c r="N113" s="125">
        <f t="shared" si="17"/>
        <v>30697.513893304393</v>
      </c>
      <c r="O113" s="103">
        <f t="shared" si="18"/>
        <v>3.7372299940579665E-3</v>
      </c>
      <c r="P113" s="127">
        <f t="shared" si="19"/>
        <v>18.435034638936713</v>
      </c>
      <c r="R113" s="89">
        <v>290</v>
      </c>
      <c r="S113" s="90" t="s">
        <v>126</v>
      </c>
      <c r="T113" s="107">
        <v>7582</v>
      </c>
      <c r="U113" s="92">
        <v>4594462.0134949386</v>
      </c>
      <c r="V113" s="92">
        <v>2696465.0706437486</v>
      </c>
      <c r="W113" s="95">
        <v>7290927.0841386877</v>
      </c>
      <c r="X113" s="110">
        <v>1120105.9567638286</v>
      </c>
      <c r="Y113" s="96">
        <v>8411033.0409025159</v>
      </c>
      <c r="Z113" s="215">
        <v>-197058</v>
      </c>
      <c r="AA113" s="241">
        <v>8213975.0409025159</v>
      </c>
      <c r="AB113" s="114">
        <v>-46673.255999999994</v>
      </c>
      <c r="AC113" s="96">
        <v>8167301.7849025158</v>
      </c>
      <c r="AD113" s="122">
        <f t="shared" si="20"/>
        <v>1083.3520233319066</v>
      </c>
      <c r="AE113" s="91">
        <v>1077.1962259169766</v>
      </c>
      <c r="AF113" s="99">
        <v>18</v>
      </c>
      <c r="AG113" s="99">
        <v>18</v>
      </c>
    </row>
    <row r="114" spans="1:33">
      <c r="A114" s="89">
        <v>291</v>
      </c>
      <c r="B114" s="90" t="s">
        <v>127</v>
      </c>
      <c r="C114" s="107">
        <v>2038</v>
      </c>
      <c r="D114" s="92">
        <v>1956814.9978238661</v>
      </c>
      <c r="E114" s="115">
        <v>356966.74782675627</v>
      </c>
      <c r="F114" s="95">
        <f t="shared" si="13"/>
        <v>2313781.7456506225</v>
      </c>
      <c r="G114" s="110">
        <v>350724.10335676093</v>
      </c>
      <c r="H114" s="96">
        <f t="shared" si="14"/>
        <v>2664505.8490073835</v>
      </c>
      <c r="I114" s="112">
        <v>118109</v>
      </c>
      <c r="J114" s="101">
        <f t="shared" si="15"/>
        <v>2782614.8490073835</v>
      </c>
      <c r="K114" s="98">
        <f t="shared" si="16"/>
        <v>1365.3654803765376</v>
      </c>
      <c r="L114" s="99">
        <v>6</v>
      </c>
      <c r="M114" s="99">
        <v>6</v>
      </c>
      <c r="N114" s="125">
        <f t="shared" si="17"/>
        <v>-12720.303649036679</v>
      </c>
      <c r="O114" s="103">
        <f t="shared" si="18"/>
        <v>-4.5505468769812861E-3</v>
      </c>
      <c r="P114" s="127">
        <f t="shared" si="19"/>
        <v>29.163208552244896</v>
      </c>
      <c r="R114" s="89">
        <v>291</v>
      </c>
      <c r="S114" s="90" t="s">
        <v>127</v>
      </c>
      <c r="T114" s="107">
        <v>2092</v>
      </c>
      <c r="U114" s="92">
        <v>2008528.5195879072</v>
      </c>
      <c r="V114" s="92">
        <v>342560.59364255448</v>
      </c>
      <c r="W114" s="95">
        <v>2351089.1132304617</v>
      </c>
      <c r="X114" s="110">
        <v>326137.03942595847</v>
      </c>
      <c r="Y114" s="96">
        <v>2677226.1526564201</v>
      </c>
      <c r="Z114" s="215">
        <v>118109</v>
      </c>
      <c r="AA114" s="241">
        <v>2795335.1526564201</v>
      </c>
      <c r="AB114" s="114">
        <v>8334.510000000002</v>
      </c>
      <c r="AC114" s="96">
        <v>2803669.6626564199</v>
      </c>
      <c r="AD114" s="122">
        <f t="shared" si="20"/>
        <v>1336.2022718242927</v>
      </c>
      <c r="AE114" s="91">
        <v>1340.1862632200859</v>
      </c>
      <c r="AF114" s="99">
        <v>6</v>
      </c>
      <c r="AG114" s="99">
        <v>6</v>
      </c>
    </row>
    <row r="115" spans="1:33">
      <c r="A115" s="89">
        <v>297</v>
      </c>
      <c r="B115" s="90" t="s">
        <v>128</v>
      </c>
      <c r="C115" s="107">
        <v>125666</v>
      </c>
      <c r="D115" s="92">
        <v>13457047.965948127</v>
      </c>
      <c r="E115" s="115">
        <v>22977389.391994331</v>
      </c>
      <c r="F115" s="95">
        <f t="shared" si="13"/>
        <v>36434437.357942462</v>
      </c>
      <c r="G115" s="110">
        <v>13016141.57424817</v>
      </c>
      <c r="H115" s="96">
        <f t="shared" si="14"/>
        <v>49450578.932190634</v>
      </c>
      <c r="I115" s="112">
        <v>3832807</v>
      </c>
      <c r="J115" s="101">
        <f t="shared" si="15"/>
        <v>53283385.932190634</v>
      </c>
      <c r="K115" s="98">
        <f t="shared" si="16"/>
        <v>424.00797297750097</v>
      </c>
      <c r="L115" s="99">
        <v>11</v>
      </c>
      <c r="M115" s="99">
        <v>11</v>
      </c>
      <c r="N115" s="125">
        <f t="shared" si="17"/>
        <v>6716818.8104612753</v>
      </c>
      <c r="O115" s="103">
        <f t="shared" si="18"/>
        <v>0.14424122767956854</v>
      </c>
      <c r="P115" s="127">
        <f t="shared" si="19"/>
        <v>48.534729561229881</v>
      </c>
      <c r="R115" s="89">
        <v>297</v>
      </c>
      <c r="S115" s="90" t="s">
        <v>128</v>
      </c>
      <c r="T115" s="107">
        <v>124021</v>
      </c>
      <c r="U115" s="92">
        <v>6200831.235247165</v>
      </c>
      <c r="V115" s="92">
        <v>24339828.614026677</v>
      </c>
      <c r="W115" s="95">
        <v>30540659.849273842</v>
      </c>
      <c r="X115" s="110">
        <v>12193100.272455517</v>
      </c>
      <c r="Y115" s="96">
        <v>42733760.121729359</v>
      </c>
      <c r="Z115" s="215">
        <v>3832807</v>
      </c>
      <c r="AA115" s="241">
        <v>46566567.121729359</v>
      </c>
      <c r="AB115" s="114">
        <v>-3013197.4867514968</v>
      </c>
      <c r="AC115" s="96">
        <v>43553369.634977862</v>
      </c>
      <c r="AD115" s="122">
        <f t="shared" si="20"/>
        <v>375.47324341627109</v>
      </c>
      <c r="AE115" s="91">
        <v>351.17737830672115</v>
      </c>
      <c r="AF115" s="99">
        <v>11</v>
      </c>
      <c r="AG115" s="99">
        <v>11</v>
      </c>
    </row>
    <row r="116" spans="1:33">
      <c r="A116" s="89">
        <v>300</v>
      </c>
      <c r="B116" s="90" t="s">
        <v>129</v>
      </c>
      <c r="C116" s="107">
        <v>3335</v>
      </c>
      <c r="D116" s="92">
        <v>2278634.7049154574</v>
      </c>
      <c r="E116" s="115">
        <v>1868813.1132454579</v>
      </c>
      <c r="F116" s="95">
        <f t="shared" si="13"/>
        <v>4147447.8181609153</v>
      </c>
      <c r="G116" s="110">
        <v>595436.81135334808</v>
      </c>
      <c r="H116" s="96">
        <f t="shared" si="14"/>
        <v>4742884.629514263</v>
      </c>
      <c r="I116" s="112">
        <v>1923391</v>
      </c>
      <c r="J116" s="101">
        <f t="shared" si="15"/>
        <v>6666275.629514263</v>
      </c>
      <c r="K116" s="98">
        <f t="shared" si="16"/>
        <v>1998.8832472306635</v>
      </c>
      <c r="L116" s="99">
        <v>14</v>
      </c>
      <c r="M116" s="99">
        <v>14</v>
      </c>
      <c r="N116" s="125">
        <f t="shared" si="17"/>
        <v>-14548.1467606714</v>
      </c>
      <c r="O116" s="103">
        <f t="shared" si="18"/>
        <v>-2.1775977406162171E-3</v>
      </c>
      <c r="P116" s="127">
        <f t="shared" si="19"/>
        <v>22.892778057361511</v>
      </c>
      <c r="R116" s="89">
        <v>300</v>
      </c>
      <c r="S116" s="90" t="s">
        <v>129</v>
      </c>
      <c r="T116" s="107">
        <v>3381</v>
      </c>
      <c r="U116" s="92">
        <v>2483273.9969899231</v>
      </c>
      <c r="V116" s="92">
        <v>1714847.6393874986</v>
      </c>
      <c r="W116" s="95">
        <v>4198121.6363774221</v>
      </c>
      <c r="X116" s="110">
        <v>559311.13989751239</v>
      </c>
      <c r="Y116" s="96">
        <v>4757432.7762749344</v>
      </c>
      <c r="Z116" s="215">
        <v>1923391</v>
      </c>
      <c r="AA116" s="241">
        <v>6680823.7762749344</v>
      </c>
      <c r="AB116" s="114">
        <v>423393.10800000018</v>
      </c>
      <c r="AC116" s="96">
        <v>7104216.8842749344</v>
      </c>
      <c r="AD116" s="122">
        <f t="shared" si="20"/>
        <v>1975.990469173302</v>
      </c>
      <c r="AE116" s="91">
        <v>2101.2176528467717</v>
      </c>
      <c r="AF116" s="99">
        <v>14</v>
      </c>
      <c r="AG116" s="99">
        <v>14</v>
      </c>
    </row>
    <row r="117" spans="1:33">
      <c r="A117" s="89">
        <v>301</v>
      </c>
      <c r="B117" s="90" t="s">
        <v>130</v>
      </c>
      <c r="C117" s="107">
        <v>19509</v>
      </c>
      <c r="D117" s="92">
        <v>1485822.9825519444</v>
      </c>
      <c r="E117" s="115">
        <v>11094648.03704777</v>
      </c>
      <c r="F117" s="95">
        <f t="shared" si="13"/>
        <v>12580471.019599713</v>
      </c>
      <c r="G117" s="110">
        <v>3363020.0563678714</v>
      </c>
      <c r="H117" s="96">
        <f t="shared" si="14"/>
        <v>15943491.075967584</v>
      </c>
      <c r="I117" s="112">
        <v>-1045042</v>
      </c>
      <c r="J117" s="101">
        <f t="shared" si="15"/>
        <v>14898449.075967584</v>
      </c>
      <c r="K117" s="98">
        <f t="shared" si="16"/>
        <v>763.67056619855373</v>
      </c>
      <c r="L117" s="99">
        <v>14</v>
      </c>
      <c r="M117" s="99">
        <v>14</v>
      </c>
      <c r="N117" s="125">
        <f t="shared" si="17"/>
        <v>950535.48094463348</v>
      </c>
      <c r="O117" s="103">
        <f t="shared" si="18"/>
        <v>6.8148936718665509E-2</v>
      </c>
      <c r="P117" s="127">
        <f t="shared" si="19"/>
        <v>57.768769800813402</v>
      </c>
      <c r="R117" s="89">
        <v>301</v>
      </c>
      <c r="S117" s="90" t="s">
        <v>130</v>
      </c>
      <c r="T117" s="107">
        <v>19759</v>
      </c>
      <c r="U117" s="92">
        <v>1552241.4992828975</v>
      </c>
      <c r="V117" s="92">
        <v>10272919.859908555</v>
      </c>
      <c r="W117" s="95">
        <v>11825161.359191451</v>
      </c>
      <c r="X117" s="110">
        <v>3167794.2358314986</v>
      </c>
      <c r="Y117" s="96">
        <v>14992955.59502295</v>
      </c>
      <c r="Z117" s="215">
        <v>-1045042</v>
      </c>
      <c r="AA117" s="241">
        <v>13947913.59502295</v>
      </c>
      <c r="AB117" s="114">
        <v>353041.50909000001</v>
      </c>
      <c r="AC117" s="96">
        <v>14300955.104112951</v>
      </c>
      <c r="AD117" s="122">
        <f t="shared" si="20"/>
        <v>705.90179639774033</v>
      </c>
      <c r="AE117" s="91">
        <v>723.76917374932691</v>
      </c>
      <c r="AF117" s="99">
        <v>14</v>
      </c>
      <c r="AG117" s="99">
        <v>14</v>
      </c>
    </row>
    <row r="118" spans="1:33">
      <c r="A118" s="89">
        <v>304</v>
      </c>
      <c r="B118" s="90" t="s">
        <v>131</v>
      </c>
      <c r="C118" s="107">
        <v>970</v>
      </c>
      <c r="D118" s="92">
        <v>-49440.102640214434</v>
      </c>
      <c r="E118" s="115">
        <v>-79824.652494251917</v>
      </c>
      <c r="F118" s="95">
        <f t="shared" si="13"/>
        <v>-129264.75513446635</v>
      </c>
      <c r="G118" s="110">
        <v>158810.50677262768</v>
      </c>
      <c r="H118" s="96">
        <f t="shared" si="14"/>
        <v>29545.751638161324</v>
      </c>
      <c r="I118" s="112">
        <v>-208856</v>
      </c>
      <c r="J118" s="101">
        <f t="shared" si="15"/>
        <v>-179310.24836183869</v>
      </c>
      <c r="K118" s="98">
        <f t="shared" si="16"/>
        <v>-184.85592614622544</v>
      </c>
      <c r="L118" s="99">
        <v>2</v>
      </c>
      <c r="M118" s="99">
        <v>2</v>
      </c>
      <c r="N118" s="125">
        <f t="shared" si="17"/>
        <v>-37444.865490644472</v>
      </c>
      <c r="O118" s="103">
        <f t="shared" si="18"/>
        <v>0.26394645919112136</v>
      </c>
      <c r="P118" s="127">
        <f t="shared" si="19"/>
        <v>-35.366586977422259</v>
      </c>
      <c r="R118" s="89">
        <v>304</v>
      </c>
      <c r="S118" s="90" t="s">
        <v>131</v>
      </c>
      <c r="T118" s="107">
        <v>949</v>
      </c>
      <c r="U118" s="92">
        <v>-15535.833572621748</v>
      </c>
      <c r="V118" s="92">
        <v>-72285.713669984325</v>
      </c>
      <c r="W118" s="95">
        <v>-87821.547242606073</v>
      </c>
      <c r="X118" s="110">
        <v>154812.16437141187</v>
      </c>
      <c r="Y118" s="96">
        <v>66990.617128805796</v>
      </c>
      <c r="Z118" s="215">
        <v>-208856</v>
      </c>
      <c r="AA118" s="241">
        <v>-141865.38287119422</v>
      </c>
      <c r="AB118" s="114">
        <v>-261703.614</v>
      </c>
      <c r="AC118" s="96">
        <v>-403568.99687119422</v>
      </c>
      <c r="AD118" s="122">
        <f t="shared" si="20"/>
        <v>-149.48933916880318</v>
      </c>
      <c r="AE118" s="91">
        <v>-425.25710945331321</v>
      </c>
      <c r="AF118" s="99">
        <v>2</v>
      </c>
      <c r="AG118" s="99">
        <v>2</v>
      </c>
    </row>
    <row r="119" spans="1:33">
      <c r="A119" s="89">
        <v>305</v>
      </c>
      <c r="B119" s="90" t="s">
        <v>132</v>
      </c>
      <c r="C119" s="107">
        <v>14876</v>
      </c>
      <c r="D119" s="92">
        <v>10001956.398419732</v>
      </c>
      <c r="E119" s="115">
        <v>3514781.3346637241</v>
      </c>
      <c r="F119" s="95">
        <f t="shared" si="13"/>
        <v>13516737.733083457</v>
      </c>
      <c r="G119" s="110">
        <v>1703924.7526204474</v>
      </c>
      <c r="H119" s="96">
        <f t="shared" si="14"/>
        <v>15220662.485703904</v>
      </c>
      <c r="I119" s="112">
        <v>-171849</v>
      </c>
      <c r="J119" s="101">
        <f t="shared" si="15"/>
        <v>15048813.485703904</v>
      </c>
      <c r="K119" s="98">
        <f t="shared" si="16"/>
        <v>1011.6169323543899</v>
      </c>
      <c r="L119" s="99">
        <v>17</v>
      </c>
      <c r="M119" s="99">
        <v>17</v>
      </c>
      <c r="N119" s="125">
        <f t="shared" si="17"/>
        <v>-649630.83149281517</v>
      </c>
      <c r="O119" s="103">
        <f t="shared" si="18"/>
        <v>-4.1381860416651789E-2</v>
      </c>
      <c r="P119" s="127">
        <f t="shared" si="19"/>
        <v>-33.622052744266398</v>
      </c>
      <c r="R119" s="89">
        <v>305</v>
      </c>
      <c r="S119" s="90" t="s">
        <v>132</v>
      </c>
      <c r="T119" s="107">
        <v>15019</v>
      </c>
      <c r="U119" s="92">
        <v>10238021.843988657</v>
      </c>
      <c r="V119" s="92">
        <v>4049390.8752973094</v>
      </c>
      <c r="W119" s="95">
        <v>14287412.719285967</v>
      </c>
      <c r="X119" s="110">
        <v>1582880.597910753</v>
      </c>
      <c r="Y119" s="96">
        <v>15870293.317196719</v>
      </c>
      <c r="Z119" s="215">
        <v>-171849</v>
      </c>
      <c r="AA119" s="241">
        <v>15698444.317196719</v>
      </c>
      <c r="AB119" s="114">
        <v>-11584.968900000036</v>
      </c>
      <c r="AC119" s="96">
        <v>15686859.348296719</v>
      </c>
      <c r="AD119" s="122">
        <f t="shared" si="20"/>
        <v>1045.2389850986563</v>
      </c>
      <c r="AE119" s="91">
        <v>1044.467630887324</v>
      </c>
      <c r="AF119" s="99">
        <v>17</v>
      </c>
      <c r="AG119" s="99">
        <v>17</v>
      </c>
    </row>
    <row r="120" spans="1:33">
      <c r="A120" s="89">
        <v>309</v>
      </c>
      <c r="B120" s="90" t="s">
        <v>133</v>
      </c>
      <c r="C120" s="107">
        <v>6444</v>
      </c>
      <c r="D120" s="92">
        <v>17607.642568884417</v>
      </c>
      <c r="E120" s="115">
        <v>3959518.2278993502</v>
      </c>
      <c r="F120" s="95">
        <f t="shared" si="13"/>
        <v>3977125.8704682346</v>
      </c>
      <c r="G120" s="110">
        <v>890535.66972800426</v>
      </c>
      <c r="H120" s="96">
        <f t="shared" si="14"/>
        <v>4867661.540196239</v>
      </c>
      <c r="I120" s="112">
        <v>476643</v>
      </c>
      <c r="J120" s="101">
        <f t="shared" si="15"/>
        <v>5344304.540196239</v>
      </c>
      <c r="K120" s="98">
        <f t="shared" si="16"/>
        <v>829.34583181195512</v>
      </c>
      <c r="L120" s="99">
        <v>12</v>
      </c>
      <c r="M120" s="99">
        <v>12</v>
      </c>
      <c r="N120" s="125">
        <f t="shared" si="17"/>
        <v>359909.56497185677</v>
      </c>
      <c r="O120" s="103">
        <f t="shared" si="18"/>
        <v>7.2207272248855994E-2</v>
      </c>
      <c r="P120" s="127">
        <f t="shared" si="19"/>
        <v>51.627782939372423</v>
      </c>
      <c r="R120" s="89">
        <v>309</v>
      </c>
      <c r="S120" s="90" t="s">
        <v>133</v>
      </c>
      <c r="T120" s="107">
        <v>6409</v>
      </c>
      <c r="U120" s="92">
        <v>-353784.03174322098</v>
      </c>
      <c r="V120" s="92">
        <v>4035930.2009674953</v>
      </c>
      <c r="W120" s="95">
        <v>3682146.1692242743</v>
      </c>
      <c r="X120" s="110">
        <v>825605.80600010767</v>
      </c>
      <c r="Y120" s="96">
        <v>4507751.9752243822</v>
      </c>
      <c r="Z120" s="215">
        <v>476643</v>
      </c>
      <c r="AA120" s="241">
        <v>4984394.9752243822</v>
      </c>
      <c r="AB120" s="114">
        <v>58724.957460000005</v>
      </c>
      <c r="AC120" s="96">
        <v>5043119.9326843824</v>
      </c>
      <c r="AD120" s="122">
        <f t="shared" si="20"/>
        <v>777.7180488725827</v>
      </c>
      <c r="AE120" s="91">
        <v>786.88093816264359</v>
      </c>
      <c r="AF120" s="99">
        <v>12</v>
      </c>
      <c r="AG120" s="99">
        <v>12</v>
      </c>
    </row>
    <row r="121" spans="1:33">
      <c r="A121" s="89">
        <v>312</v>
      </c>
      <c r="B121" s="90" t="s">
        <v>134</v>
      </c>
      <c r="C121" s="107">
        <v>1155</v>
      </c>
      <c r="D121" s="92">
        <v>749168.00058470457</v>
      </c>
      <c r="E121" s="115">
        <v>489492.16131676856</v>
      </c>
      <c r="F121" s="95">
        <f t="shared" si="13"/>
        <v>1238660.1619014731</v>
      </c>
      <c r="G121" s="110">
        <v>219138.10903998863</v>
      </c>
      <c r="H121" s="96">
        <f t="shared" si="14"/>
        <v>1457798.2709414617</v>
      </c>
      <c r="I121" s="112">
        <v>-345827</v>
      </c>
      <c r="J121" s="101">
        <f t="shared" si="15"/>
        <v>1111971.2709414617</v>
      </c>
      <c r="K121" s="98">
        <f t="shared" si="16"/>
        <v>962.74568912680661</v>
      </c>
      <c r="L121" s="99">
        <v>13</v>
      </c>
      <c r="M121" s="99">
        <v>13</v>
      </c>
      <c r="N121" s="125">
        <f t="shared" si="17"/>
        <v>196962.75576217961</v>
      </c>
      <c r="O121" s="103">
        <f t="shared" si="18"/>
        <v>0.21525783912905744</v>
      </c>
      <c r="P121" s="127">
        <f t="shared" si="19"/>
        <v>183.35172389743514</v>
      </c>
      <c r="R121" s="89">
        <v>312</v>
      </c>
      <c r="S121" s="90" t="s">
        <v>134</v>
      </c>
      <c r="T121" s="107">
        <v>1174</v>
      </c>
      <c r="U121" s="92">
        <v>693788.38304054085</v>
      </c>
      <c r="V121" s="92">
        <v>364223.44662075117</v>
      </c>
      <c r="W121" s="95">
        <v>1058011.829661292</v>
      </c>
      <c r="X121" s="110">
        <v>202823.68551799012</v>
      </c>
      <c r="Y121" s="96">
        <v>1260835.5151792821</v>
      </c>
      <c r="Z121" s="215">
        <v>-345827</v>
      </c>
      <c r="AA121" s="241">
        <v>915008.51517928205</v>
      </c>
      <c r="AB121" s="114">
        <v>20002.824000000001</v>
      </c>
      <c r="AC121" s="96">
        <v>935011.33917928208</v>
      </c>
      <c r="AD121" s="122">
        <f t="shared" si="20"/>
        <v>779.39396522937147</v>
      </c>
      <c r="AE121" s="91">
        <v>796.43214580858785</v>
      </c>
      <c r="AF121" s="99">
        <v>13</v>
      </c>
      <c r="AG121" s="99">
        <v>13</v>
      </c>
    </row>
    <row r="122" spans="1:33">
      <c r="A122" s="89">
        <v>316</v>
      </c>
      <c r="B122" s="90" t="s">
        <v>135</v>
      </c>
      <c r="C122" s="107">
        <v>4093</v>
      </c>
      <c r="D122" s="92">
        <v>243242.97838469513</v>
      </c>
      <c r="E122" s="115">
        <v>601992.96515063662</v>
      </c>
      <c r="F122" s="95">
        <f t="shared" si="13"/>
        <v>845235.94353533175</v>
      </c>
      <c r="G122" s="110">
        <v>527817.26126546261</v>
      </c>
      <c r="H122" s="96">
        <f t="shared" si="14"/>
        <v>1373053.2048007944</v>
      </c>
      <c r="I122" s="112">
        <v>-736743</v>
      </c>
      <c r="J122" s="101">
        <f t="shared" si="15"/>
        <v>636310.20480079437</v>
      </c>
      <c r="K122" s="98">
        <f t="shared" si="16"/>
        <v>155.46303562198739</v>
      </c>
      <c r="L122" s="99">
        <v>7</v>
      </c>
      <c r="M122" s="99">
        <v>7</v>
      </c>
      <c r="N122" s="125">
        <f t="shared" si="17"/>
        <v>-416114.24174249428</v>
      </c>
      <c r="O122" s="103">
        <f t="shared" si="18"/>
        <v>-0.39538633211080443</v>
      </c>
      <c r="P122" s="127">
        <f t="shared" si="19"/>
        <v>-100.35233786933216</v>
      </c>
      <c r="R122" s="89">
        <v>316</v>
      </c>
      <c r="S122" s="90" t="s">
        <v>135</v>
      </c>
      <c r="T122" s="107">
        <v>4114</v>
      </c>
      <c r="U122" s="92">
        <v>134839.65331309219</v>
      </c>
      <c r="V122" s="92">
        <v>1165155.0510485235</v>
      </c>
      <c r="W122" s="95">
        <v>1299994.7043616157</v>
      </c>
      <c r="X122" s="110">
        <v>489172.74218167295</v>
      </c>
      <c r="Y122" s="96">
        <v>1789167.4465432886</v>
      </c>
      <c r="Z122" s="215">
        <v>-736743</v>
      </c>
      <c r="AA122" s="241">
        <v>1052424.4465432886</v>
      </c>
      <c r="AB122" s="114">
        <v>-106481.69976000002</v>
      </c>
      <c r="AC122" s="96">
        <v>945942.74678328866</v>
      </c>
      <c r="AD122" s="122">
        <f t="shared" si="20"/>
        <v>255.81537349131955</v>
      </c>
      <c r="AE122" s="91">
        <v>229.93260738533996</v>
      </c>
      <c r="AF122" s="99">
        <v>7</v>
      </c>
      <c r="AG122" s="99">
        <v>7</v>
      </c>
    </row>
    <row r="123" spans="1:33">
      <c r="A123" s="89">
        <v>317</v>
      </c>
      <c r="B123" s="90" t="s">
        <v>136</v>
      </c>
      <c r="C123" s="107">
        <v>2373</v>
      </c>
      <c r="D123" s="92">
        <v>2668178.7746487083</v>
      </c>
      <c r="E123" s="115">
        <v>1736550.4902659238</v>
      </c>
      <c r="F123" s="95">
        <f t="shared" si="13"/>
        <v>4404729.2649146318</v>
      </c>
      <c r="G123" s="110">
        <v>482610.91825332207</v>
      </c>
      <c r="H123" s="96">
        <f t="shared" si="14"/>
        <v>4887340.183167954</v>
      </c>
      <c r="I123" s="112">
        <v>161977</v>
      </c>
      <c r="J123" s="101">
        <f t="shared" si="15"/>
        <v>5049317.183167954</v>
      </c>
      <c r="K123" s="98">
        <f t="shared" si="16"/>
        <v>2127.8201361853999</v>
      </c>
      <c r="L123" s="99">
        <v>17</v>
      </c>
      <c r="M123" s="99">
        <v>17</v>
      </c>
      <c r="N123" s="125">
        <f t="shared" si="17"/>
        <v>58847.585519955494</v>
      </c>
      <c r="O123" s="103">
        <f t="shared" si="18"/>
        <v>1.1791993592685202E-2</v>
      </c>
      <c r="P123" s="127">
        <f t="shared" si="19"/>
        <v>82.545710919826661</v>
      </c>
      <c r="R123" s="89">
        <v>317</v>
      </c>
      <c r="S123" s="90" t="s">
        <v>136</v>
      </c>
      <c r="T123" s="107">
        <v>2440</v>
      </c>
      <c r="U123" s="92">
        <v>2814189.5387635138</v>
      </c>
      <c r="V123" s="92">
        <v>1560229.5367302625</v>
      </c>
      <c r="W123" s="95">
        <v>4374419.0754937762</v>
      </c>
      <c r="X123" s="110">
        <v>454073.52215422242</v>
      </c>
      <c r="Y123" s="96">
        <v>4828492.5976479985</v>
      </c>
      <c r="Z123" s="215">
        <v>161977</v>
      </c>
      <c r="AA123" s="241">
        <v>4990469.5976479985</v>
      </c>
      <c r="AB123" s="114">
        <v>-30004.236000000004</v>
      </c>
      <c r="AC123" s="96">
        <v>4960465.3616479989</v>
      </c>
      <c r="AD123" s="122">
        <f t="shared" si="20"/>
        <v>2045.2744252655732</v>
      </c>
      <c r="AE123" s="91">
        <v>2032.9776072327863</v>
      </c>
      <c r="AF123" s="99">
        <v>17</v>
      </c>
      <c r="AG123" s="99">
        <v>17</v>
      </c>
    </row>
    <row r="124" spans="1:33">
      <c r="A124" s="89">
        <v>320</v>
      </c>
      <c r="B124" s="90" t="s">
        <v>137</v>
      </c>
      <c r="C124" s="107">
        <v>6954</v>
      </c>
      <c r="D124" s="92">
        <v>3595971.3343815827</v>
      </c>
      <c r="E124" s="115">
        <v>2116268.8446277566</v>
      </c>
      <c r="F124" s="95">
        <f t="shared" si="13"/>
        <v>5712240.1790093388</v>
      </c>
      <c r="G124" s="110">
        <v>914549.78624774073</v>
      </c>
      <c r="H124" s="96">
        <f t="shared" si="14"/>
        <v>6626789.9652570793</v>
      </c>
      <c r="I124" s="112">
        <v>325589</v>
      </c>
      <c r="J124" s="101">
        <f t="shared" si="15"/>
        <v>6952378.9652570793</v>
      </c>
      <c r="K124" s="98">
        <f t="shared" si="16"/>
        <v>999.76689175396598</v>
      </c>
      <c r="L124" s="99">
        <v>19</v>
      </c>
      <c r="M124" s="99">
        <v>19</v>
      </c>
      <c r="N124" s="125">
        <f t="shared" si="17"/>
        <v>-764565.97729097307</v>
      </c>
      <c r="O124" s="103">
        <f t="shared" si="18"/>
        <v>-9.9076251415954969E-2</v>
      </c>
      <c r="P124" s="127">
        <f t="shared" si="19"/>
        <v>-97.949316289853755</v>
      </c>
      <c r="R124" s="89">
        <v>320</v>
      </c>
      <c r="S124" s="90" t="s">
        <v>137</v>
      </c>
      <c r="T124" s="107">
        <v>7030</v>
      </c>
      <c r="U124" s="92">
        <v>3945542.3919548462</v>
      </c>
      <c r="V124" s="92">
        <v>2598945.1339986064</v>
      </c>
      <c r="W124" s="95">
        <v>6544487.525953453</v>
      </c>
      <c r="X124" s="110">
        <v>846868.41659459937</v>
      </c>
      <c r="Y124" s="96">
        <v>7391355.9425480524</v>
      </c>
      <c r="Z124" s="215">
        <v>325589</v>
      </c>
      <c r="AA124" s="241">
        <v>7716944.9425480524</v>
      </c>
      <c r="AB124" s="114">
        <v>11668.313999999984</v>
      </c>
      <c r="AC124" s="96">
        <v>7728613.2565480527</v>
      </c>
      <c r="AD124" s="122">
        <f t="shared" si="20"/>
        <v>1097.7162080438197</v>
      </c>
      <c r="AE124" s="91">
        <v>1099.3759966640189</v>
      </c>
      <c r="AF124" s="99">
        <v>19</v>
      </c>
      <c r="AG124" s="99">
        <v>19</v>
      </c>
    </row>
    <row r="125" spans="1:33">
      <c r="A125" s="89">
        <v>322</v>
      </c>
      <c r="B125" s="90" t="s">
        <v>138</v>
      </c>
      <c r="C125" s="107">
        <v>6371</v>
      </c>
      <c r="D125" s="92">
        <v>6953152.2568795159</v>
      </c>
      <c r="E125" s="115">
        <v>1988858.9654713934</v>
      </c>
      <c r="F125" s="95">
        <f t="shared" si="13"/>
        <v>8942011.2223509103</v>
      </c>
      <c r="G125" s="110">
        <v>1067381.8202004619</v>
      </c>
      <c r="H125" s="96">
        <f t="shared" si="14"/>
        <v>10009393.042551372</v>
      </c>
      <c r="I125" s="112">
        <v>-407036</v>
      </c>
      <c r="J125" s="101">
        <f t="shared" si="15"/>
        <v>9602357.0425513722</v>
      </c>
      <c r="K125" s="98">
        <f t="shared" si="16"/>
        <v>1507.1977778294415</v>
      </c>
      <c r="L125" s="99">
        <v>2</v>
      </c>
      <c r="M125" s="99">
        <v>2</v>
      </c>
      <c r="N125" s="125">
        <f t="shared" si="17"/>
        <v>9850.0563796702772</v>
      </c>
      <c r="O125" s="103">
        <f t="shared" si="18"/>
        <v>1.0268490180794084E-3</v>
      </c>
      <c r="P125" s="127">
        <f t="shared" si="19"/>
        <v>22.749157251957513</v>
      </c>
      <c r="R125" s="89">
        <v>322</v>
      </c>
      <c r="S125" s="90" t="s">
        <v>138</v>
      </c>
      <c r="T125" s="107">
        <v>6462</v>
      </c>
      <c r="U125" s="92">
        <v>6947858.8329970567</v>
      </c>
      <c r="V125" s="92">
        <v>2037462.1883806502</v>
      </c>
      <c r="W125" s="95">
        <v>8985321.0213777069</v>
      </c>
      <c r="X125" s="110">
        <v>1014221.9647939951</v>
      </c>
      <c r="Y125" s="96">
        <v>9999542.9861717019</v>
      </c>
      <c r="Z125" s="215">
        <v>-407036</v>
      </c>
      <c r="AA125" s="241">
        <v>9592506.9861717019</v>
      </c>
      <c r="AB125" s="114">
        <v>159417.08984850009</v>
      </c>
      <c r="AC125" s="96">
        <v>9751924.0760202017</v>
      </c>
      <c r="AD125" s="122">
        <f t="shared" si="20"/>
        <v>1484.448620577484</v>
      </c>
      <c r="AE125" s="91">
        <v>1509.1185509161562</v>
      </c>
      <c r="AF125" s="99">
        <v>2</v>
      </c>
      <c r="AG125" s="99">
        <v>2</v>
      </c>
    </row>
    <row r="126" spans="1:33">
      <c r="A126" s="89">
        <v>398</v>
      </c>
      <c r="B126" s="90" t="s">
        <v>139</v>
      </c>
      <c r="C126" s="107">
        <v>121337</v>
      </c>
      <c r="D126" s="92">
        <v>50898800.112929747</v>
      </c>
      <c r="E126" s="115">
        <v>30624008.746451799</v>
      </c>
      <c r="F126" s="95">
        <f t="shared" si="13"/>
        <v>81522808.859381542</v>
      </c>
      <c r="G126" s="110">
        <v>11579848.571568301</v>
      </c>
      <c r="H126" s="96">
        <f t="shared" si="14"/>
        <v>93102657.430949837</v>
      </c>
      <c r="I126" s="112">
        <v>481731</v>
      </c>
      <c r="J126" s="101">
        <f t="shared" si="15"/>
        <v>93584388.430949837</v>
      </c>
      <c r="K126" s="98">
        <f t="shared" si="16"/>
        <v>771.27659684144021</v>
      </c>
      <c r="L126" s="99">
        <v>7</v>
      </c>
      <c r="M126" s="99">
        <v>7</v>
      </c>
      <c r="N126" s="125">
        <f t="shared" si="17"/>
        <v>4975450.6164856255</v>
      </c>
      <c r="O126" s="103">
        <f t="shared" si="18"/>
        <v>5.6150663118246416E-2</v>
      </c>
      <c r="P126" s="127">
        <f t="shared" si="19"/>
        <v>37.108601891739681</v>
      </c>
      <c r="R126" s="89">
        <v>398</v>
      </c>
      <c r="S126" s="90" t="s">
        <v>139</v>
      </c>
      <c r="T126" s="107">
        <v>120693</v>
      </c>
      <c r="U126" s="92">
        <v>52319616.919904649</v>
      </c>
      <c r="V126" s="92">
        <v>24962419.790208079</v>
      </c>
      <c r="W126" s="95">
        <v>77282036.710112721</v>
      </c>
      <c r="X126" s="110">
        <v>10845170.104351485</v>
      </c>
      <c r="Y126" s="96">
        <v>88127206.814464211</v>
      </c>
      <c r="Z126" s="215">
        <v>481731</v>
      </c>
      <c r="AA126" s="241">
        <v>88608937.814464211</v>
      </c>
      <c r="AB126" s="114">
        <v>-8282013.421862998</v>
      </c>
      <c r="AC126" s="96">
        <v>80326924.392601207</v>
      </c>
      <c r="AD126" s="122">
        <f t="shared" si="20"/>
        <v>734.16799494970053</v>
      </c>
      <c r="AE126" s="91">
        <v>665.54749979370138</v>
      </c>
      <c r="AF126" s="99">
        <v>7</v>
      </c>
      <c r="AG126" s="99">
        <v>7</v>
      </c>
    </row>
    <row r="127" spans="1:33">
      <c r="A127" s="89">
        <v>399</v>
      </c>
      <c r="B127" s="90" t="s">
        <v>140</v>
      </c>
      <c r="C127" s="107">
        <v>7656</v>
      </c>
      <c r="D127" s="92">
        <v>1335432.8072069259</v>
      </c>
      <c r="E127" s="115">
        <v>3199150.8980543325</v>
      </c>
      <c r="F127" s="95">
        <f t="shared" si="13"/>
        <v>4534583.7052612584</v>
      </c>
      <c r="G127" s="110">
        <v>657080.89526678436</v>
      </c>
      <c r="H127" s="96">
        <f t="shared" si="14"/>
        <v>5191664.6005280428</v>
      </c>
      <c r="I127" s="112">
        <v>-189109</v>
      </c>
      <c r="J127" s="101">
        <f t="shared" si="15"/>
        <v>5002555.6005280428</v>
      </c>
      <c r="K127" s="98">
        <f t="shared" si="16"/>
        <v>653.41635325601396</v>
      </c>
      <c r="L127" s="99">
        <v>15</v>
      </c>
      <c r="M127" s="99">
        <v>15</v>
      </c>
      <c r="N127" s="125">
        <f t="shared" si="17"/>
        <v>356728.52786391508</v>
      </c>
      <c r="O127" s="103">
        <f t="shared" si="18"/>
        <v>7.6784719337250493E-2</v>
      </c>
      <c r="P127" s="127">
        <f t="shared" si="19"/>
        <v>48.648444812362868</v>
      </c>
      <c r="R127" s="89">
        <v>399</v>
      </c>
      <c r="S127" s="90" t="s">
        <v>140</v>
      </c>
      <c r="T127" s="107">
        <v>7682</v>
      </c>
      <c r="U127" s="92">
        <v>1461971.1682751756</v>
      </c>
      <c r="V127" s="92">
        <v>2767551.7599307499</v>
      </c>
      <c r="W127" s="95">
        <v>4229522.928205926</v>
      </c>
      <c r="X127" s="110">
        <v>605413.14445820148</v>
      </c>
      <c r="Y127" s="96">
        <v>4834936.0726641277</v>
      </c>
      <c r="Z127" s="215">
        <v>-189109</v>
      </c>
      <c r="AA127" s="241">
        <v>4645827.0726641277</v>
      </c>
      <c r="AB127" s="114">
        <v>33096.33921000002</v>
      </c>
      <c r="AC127" s="96">
        <v>4678923.4118741276</v>
      </c>
      <c r="AD127" s="122">
        <f t="shared" si="20"/>
        <v>604.76790844365109</v>
      </c>
      <c r="AE127" s="91">
        <v>609.07620565921991</v>
      </c>
      <c r="AF127" s="99">
        <v>15</v>
      </c>
      <c r="AG127" s="99">
        <v>15</v>
      </c>
    </row>
    <row r="128" spans="1:33">
      <c r="A128" s="89">
        <v>400</v>
      </c>
      <c r="B128" s="90" t="s">
        <v>141</v>
      </c>
      <c r="C128" s="107">
        <v>8479</v>
      </c>
      <c r="D128" s="92">
        <v>7549303.0105434805</v>
      </c>
      <c r="E128" s="115">
        <v>3305003.467002654</v>
      </c>
      <c r="F128" s="95">
        <f t="shared" si="13"/>
        <v>10854306.477546135</v>
      </c>
      <c r="G128" s="110">
        <v>1223321.0033704471</v>
      </c>
      <c r="H128" s="96">
        <f t="shared" si="14"/>
        <v>12077627.480916582</v>
      </c>
      <c r="I128" s="112">
        <v>1266540</v>
      </c>
      <c r="J128" s="101">
        <f t="shared" si="15"/>
        <v>13344167.480916582</v>
      </c>
      <c r="K128" s="98">
        <f t="shared" si="16"/>
        <v>1573.790244240663</v>
      </c>
      <c r="L128" s="99">
        <v>2</v>
      </c>
      <c r="M128" s="99">
        <v>2</v>
      </c>
      <c r="N128" s="125">
        <f t="shared" si="17"/>
        <v>505734.78545773029</v>
      </c>
      <c r="O128" s="103">
        <f t="shared" si="18"/>
        <v>3.9392252734760713E-2</v>
      </c>
      <c r="P128" s="127">
        <f t="shared" si="19"/>
        <v>52.829138274681327</v>
      </c>
      <c r="R128" s="89">
        <v>400</v>
      </c>
      <c r="S128" s="90" t="s">
        <v>141</v>
      </c>
      <c r="T128" s="107">
        <v>8441</v>
      </c>
      <c r="U128" s="92">
        <v>7651213.8005000483</v>
      </c>
      <c r="V128" s="92">
        <v>2770522.1947129918</v>
      </c>
      <c r="W128" s="95">
        <v>10421735.995213039</v>
      </c>
      <c r="X128" s="110">
        <v>1150156.7002458116</v>
      </c>
      <c r="Y128" s="96">
        <v>11571892.695458852</v>
      </c>
      <c r="Z128" s="215">
        <v>1266540</v>
      </c>
      <c r="AA128" s="241">
        <v>12838432.695458852</v>
      </c>
      <c r="AB128" s="114">
        <v>115266.27329999994</v>
      </c>
      <c r="AC128" s="96">
        <v>12953698.968758851</v>
      </c>
      <c r="AD128" s="122">
        <f t="shared" si="20"/>
        <v>1520.9611059659817</v>
      </c>
      <c r="AE128" s="91">
        <v>1534.6166293992242</v>
      </c>
      <c r="AF128" s="99">
        <v>2</v>
      </c>
      <c r="AG128" s="99">
        <v>2</v>
      </c>
    </row>
    <row r="129" spans="1:33">
      <c r="A129" s="89">
        <v>402</v>
      </c>
      <c r="B129" s="90" t="s">
        <v>142</v>
      </c>
      <c r="C129" s="107">
        <v>8865</v>
      </c>
      <c r="D129" s="92">
        <v>-578240.21458224207</v>
      </c>
      <c r="E129" s="115">
        <v>5389557.270514694</v>
      </c>
      <c r="F129" s="95">
        <f t="shared" si="13"/>
        <v>4811317.055932452</v>
      </c>
      <c r="G129" s="110">
        <v>1309156.342137554</v>
      </c>
      <c r="H129" s="96">
        <f t="shared" si="14"/>
        <v>6120473.3980700057</v>
      </c>
      <c r="I129" s="112">
        <v>150310</v>
      </c>
      <c r="J129" s="101">
        <f t="shared" si="15"/>
        <v>6270783.3980700057</v>
      </c>
      <c r="K129" s="98">
        <f t="shared" si="16"/>
        <v>707.36417349915462</v>
      </c>
      <c r="L129" s="99">
        <v>11</v>
      </c>
      <c r="M129" s="99">
        <v>11</v>
      </c>
      <c r="N129" s="125">
        <f t="shared" si="17"/>
        <v>130045.2082304731</v>
      </c>
      <c r="O129" s="103">
        <f t="shared" si="18"/>
        <v>2.1177455252146385E-2</v>
      </c>
      <c r="P129" s="127">
        <f t="shared" si="19"/>
        <v>23.159361260766559</v>
      </c>
      <c r="R129" s="89">
        <v>402</v>
      </c>
      <c r="S129" s="90" t="s">
        <v>142</v>
      </c>
      <c r="T129" s="107">
        <v>8975</v>
      </c>
      <c r="U129" s="92">
        <v>-254757.1704111062</v>
      </c>
      <c r="V129" s="92">
        <v>5024384.5343651241</v>
      </c>
      <c r="W129" s="95">
        <v>4769627.3639540179</v>
      </c>
      <c r="X129" s="110">
        <v>1220800.8258855143</v>
      </c>
      <c r="Y129" s="96">
        <v>5990428.1898395326</v>
      </c>
      <c r="Z129" s="215">
        <v>150310</v>
      </c>
      <c r="AA129" s="241">
        <v>6140738.1898395326</v>
      </c>
      <c r="AB129" s="114">
        <v>437470.09539000003</v>
      </c>
      <c r="AC129" s="96">
        <v>6578208.285229533</v>
      </c>
      <c r="AD129" s="122">
        <f t="shared" si="20"/>
        <v>684.20481223838806</v>
      </c>
      <c r="AE129" s="91">
        <v>732.94799835426556</v>
      </c>
      <c r="AF129" s="99">
        <v>11</v>
      </c>
      <c r="AG129" s="99">
        <v>11</v>
      </c>
    </row>
    <row r="130" spans="1:33">
      <c r="A130" s="89">
        <v>403</v>
      </c>
      <c r="B130" s="90" t="s">
        <v>143</v>
      </c>
      <c r="C130" s="107">
        <v>2758</v>
      </c>
      <c r="D130" s="92">
        <v>1164091.4740749365</v>
      </c>
      <c r="E130" s="115">
        <v>1679939.4000140037</v>
      </c>
      <c r="F130" s="95">
        <f t="shared" si="13"/>
        <v>2844030.8740889402</v>
      </c>
      <c r="G130" s="110">
        <v>517080.17902952479</v>
      </c>
      <c r="H130" s="96">
        <f t="shared" si="14"/>
        <v>3361111.053118465</v>
      </c>
      <c r="I130" s="112">
        <v>123758</v>
      </c>
      <c r="J130" s="101">
        <f t="shared" si="15"/>
        <v>3484869.053118465</v>
      </c>
      <c r="K130" s="98">
        <f t="shared" si="16"/>
        <v>1263.5493303547735</v>
      </c>
      <c r="L130" s="99">
        <v>14</v>
      </c>
      <c r="M130" s="99">
        <v>14</v>
      </c>
      <c r="N130" s="125">
        <f t="shared" si="17"/>
        <v>197329.45885866461</v>
      </c>
      <c r="O130" s="103">
        <f t="shared" si="18"/>
        <v>6.0023447079758728E-2</v>
      </c>
      <c r="P130" s="127">
        <f t="shared" si="19"/>
        <v>84.797234886935485</v>
      </c>
      <c r="R130" s="89">
        <v>403</v>
      </c>
      <c r="S130" s="90" t="s">
        <v>143</v>
      </c>
      <c r="T130" s="107">
        <v>2789</v>
      </c>
      <c r="U130" s="92">
        <v>1095692.4293076929</v>
      </c>
      <c r="V130" s="92">
        <v>1584852.5084293424</v>
      </c>
      <c r="W130" s="95">
        <v>2680544.9377370356</v>
      </c>
      <c r="X130" s="110">
        <v>483236.65652276488</v>
      </c>
      <c r="Y130" s="96">
        <v>3163781.5942598004</v>
      </c>
      <c r="Z130" s="215">
        <v>123758</v>
      </c>
      <c r="AA130" s="241">
        <v>3287539.5942598004</v>
      </c>
      <c r="AB130" s="114">
        <v>-28420.679100000008</v>
      </c>
      <c r="AC130" s="96">
        <v>3259118.9151598006</v>
      </c>
      <c r="AD130" s="122">
        <f t="shared" si="20"/>
        <v>1178.752095467838</v>
      </c>
      <c r="AE130" s="91">
        <v>1168.5618197059164</v>
      </c>
      <c r="AF130" s="99">
        <v>14</v>
      </c>
      <c r="AG130" s="99">
        <v>14</v>
      </c>
    </row>
    <row r="131" spans="1:33">
      <c r="A131" s="89">
        <v>405</v>
      </c>
      <c r="B131" s="90" t="s">
        <v>144</v>
      </c>
      <c r="C131" s="107">
        <v>73327</v>
      </c>
      <c r="D131" s="92">
        <v>15253704.513732884</v>
      </c>
      <c r="E131" s="115">
        <v>8920159.4763832744</v>
      </c>
      <c r="F131" s="95">
        <f t="shared" si="13"/>
        <v>24173863.990116157</v>
      </c>
      <c r="G131" s="110">
        <v>8172530.0949083855</v>
      </c>
      <c r="H131" s="96">
        <f t="shared" si="14"/>
        <v>32346394.085024543</v>
      </c>
      <c r="I131" s="112">
        <v>-3172399</v>
      </c>
      <c r="J131" s="101">
        <f t="shared" si="15"/>
        <v>29173995.085024543</v>
      </c>
      <c r="K131" s="98">
        <f t="shared" si="16"/>
        <v>397.86156647653036</v>
      </c>
      <c r="L131" s="99">
        <v>9</v>
      </c>
      <c r="M131" s="99">
        <v>9</v>
      </c>
      <c r="N131" s="125">
        <f t="shared" si="17"/>
        <v>-1095492.1155857816</v>
      </c>
      <c r="O131" s="103">
        <f t="shared" si="18"/>
        <v>-3.6191300775114989E-2</v>
      </c>
      <c r="P131" s="127">
        <f t="shared" si="19"/>
        <v>-16.857116054986136</v>
      </c>
      <c r="R131" s="89">
        <v>405</v>
      </c>
      <c r="S131" s="90" t="s">
        <v>144</v>
      </c>
      <c r="T131" s="107">
        <v>72988</v>
      </c>
      <c r="U131" s="92">
        <v>14313057.350055989</v>
      </c>
      <c r="V131" s="92">
        <v>11485765.870890416</v>
      </c>
      <c r="W131" s="95">
        <v>25798823.220946405</v>
      </c>
      <c r="X131" s="110">
        <v>7643062.9796639178</v>
      </c>
      <c r="Y131" s="96">
        <v>33441886.200610325</v>
      </c>
      <c r="Z131" s="215">
        <v>-3172399</v>
      </c>
      <c r="AA131" s="241">
        <v>30269487.200610325</v>
      </c>
      <c r="AB131" s="114">
        <v>-1897836.2699819992</v>
      </c>
      <c r="AC131" s="96">
        <v>28371650.930628326</v>
      </c>
      <c r="AD131" s="122">
        <f t="shared" si="20"/>
        <v>414.71868253151649</v>
      </c>
      <c r="AE131" s="91">
        <v>388.71665110193902</v>
      </c>
      <c r="AF131" s="99">
        <v>9</v>
      </c>
      <c r="AG131" s="99">
        <v>9</v>
      </c>
    </row>
    <row r="132" spans="1:33">
      <c r="A132" s="89">
        <v>407</v>
      </c>
      <c r="B132" s="90" t="s">
        <v>145</v>
      </c>
      <c r="C132" s="107">
        <v>2429</v>
      </c>
      <c r="D132" s="92">
        <v>942913.68232372997</v>
      </c>
      <c r="E132" s="115">
        <v>1412392.2012161175</v>
      </c>
      <c r="F132" s="95">
        <f t="shared" si="13"/>
        <v>2355305.8835398476</v>
      </c>
      <c r="G132" s="110">
        <v>520670.96065790736</v>
      </c>
      <c r="H132" s="96">
        <f t="shared" si="14"/>
        <v>2875976.8441977547</v>
      </c>
      <c r="I132" s="112">
        <v>-582751</v>
      </c>
      <c r="J132" s="101">
        <f t="shared" si="15"/>
        <v>2293225.8441977547</v>
      </c>
      <c r="K132" s="98">
        <f t="shared" si="16"/>
        <v>944.10285887103942</v>
      </c>
      <c r="L132" s="99">
        <v>1</v>
      </c>
      <c r="M132" s="100">
        <v>34</v>
      </c>
      <c r="N132" s="125">
        <f t="shared" si="17"/>
        <v>18833.190301451366</v>
      </c>
      <c r="O132" s="103">
        <f t="shared" si="18"/>
        <v>8.2805360231831063E-3</v>
      </c>
      <c r="P132" s="127">
        <f t="shared" si="19"/>
        <v>15.40026438500297</v>
      </c>
      <c r="R132" s="89">
        <v>407</v>
      </c>
      <c r="S132" s="90" t="s">
        <v>145</v>
      </c>
      <c r="T132" s="107">
        <v>2449</v>
      </c>
      <c r="U132" s="92">
        <v>1188550.0492798595</v>
      </c>
      <c r="V132" s="92">
        <v>1174492.3242393066</v>
      </c>
      <c r="W132" s="95">
        <v>2363042.3735191664</v>
      </c>
      <c r="X132" s="110">
        <v>494101.28037713701</v>
      </c>
      <c r="Y132" s="96">
        <v>2857143.6538963034</v>
      </c>
      <c r="Z132" s="215">
        <v>-582751</v>
      </c>
      <c r="AA132" s="241">
        <v>2274392.6538963034</v>
      </c>
      <c r="AB132" s="114">
        <v>-888083.71305000014</v>
      </c>
      <c r="AC132" s="96">
        <v>1386308.9408463032</v>
      </c>
      <c r="AD132" s="122">
        <f t="shared" si="20"/>
        <v>928.70259448603645</v>
      </c>
      <c r="AE132" s="91">
        <v>566.07143358362725</v>
      </c>
      <c r="AF132" s="99">
        <v>1</v>
      </c>
      <c r="AG132" s="100">
        <v>34</v>
      </c>
    </row>
    <row r="133" spans="1:33">
      <c r="A133" s="89">
        <v>408</v>
      </c>
      <c r="B133" s="90" t="s">
        <v>146</v>
      </c>
      <c r="C133" s="107">
        <v>14028</v>
      </c>
      <c r="D133" s="92">
        <v>6830112.3487062864</v>
      </c>
      <c r="E133" s="115">
        <v>6207964.7003084822</v>
      </c>
      <c r="F133" s="95">
        <f t="shared" si="13"/>
        <v>13038077.049014769</v>
      </c>
      <c r="G133" s="110">
        <v>1584143.2264805031</v>
      </c>
      <c r="H133" s="96">
        <f t="shared" si="14"/>
        <v>14622220.275495272</v>
      </c>
      <c r="I133" s="112">
        <v>318734</v>
      </c>
      <c r="J133" s="101">
        <f t="shared" si="15"/>
        <v>14940954.275495272</v>
      </c>
      <c r="K133" s="98">
        <f t="shared" si="16"/>
        <v>1065.0808579623092</v>
      </c>
      <c r="L133" s="99">
        <v>14</v>
      </c>
      <c r="M133" s="99">
        <v>14</v>
      </c>
      <c r="N133" s="125">
        <f t="shared" si="17"/>
        <v>438311.01125841215</v>
      </c>
      <c r="O133" s="103">
        <f t="shared" si="18"/>
        <v>3.022283615975549E-2</v>
      </c>
      <c r="P133" s="127">
        <f t="shared" si="19"/>
        <v>30.950562451979749</v>
      </c>
      <c r="R133" s="89">
        <v>408</v>
      </c>
      <c r="S133" s="90" t="s">
        <v>146</v>
      </c>
      <c r="T133" s="107">
        <v>14024</v>
      </c>
      <c r="U133" s="92">
        <v>6906496.2285785433</v>
      </c>
      <c r="V133" s="92">
        <v>5804059.4497482637</v>
      </c>
      <c r="W133" s="95">
        <v>12710555.678326808</v>
      </c>
      <c r="X133" s="110">
        <v>1473353.5859100511</v>
      </c>
      <c r="Y133" s="96">
        <v>14183909.26423686</v>
      </c>
      <c r="Z133" s="215">
        <v>318734</v>
      </c>
      <c r="AA133" s="241">
        <v>14502643.26423686</v>
      </c>
      <c r="AB133" s="114">
        <v>-140753.20488000003</v>
      </c>
      <c r="AC133" s="96">
        <v>14361890.059356861</v>
      </c>
      <c r="AD133" s="122">
        <f t="shared" si="20"/>
        <v>1034.1302955103295</v>
      </c>
      <c r="AE133" s="91">
        <v>1024.0937007527709</v>
      </c>
      <c r="AF133" s="99">
        <v>14</v>
      </c>
      <c r="AG133" s="99">
        <v>14</v>
      </c>
    </row>
    <row r="134" spans="1:33">
      <c r="A134" s="89">
        <v>410</v>
      </c>
      <c r="B134" s="90" t="s">
        <v>147</v>
      </c>
      <c r="C134" s="107">
        <v>18878</v>
      </c>
      <c r="D134" s="92">
        <v>10591548.702684768</v>
      </c>
      <c r="E134" s="115">
        <v>8584051.863386333</v>
      </c>
      <c r="F134" s="95">
        <f t="shared" si="13"/>
        <v>19175600.566071101</v>
      </c>
      <c r="G134" s="110">
        <v>1040141.385407883</v>
      </c>
      <c r="H134" s="96">
        <f t="shared" si="14"/>
        <v>20215741.951478984</v>
      </c>
      <c r="I134" s="112">
        <v>-661952</v>
      </c>
      <c r="J134" s="101">
        <f t="shared" si="15"/>
        <v>19553789.951478984</v>
      </c>
      <c r="K134" s="98">
        <f t="shared" si="16"/>
        <v>1035.7977514291231</v>
      </c>
      <c r="L134" s="99">
        <v>13</v>
      </c>
      <c r="M134" s="99">
        <v>13</v>
      </c>
      <c r="N134" s="125">
        <f t="shared" si="17"/>
        <v>1429832.2535857931</v>
      </c>
      <c r="O134" s="103">
        <f t="shared" si="18"/>
        <v>7.8891833528832556E-2</v>
      </c>
      <c r="P134" s="127">
        <f t="shared" si="19"/>
        <v>69.804909626906351</v>
      </c>
      <c r="R134" s="89">
        <v>410</v>
      </c>
      <c r="S134" s="90" t="s">
        <v>147</v>
      </c>
      <c r="T134" s="107">
        <v>18762</v>
      </c>
      <c r="U134" s="92">
        <v>9930618.5479412787</v>
      </c>
      <c r="V134" s="92">
        <v>7921880.4558203872</v>
      </c>
      <c r="W134" s="95">
        <v>17852499.003761664</v>
      </c>
      <c r="X134" s="110">
        <v>933410.69413152803</v>
      </c>
      <c r="Y134" s="96">
        <v>18785909.697893191</v>
      </c>
      <c r="Z134" s="215">
        <v>-661952</v>
      </c>
      <c r="AA134" s="241">
        <v>18123957.697893191</v>
      </c>
      <c r="AB134" s="114">
        <v>203748.34853850002</v>
      </c>
      <c r="AC134" s="96">
        <v>18327706.04643169</v>
      </c>
      <c r="AD134" s="122">
        <f t="shared" si="20"/>
        <v>965.99284180221673</v>
      </c>
      <c r="AE134" s="91">
        <v>976.85247022874375</v>
      </c>
      <c r="AF134" s="99">
        <v>13</v>
      </c>
      <c r="AG134" s="99">
        <v>13</v>
      </c>
    </row>
    <row r="135" spans="1:33">
      <c r="A135" s="89">
        <v>416</v>
      </c>
      <c r="B135" s="90" t="s">
        <v>148</v>
      </c>
      <c r="C135" s="107">
        <v>2849</v>
      </c>
      <c r="D135" s="92">
        <v>596557.24799000076</v>
      </c>
      <c r="E135" s="115">
        <v>1452011.3321643891</v>
      </c>
      <c r="F135" s="95">
        <f t="shared" si="13"/>
        <v>2048568.5801543898</v>
      </c>
      <c r="G135" s="110">
        <v>275909.06848837208</v>
      </c>
      <c r="H135" s="96">
        <f t="shared" si="14"/>
        <v>2324477.6486427621</v>
      </c>
      <c r="I135" s="112">
        <v>-633501</v>
      </c>
      <c r="J135" s="101">
        <f t="shared" si="15"/>
        <v>1690976.6486427621</v>
      </c>
      <c r="K135" s="98">
        <f t="shared" si="16"/>
        <v>593.53339720700671</v>
      </c>
      <c r="L135" s="99">
        <v>9</v>
      </c>
      <c r="M135" s="99">
        <v>9</v>
      </c>
      <c r="N135" s="125">
        <f t="shared" si="17"/>
        <v>234894.16662934143</v>
      </c>
      <c r="O135" s="103">
        <f t="shared" si="18"/>
        <v>0.1613192724525728</v>
      </c>
      <c r="P135" s="127">
        <f t="shared" si="19"/>
        <v>84.769427251234276</v>
      </c>
      <c r="R135" s="89">
        <v>416</v>
      </c>
      <c r="S135" s="90" t="s">
        <v>148</v>
      </c>
      <c r="T135" s="107">
        <v>2862</v>
      </c>
      <c r="U135" s="92">
        <v>519691.83599004708</v>
      </c>
      <c r="V135" s="92">
        <v>1317159.1815431039</v>
      </c>
      <c r="W135" s="95">
        <v>1836851.017533151</v>
      </c>
      <c r="X135" s="110">
        <v>252732.46448026979</v>
      </c>
      <c r="Y135" s="96">
        <v>2089583.4820134207</v>
      </c>
      <c r="Z135" s="215">
        <v>-633501</v>
      </c>
      <c r="AA135" s="241">
        <v>1456082.4820134207</v>
      </c>
      <c r="AB135" s="114">
        <v>-17352.449819999994</v>
      </c>
      <c r="AC135" s="96">
        <v>1438730.0321934207</v>
      </c>
      <c r="AD135" s="122">
        <f t="shared" si="20"/>
        <v>508.76396995577244</v>
      </c>
      <c r="AE135" s="91">
        <v>502.70091970420009</v>
      </c>
      <c r="AF135" s="99">
        <v>9</v>
      </c>
      <c r="AG135" s="99">
        <v>9</v>
      </c>
    </row>
    <row r="136" spans="1:33">
      <c r="A136" s="89">
        <v>418</v>
      </c>
      <c r="B136" s="90" t="s">
        <v>149</v>
      </c>
      <c r="C136" s="107">
        <v>24854</v>
      </c>
      <c r="D136" s="92">
        <v>19473961.408031214</v>
      </c>
      <c r="E136" s="115">
        <v>1582304.8106694834</v>
      </c>
      <c r="F136" s="95">
        <f t="shared" si="13"/>
        <v>21056266.218700696</v>
      </c>
      <c r="G136" s="110">
        <v>1099700.4469043636</v>
      </c>
      <c r="H136" s="96">
        <f t="shared" si="14"/>
        <v>22155966.665605061</v>
      </c>
      <c r="I136" s="112">
        <v>-2454480</v>
      </c>
      <c r="J136" s="101">
        <f t="shared" si="15"/>
        <v>19701486.665605061</v>
      </c>
      <c r="K136" s="98">
        <f t="shared" si="16"/>
        <v>792.68876903536898</v>
      </c>
      <c r="L136" s="99">
        <v>6</v>
      </c>
      <c r="M136" s="99">
        <v>6</v>
      </c>
      <c r="N136" s="125">
        <f t="shared" si="17"/>
        <v>426636.11674950272</v>
      </c>
      <c r="O136" s="103">
        <f t="shared" si="18"/>
        <v>2.2134341102573903E-2</v>
      </c>
      <c r="P136" s="127">
        <f t="shared" si="19"/>
        <v>12.677820516265797</v>
      </c>
      <c r="R136" s="89">
        <v>418</v>
      </c>
      <c r="S136" s="90" t="s">
        <v>149</v>
      </c>
      <c r="T136" s="107">
        <v>24711</v>
      </c>
      <c r="U136" s="92">
        <v>19276977.52531926</v>
      </c>
      <c r="V136" s="92">
        <v>1415558.459329701</v>
      </c>
      <c r="W136" s="95">
        <v>20692535.984648962</v>
      </c>
      <c r="X136" s="110">
        <v>1036794.564206596</v>
      </c>
      <c r="Y136" s="96">
        <v>21729330.548855558</v>
      </c>
      <c r="Z136" s="215">
        <v>-2454480</v>
      </c>
      <c r="AA136" s="241">
        <v>19274850.548855558</v>
      </c>
      <c r="AB136" s="114">
        <v>-782452.13330999995</v>
      </c>
      <c r="AC136" s="96">
        <v>18492398.415545557</v>
      </c>
      <c r="AD136" s="122">
        <f t="shared" si="20"/>
        <v>780.01094851910318</v>
      </c>
      <c r="AE136" s="91">
        <v>748.34682592956813</v>
      </c>
      <c r="AF136" s="99">
        <v>6</v>
      </c>
      <c r="AG136" s="99">
        <v>6</v>
      </c>
    </row>
    <row r="137" spans="1:33">
      <c r="A137" s="89">
        <v>420</v>
      </c>
      <c r="B137" s="90" t="s">
        <v>150</v>
      </c>
      <c r="C137" s="107">
        <v>8971</v>
      </c>
      <c r="D137" s="92">
        <v>2233518.6715433607</v>
      </c>
      <c r="E137" s="115">
        <v>3038595.8303144989</v>
      </c>
      <c r="F137" s="95">
        <f t="shared" si="13"/>
        <v>5272114.50185786</v>
      </c>
      <c r="G137" s="110">
        <v>1095760.7942767572</v>
      </c>
      <c r="H137" s="96">
        <f t="shared" si="14"/>
        <v>6367875.2961346172</v>
      </c>
      <c r="I137" s="112">
        <v>-1118102</v>
      </c>
      <c r="J137" s="101">
        <f t="shared" si="15"/>
        <v>5249773.2961346172</v>
      </c>
      <c r="K137" s="98">
        <f t="shared" si="16"/>
        <v>585.19376837973664</v>
      </c>
      <c r="L137" s="99">
        <v>11</v>
      </c>
      <c r="M137" s="99">
        <v>11</v>
      </c>
      <c r="N137" s="125">
        <f t="shared" si="17"/>
        <v>260981.92127181962</v>
      </c>
      <c r="O137" s="103">
        <f t="shared" si="18"/>
        <v>5.2313657088736684E-2</v>
      </c>
      <c r="P137" s="127">
        <f t="shared" si="19"/>
        <v>33.885184573482093</v>
      </c>
      <c r="R137" s="89">
        <v>420</v>
      </c>
      <c r="S137" s="90" t="s">
        <v>150</v>
      </c>
      <c r="T137" s="107">
        <v>9049</v>
      </c>
      <c r="U137" s="92">
        <v>2390583.6962625473</v>
      </c>
      <c r="V137" s="92">
        <v>2697324.9076894466</v>
      </c>
      <c r="W137" s="95">
        <v>5087908.6039519943</v>
      </c>
      <c r="X137" s="110">
        <v>1018984.7709108035</v>
      </c>
      <c r="Y137" s="96">
        <v>6106893.3748627976</v>
      </c>
      <c r="Z137" s="215">
        <v>-1118102</v>
      </c>
      <c r="AA137" s="241">
        <v>4988791.3748627976</v>
      </c>
      <c r="AB137" s="114">
        <v>-92504.72649000003</v>
      </c>
      <c r="AC137" s="96">
        <v>4896286.6483727973</v>
      </c>
      <c r="AD137" s="122">
        <f t="shared" si="20"/>
        <v>551.30858380625455</v>
      </c>
      <c r="AE137" s="91">
        <v>541.08593749284978</v>
      </c>
      <c r="AF137" s="99">
        <v>11</v>
      </c>
      <c r="AG137" s="99">
        <v>11</v>
      </c>
    </row>
    <row r="138" spans="1:33">
      <c r="A138" s="89">
        <v>421</v>
      </c>
      <c r="B138" s="90" t="s">
        <v>151</v>
      </c>
      <c r="C138" s="107">
        <v>665</v>
      </c>
      <c r="D138" s="92">
        <v>1115609.2443951608</v>
      </c>
      <c r="E138" s="115">
        <v>101357.94807764421</v>
      </c>
      <c r="F138" s="95">
        <f t="shared" ref="F138:F201" si="21">SUM(D138:E138)</f>
        <v>1216967.192472805</v>
      </c>
      <c r="G138" s="110">
        <v>144222.69142189345</v>
      </c>
      <c r="H138" s="96">
        <f t="shared" si="14"/>
        <v>1361189.8838946985</v>
      </c>
      <c r="I138" s="112">
        <v>-128109</v>
      </c>
      <c r="J138" s="101">
        <f t="shared" si="15"/>
        <v>1233080.8838946985</v>
      </c>
      <c r="K138" s="98">
        <f t="shared" si="16"/>
        <v>1854.2569682627045</v>
      </c>
      <c r="L138" s="99">
        <v>16</v>
      </c>
      <c r="M138" s="99">
        <v>16</v>
      </c>
      <c r="N138" s="125">
        <f t="shared" si="17"/>
        <v>-178312.05883608735</v>
      </c>
      <c r="O138" s="103">
        <f t="shared" si="18"/>
        <v>-0.1263376437826636</v>
      </c>
      <c r="P138" s="127">
        <f t="shared" si="19"/>
        <v>-215.23415011088173</v>
      </c>
      <c r="R138" s="89">
        <v>421</v>
      </c>
      <c r="S138" s="90" t="s">
        <v>151</v>
      </c>
      <c r="T138" s="107">
        <v>682</v>
      </c>
      <c r="U138" s="92">
        <v>1235413.7122180997</v>
      </c>
      <c r="V138" s="92">
        <v>167526.14049285828</v>
      </c>
      <c r="W138" s="95">
        <v>1402939.8527109581</v>
      </c>
      <c r="X138" s="110">
        <v>136562.09001982777</v>
      </c>
      <c r="Y138" s="96">
        <v>1539501.9427307858</v>
      </c>
      <c r="Z138" s="215">
        <v>-128109</v>
      </c>
      <c r="AA138" s="241">
        <v>1411392.9427307858</v>
      </c>
      <c r="AB138" s="114">
        <v>-5084.0510999999997</v>
      </c>
      <c r="AC138" s="96">
        <v>1406308.8916307858</v>
      </c>
      <c r="AD138" s="122">
        <f t="shared" si="20"/>
        <v>2069.4911183735862</v>
      </c>
      <c r="AE138" s="91">
        <v>2062.0364979923547</v>
      </c>
      <c r="AF138" s="99">
        <v>16</v>
      </c>
      <c r="AG138" s="99">
        <v>16</v>
      </c>
    </row>
    <row r="139" spans="1:33">
      <c r="A139" s="89">
        <v>422</v>
      </c>
      <c r="B139" s="90" t="s">
        <v>152</v>
      </c>
      <c r="C139" s="107">
        <v>10049</v>
      </c>
      <c r="D139" s="92">
        <v>2320174.1147361854</v>
      </c>
      <c r="E139" s="115">
        <v>3096055.7675844138</v>
      </c>
      <c r="F139" s="95">
        <f t="shared" si="21"/>
        <v>5416229.8823205996</v>
      </c>
      <c r="G139" s="110">
        <v>1593849.697705467</v>
      </c>
      <c r="H139" s="96">
        <f t="shared" ref="H139:H202" si="22">SUM(F139:G139)</f>
        <v>7010079.5800260669</v>
      </c>
      <c r="I139" s="112">
        <v>-150855</v>
      </c>
      <c r="J139" s="101">
        <f t="shared" ref="J139:J202" si="23">SUM(H139:I139)</f>
        <v>6859224.5800260669</v>
      </c>
      <c r="K139" s="98">
        <f t="shared" ref="K139:K202" si="24">J139/C139</f>
        <v>682.57782665201182</v>
      </c>
      <c r="L139" s="99">
        <v>12</v>
      </c>
      <c r="M139" s="99">
        <v>12</v>
      </c>
      <c r="N139" s="125">
        <f t="shared" ref="N139:N202" si="25">J139-AA139</f>
        <v>-872030.33994038682</v>
      </c>
      <c r="O139" s="103">
        <f t="shared" ref="O139:O202" si="26">N139/AA139</f>
        <v>-0.11279285820576339</v>
      </c>
      <c r="P139" s="127">
        <f t="shared" ref="P139:P202" si="27">K139-AD139</f>
        <v>-73.313346594610607</v>
      </c>
      <c r="R139" s="89">
        <v>422</v>
      </c>
      <c r="S139" s="90" t="s">
        <v>152</v>
      </c>
      <c r="T139" s="107">
        <v>10228</v>
      </c>
      <c r="U139" s="92">
        <v>2497962.2798546674</v>
      </c>
      <c r="V139" s="92">
        <v>3895192.7846473777</v>
      </c>
      <c r="W139" s="95">
        <v>6393155.0645020455</v>
      </c>
      <c r="X139" s="110">
        <v>1488954.8554644082</v>
      </c>
      <c r="Y139" s="96">
        <v>7882109.9199664537</v>
      </c>
      <c r="Z139" s="215">
        <v>-150855</v>
      </c>
      <c r="AA139" s="241">
        <v>7731254.9199664537</v>
      </c>
      <c r="AB139" s="114">
        <v>100514.19059999997</v>
      </c>
      <c r="AC139" s="96">
        <v>7831769.110566454</v>
      </c>
      <c r="AD139" s="122">
        <f t="shared" ref="AD139:AD202" si="28">AA139/T139</f>
        <v>755.89117324662243</v>
      </c>
      <c r="AE139" s="91">
        <v>765.71852860446359</v>
      </c>
      <c r="AF139" s="99">
        <v>12</v>
      </c>
      <c r="AG139" s="99">
        <v>12</v>
      </c>
    </row>
    <row r="140" spans="1:33">
      <c r="A140" s="89">
        <v>423</v>
      </c>
      <c r="B140" s="90" t="s">
        <v>153</v>
      </c>
      <c r="C140" s="107">
        <v>20666</v>
      </c>
      <c r="D140" s="92">
        <v>15676854.13197062</v>
      </c>
      <c r="E140" s="115">
        <v>1818312.4456440839</v>
      </c>
      <c r="F140" s="95">
        <f t="shared" si="21"/>
        <v>17495166.577614702</v>
      </c>
      <c r="G140" s="110">
        <v>1317473.0196995386</v>
      </c>
      <c r="H140" s="96">
        <f t="shared" si="22"/>
        <v>18812639.597314242</v>
      </c>
      <c r="I140" s="112">
        <v>-2377042</v>
      </c>
      <c r="J140" s="101">
        <f t="shared" si="23"/>
        <v>16435597.597314242</v>
      </c>
      <c r="K140" s="98">
        <f t="shared" si="24"/>
        <v>795.29650620895393</v>
      </c>
      <c r="L140" s="99">
        <v>2</v>
      </c>
      <c r="M140" s="99">
        <v>2</v>
      </c>
      <c r="N140" s="125">
        <f t="shared" si="25"/>
        <v>486236.10604478419</v>
      </c>
      <c r="O140" s="103">
        <f t="shared" si="26"/>
        <v>3.0486242744635614E-2</v>
      </c>
      <c r="P140" s="127">
        <f t="shared" si="27"/>
        <v>22.443790636464769</v>
      </c>
      <c r="R140" s="89">
        <v>423</v>
      </c>
      <c r="S140" s="90" t="s">
        <v>153</v>
      </c>
      <c r="T140" s="107">
        <v>20637</v>
      </c>
      <c r="U140" s="92">
        <v>15575328.327961635</v>
      </c>
      <c r="V140" s="92">
        <v>1487500.4182869596</v>
      </c>
      <c r="W140" s="95">
        <v>17062828.746248595</v>
      </c>
      <c r="X140" s="110">
        <v>1263574.7450208638</v>
      </c>
      <c r="Y140" s="96">
        <v>18326403.491269458</v>
      </c>
      <c r="Z140" s="215">
        <v>-2377042</v>
      </c>
      <c r="AA140" s="241">
        <v>15949361.491269458</v>
      </c>
      <c r="AB140" s="114">
        <v>-591891.89667000016</v>
      </c>
      <c r="AC140" s="96">
        <v>15357469.594599457</v>
      </c>
      <c r="AD140" s="122">
        <f t="shared" si="28"/>
        <v>772.85271557248916</v>
      </c>
      <c r="AE140" s="91">
        <v>744.17161382950314</v>
      </c>
      <c r="AF140" s="99">
        <v>2</v>
      </c>
      <c r="AG140" s="99">
        <v>2</v>
      </c>
    </row>
    <row r="141" spans="1:33">
      <c r="A141" s="89">
        <v>425</v>
      </c>
      <c r="B141" s="90" t="s">
        <v>154</v>
      </c>
      <c r="C141" s="107">
        <v>10190</v>
      </c>
      <c r="D141" s="92">
        <v>14820121.194018498</v>
      </c>
      <c r="E141" s="115">
        <v>5770614.8852097122</v>
      </c>
      <c r="F141" s="95">
        <f t="shared" si="21"/>
        <v>20590736.079228211</v>
      </c>
      <c r="G141" s="110">
        <v>392091.35724270565</v>
      </c>
      <c r="H141" s="96">
        <f t="shared" si="22"/>
        <v>20982827.436470918</v>
      </c>
      <c r="I141" s="112">
        <v>1547504</v>
      </c>
      <c r="J141" s="101">
        <f t="shared" si="23"/>
        <v>22530331.436470918</v>
      </c>
      <c r="K141" s="98">
        <f t="shared" si="24"/>
        <v>2211.0236934711402</v>
      </c>
      <c r="L141" s="99">
        <v>17</v>
      </c>
      <c r="M141" s="99">
        <v>17</v>
      </c>
      <c r="N141" s="125">
        <f t="shared" si="25"/>
        <v>542278.46212670952</v>
      </c>
      <c r="O141" s="103">
        <f t="shared" si="26"/>
        <v>2.4662413846257478E-2</v>
      </c>
      <c r="P141" s="127">
        <f t="shared" si="27"/>
        <v>67.102771635706176</v>
      </c>
      <c r="R141" s="89">
        <v>425</v>
      </c>
      <c r="S141" s="90" t="s">
        <v>154</v>
      </c>
      <c r="T141" s="107">
        <v>10256</v>
      </c>
      <c r="U141" s="92">
        <v>14718140.330592668</v>
      </c>
      <c r="V141" s="92">
        <v>5366309.5995195089</v>
      </c>
      <c r="W141" s="95">
        <v>20084449.930112176</v>
      </c>
      <c r="X141" s="110">
        <v>356099.04423203366</v>
      </c>
      <c r="Y141" s="96">
        <v>20440548.974344209</v>
      </c>
      <c r="Z141" s="215">
        <v>1547504</v>
      </c>
      <c r="AA141" s="241">
        <v>21988052.974344209</v>
      </c>
      <c r="AB141" s="114">
        <v>261211.87791000007</v>
      </c>
      <c r="AC141" s="96">
        <v>22249264.852254208</v>
      </c>
      <c r="AD141" s="122">
        <f t="shared" si="28"/>
        <v>2143.920921835434</v>
      </c>
      <c r="AE141" s="91">
        <v>2169.3900986987333</v>
      </c>
      <c r="AF141" s="99">
        <v>17</v>
      </c>
      <c r="AG141" s="99">
        <v>17</v>
      </c>
    </row>
    <row r="142" spans="1:33">
      <c r="A142" s="89">
        <v>426</v>
      </c>
      <c r="B142" s="90" t="s">
        <v>155</v>
      </c>
      <c r="C142" s="107">
        <v>11913</v>
      </c>
      <c r="D142" s="92">
        <v>3938327.3582658269</v>
      </c>
      <c r="E142" s="115">
        <v>6012497.8190563126</v>
      </c>
      <c r="F142" s="95">
        <f t="shared" si="21"/>
        <v>9950825.17732214</v>
      </c>
      <c r="G142" s="110">
        <v>1104802.5358673972</v>
      </c>
      <c r="H142" s="96">
        <f t="shared" si="22"/>
        <v>11055627.713189537</v>
      </c>
      <c r="I142" s="112">
        <v>-1919035</v>
      </c>
      <c r="J142" s="101">
        <f t="shared" si="23"/>
        <v>9136592.7131895367</v>
      </c>
      <c r="K142" s="98">
        <f t="shared" si="24"/>
        <v>766.94306330811185</v>
      </c>
      <c r="L142" s="99">
        <v>12</v>
      </c>
      <c r="M142" s="99">
        <v>12</v>
      </c>
      <c r="N142" s="125">
        <f t="shared" si="25"/>
        <v>311665.75553167239</v>
      </c>
      <c r="O142" s="103">
        <f t="shared" si="26"/>
        <v>3.5316525227579727E-2</v>
      </c>
      <c r="P142" s="127">
        <f t="shared" si="27"/>
        <v>29.627752283141945</v>
      </c>
      <c r="R142" s="89">
        <v>426</v>
      </c>
      <c r="S142" s="90" t="s">
        <v>155</v>
      </c>
      <c r="T142" s="107">
        <v>11969</v>
      </c>
      <c r="U142" s="92">
        <v>3957227.9007872911</v>
      </c>
      <c r="V142" s="92">
        <v>5774867.4768797532</v>
      </c>
      <c r="W142" s="95">
        <v>9732095.3776670434</v>
      </c>
      <c r="X142" s="110">
        <v>1011866.5799908205</v>
      </c>
      <c r="Y142" s="96">
        <v>10743961.957657864</v>
      </c>
      <c r="Z142" s="215">
        <v>-1919035</v>
      </c>
      <c r="AA142" s="241">
        <v>8824926.9576578643</v>
      </c>
      <c r="AB142" s="114">
        <v>-836548.10391599988</v>
      </c>
      <c r="AC142" s="96">
        <v>7988378.8537418647</v>
      </c>
      <c r="AD142" s="122">
        <f t="shared" si="28"/>
        <v>737.3153110249699</v>
      </c>
      <c r="AE142" s="91">
        <v>667.4224123771296</v>
      </c>
      <c r="AF142" s="99">
        <v>12</v>
      </c>
      <c r="AG142" s="99">
        <v>12</v>
      </c>
    </row>
    <row r="143" spans="1:33">
      <c r="A143" s="89">
        <v>430</v>
      </c>
      <c r="B143" s="90" t="s">
        <v>156</v>
      </c>
      <c r="C143" s="107">
        <v>15295</v>
      </c>
      <c r="D143" s="92">
        <v>4109849.4761653058</v>
      </c>
      <c r="E143" s="115">
        <v>6895632.5391409937</v>
      </c>
      <c r="F143" s="95">
        <f t="shared" si="21"/>
        <v>11005482.0153063</v>
      </c>
      <c r="G143" s="110">
        <v>2483555.3799908408</v>
      </c>
      <c r="H143" s="96">
        <f t="shared" si="22"/>
        <v>13489037.39529714</v>
      </c>
      <c r="I143" s="112">
        <v>-1759653</v>
      </c>
      <c r="J143" s="101">
        <f t="shared" si="23"/>
        <v>11729384.39529714</v>
      </c>
      <c r="K143" s="98">
        <f t="shared" si="24"/>
        <v>766.87704447840076</v>
      </c>
      <c r="L143" s="99">
        <v>2</v>
      </c>
      <c r="M143" s="99">
        <v>2</v>
      </c>
      <c r="N143" s="125">
        <f t="shared" si="25"/>
        <v>714219.11447398737</v>
      </c>
      <c r="O143" s="103">
        <f t="shared" si="26"/>
        <v>6.4839618495548756E-2</v>
      </c>
      <c r="P143" s="127">
        <f t="shared" si="27"/>
        <v>52.534289561205355</v>
      </c>
      <c r="R143" s="89">
        <v>430</v>
      </c>
      <c r="S143" s="90" t="s">
        <v>156</v>
      </c>
      <c r="T143" s="107">
        <v>15420</v>
      </c>
      <c r="U143" s="92">
        <v>4502500.4296591543</v>
      </c>
      <c r="V143" s="92">
        <v>5928569.7651897902</v>
      </c>
      <c r="W143" s="95">
        <v>10431070.194848944</v>
      </c>
      <c r="X143" s="110">
        <v>2343748.0859742085</v>
      </c>
      <c r="Y143" s="96">
        <v>12774818.280823153</v>
      </c>
      <c r="Z143" s="215">
        <v>-1759653</v>
      </c>
      <c r="AA143" s="241">
        <v>11015165.280823153</v>
      </c>
      <c r="AB143" s="114">
        <v>337280.95068000013</v>
      </c>
      <c r="AC143" s="96">
        <v>11352446.231503153</v>
      </c>
      <c r="AD143" s="122">
        <f t="shared" si="28"/>
        <v>714.34275491719541</v>
      </c>
      <c r="AE143" s="91">
        <v>736.21570891719546</v>
      </c>
      <c r="AF143" s="99">
        <v>2</v>
      </c>
      <c r="AG143" s="99">
        <v>2</v>
      </c>
    </row>
    <row r="144" spans="1:33">
      <c r="A144" s="89">
        <v>433</v>
      </c>
      <c r="B144" s="90" t="s">
        <v>157</v>
      </c>
      <c r="C144" s="107">
        <v>7657</v>
      </c>
      <c r="D144" s="92">
        <v>2502970.3886703369</v>
      </c>
      <c r="E144" s="115">
        <v>2507855.102532689</v>
      </c>
      <c r="F144" s="95">
        <f t="shared" si="21"/>
        <v>5010825.4912030259</v>
      </c>
      <c r="G144" s="110">
        <v>942666.73584324226</v>
      </c>
      <c r="H144" s="96">
        <f t="shared" si="22"/>
        <v>5953492.2270462681</v>
      </c>
      <c r="I144" s="112">
        <v>-856026</v>
      </c>
      <c r="J144" s="101">
        <f t="shared" si="23"/>
        <v>5097466.2270462681</v>
      </c>
      <c r="K144" s="98">
        <f t="shared" si="24"/>
        <v>665.72629320181113</v>
      </c>
      <c r="L144" s="99">
        <v>5</v>
      </c>
      <c r="M144" s="99">
        <v>5</v>
      </c>
      <c r="N144" s="125">
        <f t="shared" si="25"/>
        <v>322940.94215410948</v>
      </c>
      <c r="O144" s="103">
        <f t="shared" si="26"/>
        <v>6.763833530759146E-2</v>
      </c>
      <c r="P144" s="127">
        <f t="shared" si="27"/>
        <v>45.013177641208131</v>
      </c>
      <c r="R144" s="89">
        <v>433</v>
      </c>
      <c r="S144" s="90" t="s">
        <v>157</v>
      </c>
      <c r="T144" s="107">
        <v>7692</v>
      </c>
      <c r="U144" s="92">
        <v>2423315.9170288653</v>
      </c>
      <c r="V144" s="92">
        <v>2321834.6030742698</v>
      </c>
      <c r="W144" s="95">
        <v>4745150.5201031351</v>
      </c>
      <c r="X144" s="110">
        <v>885400.76478902367</v>
      </c>
      <c r="Y144" s="96">
        <v>5630551.2848921586</v>
      </c>
      <c r="Z144" s="215">
        <v>-856026</v>
      </c>
      <c r="AA144" s="241">
        <v>4774525.2848921586</v>
      </c>
      <c r="AB144" s="114">
        <v>101764.3671</v>
      </c>
      <c r="AC144" s="96">
        <v>4876289.651992159</v>
      </c>
      <c r="AD144" s="122">
        <f t="shared" si="28"/>
        <v>620.713115560603</v>
      </c>
      <c r="AE144" s="91">
        <v>633.94301247947988</v>
      </c>
      <c r="AF144" s="99">
        <v>5</v>
      </c>
      <c r="AG144" s="99">
        <v>5</v>
      </c>
    </row>
    <row r="145" spans="1:33">
      <c r="A145" s="89">
        <v>434</v>
      </c>
      <c r="B145" s="90" t="s">
        <v>158</v>
      </c>
      <c r="C145" s="107">
        <v>14352</v>
      </c>
      <c r="D145" s="92">
        <v>7201825.2959707109</v>
      </c>
      <c r="E145" s="115">
        <v>-390698.43705495435</v>
      </c>
      <c r="F145" s="95">
        <f t="shared" si="21"/>
        <v>6811126.8589157565</v>
      </c>
      <c r="G145" s="110">
        <v>1872813.4183812139</v>
      </c>
      <c r="H145" s="96">
        <f t="shared" si="22"/>
        <v>8683940.2772969697</v>
      </c>
      <c r="I145" s="112">
        <v>471036</v>
      </c>
      <c r="J145" s="101">
        <f t="shared" si="23"/>
        <v>9154976.2772969697</v>
      </c>
      <c r="K145" s="98">
        <f t="shared" si="24"/>
        <v>637.88853660095947</v>
      </c>
      <c r="L145" s="99">
        <v>1</v>
      </c>
      <c r="M145" s="100">
        <v>34</v>
      </c>
      <c r="N145" s="125">
        <f t="shared" si="25"/>
        <v>-511351.11460986733</v>
      </c>
      <c r="O145" s="103">
        <f t="shared" si="26"/>
        <v>-5.2900247827111425E-2</v>
      </c>
      <c r="P145" s="127">
        <f t="shared" si="27"/>
        <v>-30.691307907744203</v>
      </c>
      <c r="R145" s="89">
        <v>434</v>
      </c>
      <c r="S145" s="90" t="s">
        <v>158</v>
      </c>
      <c r="T145" s="107">
        <v>14458</v>
      </c>
      <c r="U145" s="92">
        <v>7465458.3568938794</v>
      </c>
      <c r="V145" s="92">
        <v>-42579.199514508313</v>
      </c>
      <c r="W145" s="95">
        <v>7422879.1573793711</v>
      </c>
      <c r="X145" s="110">
        <v>1772412.2345274654</v>
      </c>
      <c r="Y145" s="96">
        <v>9195291.391906837</v>
      </c>
      <c r="Z145" s="215">
        <v>471036</v>
      </c>
      <c r="AA145" s="241">
        <v>9666327.391906837</v>
      </c>
      <c r="AB145" s="114">
        <v>1272721.3495499999</v>
      </c>
      <c r="AC145" s="96">
        <v>10939048.741456836</v>
      </c>
      <c r="AD145" s="122">
        <f t="shared" si="28"/>
        <v>668.57984450870367</v>
      </c>
      <c r="AE145" s="91">
        <v>756.60871084913799</v>
      </c>
      <c r="AF145" s="99">
        <v>1</v>
      </c>
      <c r="AG145" s="100">
        <v>34</v>
      </c>
    </row>
    <row r="146" spans="1:33">
      <c r="A146" s="89">
        <v>435</v>
      </c>
      <c r="B146" s="90" t="s">
        <v>159</v>
      </c>
      <c r="C146" s="107">
        <v>711</v>
      </c>
      <c r="D146" s="92">
        <v>1030245.7859280026</v>
      </c>
      <c r="E146" s="115">
        <v>32766.526175799663</v>
      </c>
      <c r="F146" s="95">
        <f t="shared" si="21"/>
        <v>1063012.3121038023</v>
      </c>
      <c r="G146" s="110">
        <v>132922.21990192358</v>
      </c>
      <c r="H146" s="96">
        <f t="shared" si="22"/>
        <v>1195934.5320057259</v>
      </c>
      <c r="I146" s="112">
        <v>-196172</v>
      </c>
      <c r="J146" s="101">
        <f t="shared" si="23"/>
        <v>999762.53200572589</v>
      </c>
      <c r="K146" s="98">
        <f t="shared" si="24"/>
        <v>1406.1357693470125</v>
      </c>
      <c r="L146" s="99">
        <v>13</v>
      </c>
      <c r="M146" s="99">
        <v>13</v>
      </c>
      <c r="N146" s="125">
        <f t="shared" si="25"/>
        <v>56599.39617894846</v>
      </c>
      <c r="O146" s="103">
        <f t="shared" si="26"/>
        <v>6.001018702807271E-2</v>
      </c>
      <c r="P146" s="127">
        <f t="shared" si="27"/>
        <v>62.5985388245374</v>
      </c>
      <c r="R146" s="89">
        <v>435</v>
      </c>
      <c r="S146" s="90" t="s">
        <v>159</v>
      </c>
      <c r="T146" s="107">
        <v>702</v>
      </c>
      <c r="U146" s="92">
        <v>972195.44294430106</v>
      </c>
      <c r="V146" s="92">
        <v>39218.63958050459</v>
      </c>
      <c r="W146" s="95">
        <v>1011414.0825248057</v>
      </c>
      <c r="X146" s="110">
        <v>127921.0533019718</v>
      </c>
      <c r="Y146" s="96">
        <v>1139335.1358267774</v>
      </c>
      <c r="Z146" s="215">
        <v>-196172</v>
      </c>
      <c r="AA146" s="241">
        <v>943163.13582677743</v>
      </c>
      <c r="AB146" s="114">
        <v>-121600.50090000001</v>
      </c>
      <c r="AC146" s="96">
        <v>821562.63492677745</v>
      </c>
      <c r="AD146" s="122">
        <f t="shared" si="28"/>
        <v>1343.5372305224751</v>
      </c>
      <c r="AE146" s="91">
        <v>1170.3171437703381</v>
      </c>
      <c r="AF146" s="99">
        <v>13</v>
      </c>
      <c r="AG146" s="99">
        <v>13</v>
      </c>
    </row>
    <row r="147" spans="1:33">
      <c r="A147" s="89">
        <v>436</v>
      </c>
      <c r="B147" s="90" t="s">
        <v>160</v>
      </c>
      <c r="C147" s="107">
        <v>2008</v>
      </c>
      <c r="D147" s="92">
        <v>2400267.1040770011</v>
      </c>
      <c r="E147" s="115">
        <v>1488039.0036511291</v>
      </c>
      <c r="F147" s="95">
        <f t="shared" si="21"/>
        <v>3888306.1077281302</v>
      </c>
      <c r="G147" s="110">
        <v>217285.85947662604</v>
      </c>
      <c r="H147" s="96">
        <f t="shared" si="22"/>
        <v>4105591.9672047561</v>
      </c>
      <c r="I147" s="112">
        <v>-234161</v>
      </c>
      <c r="J147" s="101">
        <f t="shared" si="23"/>
        <v>3871430.9672047561</v>
      </c>
      <c r="K147" s="98">
        <f t="shared" si="24"/>
        <v>1928.0034697234842</v>
      </c>
      <c r="L147" s="99">
        <v>17</v>
      </c>
      <c r="M147" s="99">
        <v>17</v>
      </c>
      <c r="N147" s="125">
        <f t="shared" si="25"/>
        <v>317487.9523535464</v>
      </c>
      <c r="O147" s="103">
        <f t="shared" si="26"/>
        <v>8.9334001987884548E-2</v>
      </c>
      <c r="P147" s="127">
        <f t="shared" si="27"/>
        <v>179.87606448432552</v>
      </c>
      <c r="R147" s="89">
        <v>436</v>
      </c>
      <c r="S147" s="90" t="s">
        <v>160</v>
      </c>
      <c r="T147" s="107">
        <v>2033</v>
      </c>
      <c r="U147" s="92">
        <v>2262121.4864355419</v>
      </c>
      <c r="V147" s="92">
        <v>1322122.3210168818</v>
      </c>
      <c r="W147" s="95">
        <v>3584243.8074524235</v>
      </c>
      <c r="X147" s="110">
        <v>203860.20739878633</v>
      </c>
      <c r="Y147" s="96">
        <v>3788104.0148512097</v>
      </c>
      <c r="Z147" s="215">
        <v>-234161</v>
      </c>
      <c r="AA147" s="241">
        <v>3553943.0148512097</v>
      </c>
      <c r="AB147" s="114">
        <v>65017.51251</v>
      </c>
      <c r="AC147" s="96">
        <v>3618960.5273612095</v>
      </c>
      <c r="AD147" s="122">
        <f t="shared" si="28"/>
        <v>1748.1274052391586</v>
      </c>
      <c r="AE147" s="91">
        <v>1780.1084738618836</v>
      </c>
      <c r="AF147" s="99">
        <v>17</v>
      </c>
      <c r="AG147" s="99">
        <v>17</v>
      </c>
    </row>
    <row r="148" spans="1:33">
      <c r="A148" s="89">
        <v>440</v>
      </c>
      <c r="B148" s="90" t="s">
        <v>161</v>
      </c>
      <c r="C148" s="107">
        <v>5884</v>
      </c>
      <c r="D148" s="92">
        <v>9484435.1065184642</v>
      </c>
      <c r="E148" s="115">
        <v>3246356.0593505106</v>
      </c>
      <c r="F148" s="95">
        <f t="shared" si="21"/>
        <v>12730791.165868975</v>
      </c>
      <c r="G148" s="110">
        <v>395218.2397678956</v>
      </c>
      <c r="H148" s="96">
        <f t="shared" si="22"/>
        <v>13126009.405636871</v>
      </c>
      <c r="I148" s="112">
        <v>-1541762</v>
      </c>
      <c r="J148" s="101">
        <f t="shared" si="23"/>
        <v>11584247.405636871</v>
      </c>
      <c r="K148" s="98">
        <f t="shared" si="24"/>
        <v>1968.7708031333907</v>
      </c>
      <c r="L148" s="99">
        <v>15</v>
      </c>
      <c r="M148" s="99">
        <v>15</v>
      </c>
      <c r="N148" s="125">
        <f t="shared" si="25"/>
        <v>589946.27525203116</v>
      </c>
      <c r="O148" s="103">
        <f t="shared" si="26"/>
        <v>5.3659279317136634E-2</v>
      </c>
      <c r="P148" s="127">
        <f t="shared" si="27"/>
        <v>87.151578354195181</v>
      </c>
      <c r="R148" s="89">
        <v>440</v>
      </c>
      <c r="S148" s="90" t="s">
        <v>161</v>
      </c>
      <c r="T148" s="107">
        <v>5843</v>
      </c>
      <c r="U148" s="92">
        <v>8928938.6573633812</v>
      </c>
      <c r="V148" s="92">
        <v>3241521.0641968925</v>
      </c>
      <c r="W148" s="95">
        <v>12170459.721560273</v>
      </c>
      <c r="X148" s="110">
        <v>365603.40882456768</v>
      </c>
      <c r="Y148" s="96">
        <v>12536063.13038484</v>
      </c>
      <c r="Z148" s="215">
        <v>-1541762</v>
      </c>
      <c r="AA148" s="241">
        <v>10994301.13038484</v>
      </c>
      <c r="AB148" s="114">
        <v>-58341.570000000007</v>
      </c>
      <c r="AC148" s="96">
        <v>10935959.56038484</v>
      </c>
      <c r="AD148" s="122">
        <f t="shared" si="28"/>
        <v>1881.6192247791955</v>
      </c>
      <c r="AE148" s="91">
        <v>1871.634359127989</v>
      </c>
      <c r="AF148" s="99">
        <v>15</v>
      </c>
      <c r="AG148" s="99">
        <v>15</v>
      </c>
    </row>
    <row r="149" spans="1:33">
      <c r="A149" s="89">
        <v>441</v>
      </c>
      <c r="B149" s="90" t="s">
        <v>162</v>
      </c>
      <c r="C149" s="107">
        <v>4358</v>
      </c>
      <c r="D149" s="92">
        <v>-300034.3413229112</v>
      </c>
      <c r="E149" s="115">
        <v>1370122.8598802886</v>
      </c>
      <c r="F149" s="95">
        <f t="shared" si="21"/>
        <v>1070088.5185573774</v>
      </c>
      <c r="G149" s="110">
        <v>640404.47215122322</v>
      </c>
      <c r="H149" s="96">
        <f t="shared" si="22"/>
        <v>1710492.9907086007</v>
      </c>
      <c r="I149" s="112">
        <v>-15469</v>
      </c>
      <c r="J149" s="101">
        <f t="shared" si="23"/>
        <v>1695023.9907086007</v>
      </c>
      <c r="K149" s="98">
        <f t="shared" si="24"/>
        <v>388.94538566053251</v>
      </c>
      <c r="L149" s="99">
        <v>9</v>
      </c>
      <c r="M149" s="99">
        <v>9</v>
      </c>
      <c r="N149" s="125">
        <f t="shared" si="25"/>
        <v>51847.774117652327</v>
      </c>
      <c r="O149" s="103">
        <f t="shared" si="26"/>
        <v>3.1553386419637605E-2</v>
      </c>
      <c r="P149" s="127">
        <f t="shared" si="27"/>
        <v>15.156437391435986</v>
      </c>
      <c r="R149" s="89">
        <v>441</v>
      </c>
      <c r="S149" s="90" t="s">
        <v>162</v>
      </c>
      <c r="T149" s="107">
        <v>4396</v>
      </c>
      <c r="U149" s="92">
        <v>-237542.59202964779</v>
      </c>
      <c r="V149" s="92">
        <v>1295499.4783797709</v>
      </c>
      <c r="W149" s="95">
        <v>1057956.8863501232</v>
      </c>
      <c r="X149" s="110">
        <v>600688.33024082507</v>
      </c>
      <c r="Y149" s="96">
        <v>1658645.2165909484</v>
      </c>
      <c r="Z149" s="215">
        <v>-15469</v>
      </c>
      <c r="AA149" s="241">
        <v>1643176.2165909484</v>
      </c>
      <c r="AB149" s="114">
        <v>-36121.766340000002</v>
      </c>
      <c r="AC149" s="96">
        <v>1607054.4502509483</v>
      </c>
      <c r="AD149" s="122">
        <f t="shared" si="28"/>
        <v>373.78894826909652</v>
      </c>
      <c r="AE149" s="91">
        <v>365.57198595335495</v>
      </c>
      <c r="AF149" s="99">
        <v>9</v>
      </c>
      <c r="AG149" s="99">
        <v>9</v>
      </c>
    </row>
    <row r="150" spans="1:33">
      <c r="A150" s="89">
        <v>444</v>
      </c>
      <c r="B150" s="90" t="s">
        <v>163</v>
      </c>
      <c r="C150" s="107">
        <v>45687</v>
      </c>
      <c r="D150" s="92">
        <v>20232121.790402051</v>
      </c>
      <c r="E150" s="115">
        <v>5054969.3642854476</v>
      </c>
      <c r="F150" s="95">
        <f t="shared" si="21"/>
        <v>25287091.154687498</v>
      </c>
      <c r="G150" s="110">
        <v>4410000.6818873715</v>
      </c>
      <c r="H150" s="96">
        <f t="shared" si="22"/>
        <v>29697091.836574867</v>
      </c>
      <c r="I150" s="112">
        <v>409451</v>
      </c>
      <c r="J150" s="101">
        <f t="shared" si="23"/>
        <v>30106542.836574867</v>
      </c>
      <c r="K150" s="98">
        <f t="shared" si="24"/>
        <v>658.97394962625845</v>
      </c>
      <c r="L150" s="99">
        <v>1</v>
      </c>
      <c r="M150" s="100">
        <v>33</v>
      </c>
      <c r="N150" s="125">
        <f t="shared" si="25"/>
        <v>-916218.99909997359</v>
      </c>
      <c r="O150" s="103">
        <f t="shared" si="26"/>
        <v>-2.9533766334316539E-2</v>
      </c>
      <c r="P150" s="127">
        <f t="shared" si="27"/>
        <v>-20.679064628859123</v>
      </c>
      <c r="R150" s="89">
        <v>444</v>
      </c>
      <c r="S150" s="90" t="s">
        <v>163</v>
      </c>
      <c r="T150" s="107">
        <v>45645</v>
      </c>
      <c r="U150" s="92">
        <v>20916821.35324439</v>
      </c>
      <c r="V150" s="92">
        <v>5494981.8894271795</v>
      </c>
      <c r="W150" s="95">
        <v>26411803.242671572</v>
      </c>
      <c r="X150" s="110">
        <v>4201507.5930032702</v>
      </c>
      <c r="Y150" s="96">
        <v>30613310.835674841</v>
      </c>
      <c r="Z150" s="215">
        <v>409451</v>
      </c>
      <c r="AA150" s="241">
        <v>31022761.835674841</v>
      </c>
      <c r="AB150" s="114">
        <v>2852384.3664779998</v>
      </c>
      <c r="AC150" s="96">
        <v>33875146.202152841</v>
      </c>
      <c r="AD150" s="122">
        <f t="shared" si="28"/>
        <v>679.65301425511757</v>
      </c>
      <c r="AE150" s="91">
        <v>742.14363461831181</v>
      </c>
      <c r="AF150" s="99">
        <v>1</v>
      </c>
      <c r="AG150" s="100">
        <v>33</v>
      </c>
    </row>
    <row r="151" spans="1:33">
      <c r="A151" s="89">
        <v>445</v>
      </c>
      <c r="B151" s="90" t="s">
        <v>164</v>
      </c>
      <c r="C151" s="107">
        <v>14868</v>
      </c>
      <c r="D151" s="92">
        <v>7848335.7823835751</v>
      </c>
      <c r="E151" s="115">
        <v>74864.145461248874</v>
      </c>
      <c r="F151" s="95">
        <f t="shared" si="21"/>
        <v>7923199.9278448243</v>
      </c>
      <c r="G151" s="110">
        <v>1568237.7776918521</v>
      </c>
      <c r="H151" s="96">
        <f t="shared" si="22"/>
        <v>9491437.7055366766</v>
      </c>
      <c r="I151" s="112">
        <v>6790</v>
      </c>
      <c r="J151" s="101">
        <f t="shared" si="23"/>
        <v>9498227.7055366766</v>
      </c>
      <c r="K151" s="98">
        <f t="shared" si="24"/>
        <v>638.83694548941867</v>
      </c>
      <c r="L151" s="99">
        <v>2</v>
      </c>
      <c r="M151" s="99">
        <v>2</v>
      </c>
      <c r="N151" s="125">
        <f t="shared" si="25"/>
        <v>268076.86030105315</v>
      </c>
      <c r="O151" s="103">
        <f t="shared" si="26"/>
        <v>2.9043605548378208E-2</v>
      </c>
      <c r="P151" s="127">
        <f t="shared" si="27"/>
        <v>23.452530179356472</v>
      </c>
      <c r="R151" s="89">
        <v>445</v>
      </c>
      <c r="S151" s="90" t="s">
        <v>164</v>
      </c>
      <c r="T151" s="107">
        <v>14999</v>
      </c>
      <c r="U151" s="92">
        <v>7508068.3199046338</v>
      </c>
      <c r="V151" s="92">
        <v>222396.63819043568</v>
      </c>
      <c r="W151" s="95">
        <v>7730464.958095069</v>
      </c>
      <c r="X151" s="110">
        <v>1492895.8871405553</v>
      </c>
      <c r="Y151" s="96">
        <v>9223360.8452356234</v>
      </c>
      <c r="Z151" s="215">
        <v>6790</v>
      </c>
      <c r="AA151" s="241">
        <v>9230150.8452356234</v>
      </c>
      <c r="AB151" s="114">
        <v>199078.10586000001</v>
      </c>
      <c r="AC151" s="96">
        <v>9429228.9510956239</v>
      </c>
      <c r="AD151" s="122">
        <f t="shared" si="28"/>
        <v>615.3844153100622</v>
      </c>
      <c r="AE151" s="91">
        <v>628.65717388463395</v>
      </c>
      <c r="AF151" s="99">
        <v>2</v>
      </c>
      <c r="AG151" s="99">
        <v>2</v>
      </c>
    </row>
    <row r="152" spans="1:33">
      <c r="A152" s="89">
        <v>475</v>
      </c>
      <c r="B152" s="90" t="s">
        <v>165</v>
      </c>
      <c r="C152" s="107">
        <v>5415</v>
      </c>
      <c r="D152" s="92">
        <v>3747524.0735302903</v>
      </c>
      <c r="E152" s="115">
        <v>1735816.2781379418</v>
      </c>
      <c r="F152" s="95">
        <f t="shared" si="21"/>
        <v>5483340.3516682321</v>
      </c>
      <c r="G152" s="110">
        <v>748587.75846548215</v>
      </c>
      <c r="H152" s="96">
        <f t="shared" si="22"/>
        <v>6231928.110133714</v>
      </c>
      <c r="I152" s="112">
        <v>58675</v>
      </c>
      <c r="J152" s="101">
        <f t="shared" si="23"/>
        <v>6290603.110133714</v>
      </c>
      <c r="K152" s="98">
        <f t="shared" si="24"/>
        <v>1161.699558658119</v>
      </c>
      <c r="L152" s="99">
        <v>15</v>
      </c>
      <c r="M152" s="99">
        <v>15</v>
      </c>
      <c r="N152" s="125">
        <f t="shared" si="25"/>
        <v>123537.17707833648</v>
      </c>
      <c r="O152" s="103">
        <f t="shared" si="26"/>
        <v>2.0031758768165445E-2</v>
      </c>
      <c r="P152" s="127">
        <f t="shared" si="27"/>
        <v>31.372224886972162</v>
      </c>
      <c r="R152" s="89">
        <v>475</v>
      </c>
      <c r="S152" s="90" t="s">
        <v>165</v>
      </c>
      <c r="T152" s="107">
        <v>5456</v>
      </c>
      <c r="U152" s="92">
        <v>3661299.0871975552</v>
      </c>
      <c r="V152" s="92">
        <v>1748169.680549806</v>
      </c>
      <c r="W152" s="95">
        <v>5409468.7677473612</v>
      </c>
      <c r="X152" s="110">
        <v>698922.16530801659</v>
      </c>
      <c r="Y152" s="96">
        <v>6108390.9330553776</v>
      </c>
      <c r="Z152" s="215">
        <v>58675</v>
      </c>
      <c r="AA152" s="241">
        <v>6167065.9330553776</v>
      </c>
      <c r="AB152" s="114">
        <v>899510.32626</v>
      </c>
      <c r="AC152" s="96">
        <v>7066576.2593153771</v>
      </c>
      <c r="AD152" s="122">
        <f t="shared" si="28"/>
        <v>1130.3273337711469</v>
      </c>
      <c r="AE152" s="91">
        <v>1295.1935959155751</v>
      </c>
      <c r="AF152" s="99">
        <v>15</v>
      </c>
      <c r="AG152" s="99">
        <v>15</v>
      </c>
    </row>
    <row r="153" spans="1:33">
      <c r="A153" s="89">
        <v>480</v>
      </c>
      <c r="B153" s="90" t="s">
        <v>166</v>
      </c>
      <c r="C153" s="107">
        <v>1910</v>
      </c>
      <c r="D153" s="92">
        <v>754814.89663704368</v>
      </c>
      <c r="E153" s="115">
        <v>1170795.5870741564</v>
      </c>
      <c r="F153" s="95">
        <f t="shared" si="21"/>
        <v>1925610.4837112001</v>
      </c>
      <c r="G153" s="110">
        <v>345321.35118928045</v>
      </c>
      <c r="H153" s="96">
        <f t="shared" si="22"/>
        <v>2270931.8349004807</v>
      </c>
      <c r="I153" s="112">
        <v>-467460</v>
      </c>
      <c r="J153" s="101">
        <f t="shared" si="23"/>
        <v>1803471.8349004807</v>
      </c>
      <c r="K153" s="98">
        <f t="shared" si="24"/>
        <v>944.22609157093234</v>
      </c>
      <c r="L153" s="99">
        <v>2</v>
      </c>
      <c r="M153" s="99">
        <v>2</v>
      </c>
      <c r="N153" s="125">
        <f t="shared" si="25"/>
        <v>31101.894673560746</v>
      </c>
      <c r="O153" s="103">
        <f t="shared" si="26"/>
        <v>1.7548195761872779E-2</v>
      </c>
      <c r="P153" s="127">
        <f t="shared" si="27"/>
        <v>25.899697670973865</v>
      </c>
      <c r="R153" s="89">
        <v>480</v>
      </c>
      <c r="S153" s="90" t="s">
        <v>166</v>
      </c>
      <c r="T153" s="107">
        <v>1930</v>
      </c>
      <c r="U153" s="92">
        <v>858321.92171480763</v>
      </c>
      <c r="V153" s="92">
        <v>1052408.5341524717</v>
      </c>
      <c r="W153" s="95">
        <v>1910730.4558672793</v>
      </c>
      <c r="X153" s="110">
        <v>329099.48435964069</v>
      </c>
      <c r="Y153" s="96">
        <v>2239829.9402269199</v>
      </c>
      <c r="Z153" s="215">
        <v>-467460</v>
      </c>
      <c r="AA153" s="241">
        <v>1772369.9402269199</v>
      </c>
      <c r="AB153" s="114">
        <v>-865038.79290000012</v>
      </c>
      <c r="AC153" s="96">
        <v>907331.14732691983</v>
      </c>
      <c r="AD153" s="122">
        <f t="shared" si="28"/>
        <v>918.32639389995848</v>
      </c>
      <c r="AE153" s="91">
        <v>470.11976545436261</v>
      </c>
      <c r="AF153" s="99">
        <v>2</v>
      </c>
      <c r="AG153" s="99">
        <v>2</v>
      </c>
    </row>
    <row r="154" spans="1:33">
      <c r="A154" s="89">
        <v>481</v>
      </c>
      <c r="B154" s="90" t="s">
        <v>167</v>
      </c>
      <c r="C154" s="107">
        <v>9592</v>
      </c>
      <c r="D154" s="92">
        <v>5849176.2804093976</v>
      </c>
      <c r="E154" s="115">
        <v>548484.89135988988</v>
      </c>
      <c r="F154" s="95">
        <f t="shared" si="21"/>
        <v>6397661.1717692874</v>
      </c>
      <c r="G154" s="110">
        <v>509086.65893585712</v>
      </c>
      <c r="H154" s="96">
        <f t="shared" si="22"/>
        <v>6906747.8307051444</v>
      </c>
      <c r="I154" s="112">
        <v>-2008987</v>
      </c>
      <c r="J154" s="101">
        <f t="shared" si="23"/>
        <v>4897760.8307051444</v>
      </c>
      <c r="K154" s="98">
        <f t="shared" si="24"/>
        <v>510.60892730453969</v>
      </c>
      <c r="L154" s="99">
        <v>2</v>
      </c>
      <c r="M154" s="99">
        <v>2</v>
      </c>
      <c r="N154" s="125">
        <f t="shared" si="25"/>
        <v>-180460.06135527324</v>
      </c>
      <c r="O154" s="103">
        <f t="shared" si="26"/>
        <v>-3.5536079503239976E-2</v>
      </c>
      <c r="P154" s="127">
        <f t="shared" si="27"/>
        <v>-17.327541357526854</v>
      </c>
      <c r="R154" s="89">
        <v>481</v>
      </c>
      <c r="S154" s="90" t="s">
        <v>167</v>
      </c>
      <c r="T154" s="107">
        <v>9619</v>
      </c>
      <c r="U154" s="92">
        <v>5913672.5441793436</v>
      </c>
      <c r="V154" s="92">
        <v>690763.18438697048</v>
      </c>
      <c r="W154" s="95">
        <v>6604435.7285663141</v>
      </c>
      <c r="X154" s="110">
        <v>482772.1634941037</v>
      </c>
      <c r="Y154" s="96">
        <v>7087207.8920604177</v>
      </c>
      <c r="Z154" s="215">
        <v>-2008987</v>
      </c>
      <c r="AA154" s="241">
        <v>5078220.8920604177</v>
      </c>
      <c r="AB154" s="114">
        <v>-224098.30487999995</v>
      </c>
      <c r="AC154" s="96">
        <v>4854122.587180418</v>
      </c>
      <c r="AD154" s="122">
        <f t="shared" si="28"/>
        <v>527.93646866206655</v>
      </c>
      <c r="AE154" s="91">
        <v>504.63900480095833</v>
      </c>
      <c r="AF154" s="99">
        <v>2</v>
      </c>
      <c r="AG154" s="99">
        <v>2</v>
      </c>
    </row>
    <row r="155" spans="1:33">
      <c r="A155" s="89">
        <v>483</v>
      </c>
      <c r="B155" s="90" t="s">
        <v>168</v>
      </c>
      <c r="C155" s="107">
        <v>1059</v>
      </c>
      <c r="D155" s="92">
        <v>840539.41688494373</v>
      </c>
      <c r="E155" s="115">
        <v>957302.27703951439</v>
      </c>
      <c r="F155" s="95">
        <f t="shared" si="21"/>
        <v>1797841.6939244582</v>
      </c>
      <c r="G155" s="110">
        <v>176482.15308939927</v>
      </c>
      <c r="H155" s="96">
        <f t="shared" si="22"/>
        <v>1974323.8470138574</v>
      </c>
      <c r="I155" s="112">
        <v>-203286</v>
      </c>
      <c r="J155" s="101">
        <f t="shared" si="23"/>
        <v>1771037.8470138574</v>
      </c>
      <c r="K155" s="98">
        <f t="shared" si="24"/>
        <v>1672.368127491839</v>
      </c>
      <c r="L155" s="99">
        <v>17</v>
      </c>
      <c r="M155" s="99">
        <v>17</v>
      </c>
      <c r="N155" s="125">
        <f t="shared" si="25"/>
        <v>15642.026983631076</v>
      </c>
      <c r="O155" s="103">
        <f t="shared" si="26"/>
        <v>8.9108261539336091E-3</v>
      </c>
      <c r="P155" s="127">
        <f t="shared" si="27"/>
        <v>8.4858336243257781</v>
      </c>
      <c r="R155" s="89">
        <v>483</v>
      </c>
      <c r="S155" s="90" t="s">
        <v>168</v>
      </c>
      <c r="T155" s="107">
        <v>1055</v>
      </c>
      <c r="U155" s="92">
        <v>835828.7138149559</v>
      </c>
      <c r="V155" s="92">
        <v>959113.26098123938</v>
      </c>
      <c r="W155" s="95">
        <v>1794941.9747961953</v>
      </c>
      <c r="X155" s="110">
        <v>163739.84523403109</v>
      </c>
      <c r="Y155" s="96">
        <v>1958681.8200302264</v>
      </c>
      <c r="Z155" s="215">
        <v>-203286</v>
      </c>
      <c r="AA155" s="241">
        <v>1755395.8200302264</v>
      </c>
      <c r="AB155" s="114">
        <v>16752.365099999995</v>
      </c>
      <c r="AC155" s="96">
        <v>1772148.1851302264</v>
      </c>
      <c r="AD155" s="122">
        <f t="shared" si="28"/>
        <v>1663.8822938675132</v>
      </c>
      <c r="AE155" s="91">
        <v>1679.7613129196459</v>
      </c>
      <c r="AF155" s="99">
        <v>17</v>
      </c>
      <c r="AG155" s="99">
        <v>17</v>
      </c>
    </row>
    <row r="156" spans="1:33">
      <c r="A156" s="89">
        <v>484</v>
      </c>
      <c r="B156" s="90" t="s">
        <v>169</v>
      </c>
      <c r="C156" s="107">
        <v>2904</v>
      </c>
      <c r="D156" s="92">
        <v>807071.55361014849</v>
      </c>
      <c r="E156" s="115">
        <v>-35287.339347984831</v>
      </c>
      <c r="F156" s="95">
        <f t="shared" si="21"/>
        <v>771784.21426216362</v>
      </c>
      <c r="G156" s="110">
        <v>424408.16990982427</v>
      </c>
      <c r="H156" s="96">
        <f t="shared" si="22"/>
        <v>1196192.3841719879</v>
      </c>
      <c r="I156" s="112">
        <v>491614</v>
      </c>
      <c r="J156" s="101">
        <f t="shared" si="23"/>
        <v>1687806.3841719879</v>
      </c>
      <c r="K156" s="98">
        <f t="shared" si="24"/>
        <v>581.20054551376995</v>
      </c>
      <c r="L156" s="99">
        <v>4</v>
      </c>
      <c r="M156" s="99">
        <v>4</v>
      </c>
      <c r="N156" s="125">
        <f t="shared" si="25"/>
        <v>-511167.70751151163</v>
      </c>
      <c r="O156" s="103">
        <f t="shared" si="26"/>
        <v>-0.23245735793102038</v>
      </c>
      <c r="P156" s="127">
        <f t="shared" si="27"/>
        <v>-160.1932817564591</v>
      </c>
      <c r="R156" s="89">
        <v>484</v>
      </c>
      <c r="S156" s="90" t="s">
        <v>169</v>
      </c>
      <c r="T156" s="107">
        <v>2966</v>
      </c>
      <c r="U156" s="92">
        <v>762669.03103378555</v>
      </c>
      <c r="V156" s="92">
        <v>546487.16973821854</v>
      </c>
      <c r="W156" s="95">
        <v>1309156.2007720042</v>
      </c>
      <c r="X156" s="110">
        <v>398203.89091149514</v>
      </c>
      <c r="Y156" s="96">
        <v>1707360.0916834993</v>
      </c>
      <c r="Z156" s="215">
        <v>491614</v>
      </c>
      <c r="AA156" s="241">
        <v>2198974.0916834995</v>
      </c>
      <c r="AB156" s="114">
        <v>70009.884000000005</v>
      </c>
      <c r="AC156" s="96">
        <v>2268983.9756834996</v>
      </c>
      <c r="AD156" s="122">
        <f t="shared" si="28"/>
        <v>741.39382727022905</v>
      </c>
      <c r="AE156" s="91">
        <v>764.9979688750841</v>
      </c>
      <c r="AF156" s="99">
        <v>4</v>
      </c>
      <c r="AG156" s="99">
        <v>4</v>
      </c>
    </row>
    <row r="157" spans="1:33">
      <c r="A157" s="89">
        <v>489</v>
      </c>
      <c r="B157" s="90" t="s">
        <v>170</v>
      </c>
      <c r="C157" s="107">
        <v>1703</v>
      </c>
      <c r="D157" s="92">
        <v>1146973.504880948</v>
      </c>
      <c r="E157" s="115">
        <v>1057100.7787588127</v>
      </c>
      <c r="F157" s="95">
        <f t="shared" si="21"/>
        <v>2204074.2836397607</v>
      </c>
      <c r="G157" s="110">
        <v>336664.42926293507</v>
      </c>
      <c r="H157" s="96">
        <f t="shared" si="22"/>
        <v>2540738.7129026959</v>
      </c>
      <c r="I157" s="112">
        <v>-479371</v>
      </c>
      <c r="J157" s="101">
        <f t="shared" si="23"/>
        <v>2061367.7129026959</v>
      </c>
      <c r="K157" s="98">
        <f t="shared" si="24"/>
        <v>1210.4331843233681</v>
      </c>
      <c r="L157" s="99">
        <v>8</v>
      </c>
      <c r="M157" s="99">
        <v>8</v>
      </c>
      <c r="N157" s="125">
        <f t="shared" si="25"/>
        <v>85624.79700820474</v>
      </c>
      <c r="O157" s="103">
        <f t="shared" si="26"/>
        <v>4.3338025569707922E-2</v>
      </c>
      <c r="P157" s="127">
        <f t="shared" si="27"/>
        <v>82.726040547973525</v>
      </c>
      <c r="R157" s="89">
        <v>489</v>
      </c>
      <c r="S157" s="90" t="s">
        <v>170</v>
      </c>
      <c r="T157" s="107">
        <v>1752</v>
      </c>
      <c r="U157" s="92">
        <v>1135498.9084794295</v>
      </c>
      <c r="V157" s="92">
        <v>1004254.5715895647</v>
      </c>
      <c r="W157" s="95">
        <v>2139753.4800689942</v>
      </c>
      <c r="X157" s="110">
        <v>315360.43582549703</v>
      </c>
      <c r="Y157" s="96">
        <v>2455113.9158944911</v>
      </c>
      <c r="Z157" s="215">
        <v>-479371</v>
      </c>
      <c r="AA157" s="241">
        <v>1975742.9158944911</v>
      </c>
      <c r="AB157" s="114">
        <v>-640090.36800000002</v>
      </c>
      <c r="AC157" s="96">
        <v>1335652.5478944911</v>
      </c>
      <c r="AD157" s="122">
        <f t="shared" si="28"/>
        <v>1127.7071437753946</v>
      </c>
      <c r="AE157" s="91">
        <v>762.35876021375066</v>
      </c>
      <c r="AF157" s="99">
        <v>8</v>
      </c>
      <c r="AG157" s="99">
        <v>8</v>
      </c>
    </row>
    <row r="158" spans="1:33">
      <c r="A158" s="89">
        <v>491</v>
      </c>
      <c r="B158" s="90" t="s">
        <v>171</v>
      </c>
      <c r="C158" s="107">
        <v>51890</v>
      </c>
      <c r="D158" s="92">
        <v>-4682926.1726913676</v>
      </c>
      <c r="E158" s="115">
        <v>11706657.757274529</v>
      </c>
      <c r="F158" s="95">
        <f t="shared" si="21"/>
        <v>7023731.5845831614</v>
      </c>
      <c r="G158" s="110">
        <v>5330515.8836150886</v>
      </c>
      <c r="H158" s="96">
        <f t="shared" si="22"/>
        <v>12354247.468198251</v>
      </c>
      <c r="I158" s="112">
        <v>3321120</v>
      </c>
      <c r="J158" s="101">
        <f t="shared" si="23"/>
        <v>15675367.468198251</v>
      </c>
      <c r="K158" s="98">
        <f t="shared" si="24"/>
        <v>302.0884075582627</v>
      </c>
      <c r="L158" s="99">
        <v>10</v>
      </c>
      <c r="M158" s="99">
        <v>10</v>
      </c>
      <c r="N158" s="125">
        <f t="shared" si="25"/>
        <v>1535645.5686148144</v>
      </c>
      <c r="O158" s="103">
        <f t="shared" si="26"/>
        <v>0.10860507579431639</v>
      </c>
      <c r="P158" s="127">
        <f t="shared" si="27"/>
        <v>29.746453753616322</v>
      </c>
      <c r="R158" s="89">
        <v>491</v>
      </c>
      <c r="S158" s="90" t="s">
        <v>171</v>
      </c>
      <c r="T158" s="107">
        <v>51919</v>
      </c>
      <c r="U158" s="92">
        <v>-5878583.0454623289</v>
      </c>
      <c r="V158" s="92">
        <v>11804599.064073771</v>
      </c>
      <c r="W158" s="95">
        <v>5926016.0186114423</v>
      </c>
      <c r="X158" s="110">
        <v>4892585.8809719933</v>
      </c>
      <c r="Y158" s="96">
        <v>10818601.899583437</v>
      </c>
      <c r="Z158" s="215">
        <v>3321120</v>
      </c>
      <c r="AA158" s="241">
        <v>14139721.899583437</v>
      </c>
      <c r="AB158" s="114">
        <v>108915.37667999987</v>
      </c>
      <c r="AC158" s="96">
        <v>14248637.276263436</v>
      </c>
      <c r="AD158" s="122">
        <f t="shared" si="28"/>
        <v>272.34195380464638</v>
      </c>
      <c r="AE158" s="91">
        <v>274.43974799713857</v>
      </c>
      <c r="AF158" s="99">
        <v>10</v>
      </c>
      <c r="AG158" s="99">
        <v>10</v>
      </c>
    </row>
    <row r="159" spans="1:33">
      <c r="A159" s="89">
        <v>494</v>
      </c>
      <c r="B159" s="90" t="s">
        <v>172</v>
      </c>
      <c r="C159" s="107">
        <v>8749</v>
      </c>
      <c r="D159" s="92">
        <v>5019514.1775961267</v>
      </c>
      <c r="E159" s="115">
        <v>5474094.170764395</v>
      </c>
      <c r="F159" s="95">
        <f t="shared" si="21"/>
        <v>10493608.348360522</v>
      </c>
      <c r="G159" s="110">
        <v>692860.38198446122</v>
      </c>
      <c r="H159" s="96">
        <f t="shared" si="22"/>
        <v>11186468.730344983</v>
      </c>
      <c r="I159" s="112">
        <v>-194822</v>
      </c>
      <c r="J159" s="101">
        <f t="shared" si="23"/>
        <v>10991646.730344983</v>
      </c>
      <c r="K159" s="98">
        <f t="shared" si="24"/>
        <v>1256.3317785284012</v>
      </c>
      <c r="L159" s="99">
        <v>17</v>
      </c>
      <c r="M159" s="99">
        <v>17</v>
      </c>
      <c r="N159" s="125">
        <f t="shared" si="25"/>
        <v>461462.21784611978</v>
      </c>
      <c r="O159" s="103">
        <f t="shared" si="26"/>
        <v>4.382280455754451E-2</v>
      </c>
      <c r="P159" s="127">
        <f t="shared" si="27"/>
        <v>63.380094774139934</v>
      </c>
      <c r="R159" s="89">
        <v>494</v>
      </c>
      <c r="S159" s="90" t="s">
        <v>172</v>
      </c>
      <c r="T159" s="107">
        <v>8827</v>
      </c>
      <c r="U159" s="92">
        <v>4983612.3238772666</v>
      </c>
      <c r="V159" s="92">
        <v>5112019.6003646376</v>
      </c>
      <c r="W159" s="95">
        <v>10095631.924241904</v>
      </c>
      <c r="X159" s="110">
        <v>629374.5882569591</v>
      </c>
      <c r="Y159" s="96">
        <v>10725006.512498863</v>
      </c>
      <c r="Z159" s="215">
        <v>-194822</v>
      </c>
      <c r="AA159" s="241">
        <v>10530184.512498863</v>
      </c>
      <c r="AB159" s="114">
        <v>29904.221880000026</v>
      </c>
      <c r="AC159" s="96">
        <v>10560088.734378863</v>
      </c>
      <c r="AD159" s="122">
        <f t="shared" si="28"/>
        <v>1192.9516837542612</v>
      </c>
      <c r="AE159" s="91">
        <v>1196.3394963610358</v>
      </c>
      <c r="AF159" s="99">
        <v>17</v>
      </c>
      <c r="AG159" s="99">
        <v>17</v>
      </c>
    </row>
    <row r="160" spans="1:33">
      <c r="A160" s="89">
        <v>495</v>
      </c>
      <c r="B160" s="90" t="s">
        <v>173</v>
      </c>
      <c r="C160" s="107">
        <v>1393</v>
      </c>
      <c r="D160" s="92">
        <v>612835.37148308603</v>
      </c>
      <c r="E160" s="115">
        <v>402690.12334464869</v>
      </c>
      <c r="F160" s="95">
        <f t="shared" si="21"/>
        <v>1015525.4948277348</v>
      </c>
      <c r="G160" s="110">
        <v>239212.52469147622</v>
      </c>
      <c r="H160" s="96">
        <f t="shared" si="22"/>
        <v>1254738.019519211</v>
      </c>
      <c r="I160" s="112">
        <v>-323273</v>
      </c>
      <c r="J160" s="101">
        <f t="shared" si="23"/>
        <v>931465.01951921103</v>
      </c>
      <c r="K160" s="98">
        <f t="shared" si="24"/>
        <v>668.67553447179546</v>
      </c>
      <c r="L160" s="99">
        <v>13</v>
      </c>
      <c r="M160" s="99">
        <v>13</v>
      </c>
      <c r="N160" s="125">
        <f t="shared" si="25"/>
        <v>-201995.35007394687</v>
      </c>
      <c r="O160" s="103">
        <f t="shared" si="26"/>
        <v>-0.17821121540089727</v>
      </c>
      <c r="P160" s="127">
        <f t="shared" si="27"/>
        <v>-123.95409461432894</v>
      </c>
      <c r="R160" s="89">
        <v>495</v>
      </c>
      <c r="S160" s="90" t="s">
        <v>173</v>
      </c>
      <c r="T160" s="107">
        <v>1430</v>
      </c>
      <c r="U160" s="92">
        <v>790761.87487896928</v>
      </c>
      <c r="V160" s="92">
        <v>443570.12131373712</v>
      </c>
      <c r="W160" s="95">
        <v>1234331.9961927063</v>
      </c>
      <c r="X160" s="110">
        <v>222401.37340045162</v>
      </c>
      <c r="Y160" s="96">
        <v>1456733.3695931579</v>
      </c>
      <c r="Z160" s="215">
        <v>-323273</v>
      </c>
      <c r="AA160" s="241">
        <v>1133460.3695931579</v>
      </c>
      <c r="AB160" s="114">
        <v>-50790.50394000001</v>
      </c>
      <c r="AC160" s="96">
        <v>1082669.8656531579</v>
      </c>
      <c r="AD160" s="122">
        <f t="shared" si="28"/>
        <v>792.6296290861244</v>
      </c>
      <c r="AE160" s="91">
        <v>757.11179416304753</v>
      </c>
      <c r="AF160" s="99">
        <v>13</v>
      </c>
      <c r="AG160" s="99">
        <v>13</v>
      </c>
    </row>
    <row r="161" spans="1:33">
      <c r="A161" s="89">
        <v>498</v>
      </c>
      <c r="B161" s="90" t="s">
        <v>174</v>
      </c>
      <c r="C161" s="107">
        <v>2313</v>
      </c>
      <c r="D161" s="92">
        <v>3702018.5387504594</v>
      </c>
      <c r="E161" s="115">
        <v>303265.67202179175</v>
      </c>
      <c r="F161" s="95">
        <f t="shared" si="21"/>
        <v>4005284.2107722512</v>
      </c>
      <c r="G161" s="110">
        <v>284078.78172034613</v>
      </c>
      <c r="H161" s="96">
        <f t="shared" si="22"/>
        <v>4289362.9924925976</v>
      </c>
      <c r="I161" s="112">
        <v>204233</v>
      </c>
      <c r="J161" s="101">
        <f t="shared" si="23"/>
        <v>4493595.9924925976</v>
      </c>
      <c r="K161" s="98">
        <f t="shared" si="24"/>
        <v>1942.756589923302</v>
      </c>
      <c r="L161" s="99">
        <v>19</v>
      </c>
      <c r="M161" s="99">
        <v>19</v>
      </c>
      <c r="N161" s="125">
        <f t="shared" si="25"/>
        <v>20740.126794705167</v>
      </c>
      <c r="O161" s="103">
        <f t="shared" si="26"/>
        <v>4.6368869056926604E-3</v>
      </c>
      <c r="P161" s="127">
        <f t="shared" si="27"/>
        <v>18.947615429584857</v>
      </c>
      <c r="R161" s="89">
        <v>498</v>
      </c>
      <c r="S161" s="90" t="s">
        <v>174</v>
      </c>
      <c r="T161" s="107">
        <v>2325</v>
      </c>
      <c r="U161" s="92">
        <v>3799575.9604782616</v>
      </c>
      <c r="V161" s="92">
        <v>204439.13686473353</v>
      </c>
      <c r="W161" s="95">
        <v>4004015.097342995</v>
      </c>
      <c r="X161" s="110">
        <v>264607.76835489785</v>
      </c>
      <c r="Y161" s="96">
        <v>4268622.8656978924</v>
      </c>
      <c r="Z161" s="215">
        <v>204233</v>
      </c>
      <c r="AA161" s="241">
        <v>4472855.8656978924</v>
      </c>
      <c r="AB161" s="114">
        <v>55641.188760000019</v>
      </c>
      <c r="AC161" s="96">
        <v>4528497.0544578927</v>
      </c>
      <c r="AD161" s="122">
        <f t="shared" si="28"/>
        <v>1923.8089744937172</v>
      </c>
      <c r="AE161" s="91">
        <v>1947.7406685840399</v>
      </c>
      <c r="AF161" s="99">
        <v>19</v>
      </c>
      <c r="AG161" s="99">
        <v>19</v>
      </c>
    </row>
    <row r="162" spans="1:33">
      <c r="A162" s="89">
        <v>499</v>
      </c>
      <c r="B162" s="90" t="s">
        <v>175</v>
      </c>
      <c r="C162" s="107">
        <v>19738</v>
      </c>
      <c r="D162" s="92">
        <v>17746746.281673882</v>
      </c>
      <c r="E162" s="115">
        <v>3963451.4486633739</v>
      </c>
      <c r="F162" s="95">
        <f t="shared" si="21"/>
        <v>21710197.730337255</v>
      </c>
      <c r="G162" s="110">
        <v>1407349.6977041881</v>
      </c>
      <c r="H162" s="96">
        <f t="shared" si="22"/>
        <v>23117547.428041443</v>
      </c>
      <c r="I162" s="112">
        <v>-1054078</v>
      </c>
      <c r="J162" s="101">
        <f t="shared" si="23"/>
        <v>22063469.428041443</v>
      </c>
      <c r="K162" s="98">
        <f t="shared" si="24"/>
        <v>1117.8168724309171</v>
      </c>
      <c r="L162" s="99">
        <v>15</v>
      </c>
      <c r="M162" s="99">
        <v>15</v>
      </c>
      <c r="N162" s="125">
        <f t="shared" si="25"/>
        <v>210031.76289086416</v>
      </c>
      <c r="O162" s="103">
        <f t="shared" si="26"/>
        <v>9.6109255719432803E-3</v>
      </c>
      <c r="P162" s="127">
        <f t="shared" si="27"/>
        <v>12.041551621800181</v>
      </c>
      <c r="R162" s="89">
        <v>499</v>
      </c>
      <c r="S162" s="90" t="s">
        <v>175</v>
      </c>
      <c r="T162" s="107">
        <v>19763</v>
      </c>
      <c r="U162" s="92">
        <v>17309603.759778433</v>
      </c>
      <c r="V162" s="92">
        <v>4296120.4627032205</v>
      </c>
      <c r="W162" s="95">
        <v>21605724.222481653</v>
      </c>
      <c r="X162" s="110">
        <v>1301791.442668926</v>
      </c>
      <c r="Y162" s="96">
        <v>22907515.665150579</v>
      </c>
      <c r="Z162" s="215">
        <v>-1054078</v>
      </c>
      <c r="AA162" s="241">
        <v>21853437.665150579</v>
      </c>
      <c r="AB162" s="114">
        <v>514589.31642000028</v>
      </c>
      <c r="AC162" s="96">
        <v>22368026.981570579</v>
      </c>
      <c r="AD162" s="122">
        <f t="shared" si="28"/>
        <v>1105.7753208091169</v>
      </c>
      <c r="AE162" s="91">
        <v>1131.8133371234417</v>
      </c>
      <c r="AF162" s="99">
        <v>15</v>
      </c>
      <c r="AG162" s="99">
        <v>15</v>
      </c>
    </row>
    <row r="163" spans="1:33">
      <c r="A163" s="89">
        <v>500</v>
      </c>
      <c r="B163" s="90" t="s">
        <v>176</v>
      </c>
      <c r="C163" s="107">
        <v>10614</v>
      </c>
      <c r="D163" s="92">
        <v>11839358.95892459</v>
      </c>
      <c r="E163" s="115">
        <v>1065301.3197723578</v>
      </c>
      <c r="F163" s="95">
        <f t="shared" si="21"/>
        <v>12904660.278696947</v>
      </c>
      <c r="G163" s="110">
        <v>428495.4967638778</v>
      </c>
      <c r="H163" s="96">
        <f t="shared" si="22"/>
        <v>13333155.775460824</v>
      </c>
      <c r="I163" s="112">
        <v>-629542</v>
      </c>
      <c r="J163" s="101">
        <f t="shared" si="23"/>
        <v>12703613.775460824</v>
      </c>
      <c r="K163" s="98">
        <f t="shared" si="24"/>
        <v>1196.8733536330153</v>
      </c>
      <c r="L163" s="99">
        <v>13</v>
      </c>
      <c r="M163" s="99">
        <v>13</v>
      </c>
      <c r="N163" s="125">
        <f t="shared" si="25"/>
        <v>-83562.505338355899</v>
      </c>
      <c r="O163" s="103">
        <f t="shared" si="26"/>
        <v>-6.5348677067845473E-3</v>
      </c>
      <c r="P163" s="127">
        <f t="shared" si="27"/>
        <v>-15.066394333924336</v>
      </c>
      <c r="R163" s="89">
        <v>500</v>
      </c>
      <c r="S163" s="90" t="s">
        <v>176</v>
      </c>
      <c r="T163" s="107">
        <v>10551</v>
      </c>
      <c r="U163" s="92">
        <v>11953531.445108065</v>
      </c>
      <c r="V163" s="92">
        <v>1056245.4831775068</v>
      </c>
      <c r="W163" s="95">
        <v>13009776.928285573</v>
      </c>
      <c r="X163" s="110">
        <v>406941.35251360852</v>
      </c>
      <c r="Y163" s="96">
        <v>13416718.28079918</v>
      </c>
      <c r="Z163" s="215">
        <v>-629542</v>
      </c>
      <c r="AA163" s="241">
        <v>12787176.28079918</v>
      </c>
      <c r="AB163" s="114">
        <v>-164350.70304300004</v>
      </c>
      <c r="AC163" s="96">
        <v>12622825.577756179</v>
      </c>
      <c r="AD163" s="122">
        <f t="shared" si="28"/>
        <v>1211.9397479669396</v>
      </c>
      <c r="AE163" s="91">
        <v>1196.3629587485716</v>
      </c>
      <c r="AF163" s="99">
        <v>13</v>
      </c>
      <c r="AG163" s="99">
        <v>13</v>
      </c>
    </row>
    <row r="164" spans="1:33">
      <c r="A164" s="89">
        <v>503</v>
      </c>
      <c r="B164" s="90" t="s">
        <v>177</v>
      </c>
      <c r="C164" s="107">
        <v>7477</v>
      </c>
      <c r="D164" s="92">
        <v>800601.61619639862</v>
      </c>
      <c r="E164" s="115">
        <v>3091608.3459952008</v>
      </c>
      <c r="F164" s="95">
        <f t="shared" si="21"/>
        <v>3892209.9621915994</v>
      </c>
      <c r="G164" s="110">
        <v>900560.19508145121</v>
      </c>
      <c r="H164" s="96">
        <f t="shared" si="22"/>
        <v>4792770.1572730504</v>
      </c>
      <c r="I164" s="112">
        <v>-197444</v>
      </c>
      <c r="J164" s="101">
        <f t="shared" si="23"/>
        <v>4595326.1572730504</v>
      </c>
      <c r="K164" s="98">
        <f t="shared" si="24"/>
        <v>614.5949120333089</v>
      </c>
      <c r="L164" s="99">
        <v>2</v>
      </c>
      <c r="M164" s="99">
        <v>2</v>
      </c>
      <c r="N164" s="125">
        <f t="shared" si="25"/>
        <v>91737.531951930374</v>
      </c>
      <c r="O164" s="103">
        <f t="shared" si="26"/>
        <v>2.0369873801559572E-2</v>
      </c>
      <c r="P164" s="127">
        <f t="shared" si="27"/>
        <v>15.314988504217695</v>
      </c>
      <c r="R164" s="89">
        <v>503</v>
      </c>
      <c r="S164" s="90" t="s">
        <v>177</v>
      </c>
      <c r="T164" s="107">
        <v>7515</v>
      </c>
      <c r="U164" s="92">
        <v>916602.22005174309</v>
      </c>
      <c r="V164" s="92">
        <v>2943628.8619255815</v>
      </c>
      <c r="W164" s="95">
        <v>3860231.0819773246</v>
      </c>
      <c r="X164" s="110">
        <v>840801.54334379546</v>
      </c>
      <c r="Y164" s="96">
        <v>4701032.62532112</v>
      </c>
      <c r="Z164" s="215">
        <v>-197444</v>
      </c>
      <c r="AA164" s="241">
        <v>4503588.62532112</v>
      </c>
      <c r="AB164" s="114">
        <v>204495.5373600001</v>
      </c>
      <c r="AC164" s="96">
        <v>4708084.1626811204</v>
      </c>
      <c r="AD164" s="122">
        <f t="shared" si="28"/>
        <v>599.27992352909121</v>
      </c>
      <c r="AE164" s="91">
        <v>626.49157188038862</v>
      </c>
      <c r="AF164" s="99">
        <v>2</v>
      </c>
      <c r="AG164" s="99">
        <v>2</v>
      </c>
    </row>
    <row r="165" spans="1:33">
      <c r="A165" s="89">
        <v>504</v>
      </c>
      <c r="B165" s="90" t="s">
        <v>178</v>
      </c>
      <c r="C165" s="107">
        <v>1677</v>
      </c>
      <c r="D165" s="92">
        <v>-185806.69701805245</v>
      </c>
      <c r="E165" s="115">
        <v>981774.52999353874</v>
      </c>
      <c r="F165" s="95">
        <f t="shared" si="21"/>
        <v>795967.83297548629</v>
      </c>
      <c r="G165" s="110">
        <v>273741.32354085543</v>
      </c>
      <c r="H165" s="96">
        <f t="shared" si="22"/>
        <v>1069709.1565163417</v>
      </c>
      <c r="I165" s="112">
        <v>-459037</v>
      </c>
      <c r="J165" s="101">
        <f t="shared" si="23"/>
        <v>610672.15651634173</v>
      </c>
      <c r="K165" s="98">
        <f t="shared" si="24"/>
        <v>364.14559124409169</v>
      </c>
      <c r="L165" s="99">
        <v>1</v>
      </c>
      <c r="M165" s="100">
        <v>34</v>
      </c>
      <c r="N165" s="125">
        <f t="shared" si="25"/>
        <v>99300.503262614133</v>
      </c>
      <c r="O165" s="103">
        <f t="shared" si="26"/>
        <v>0.19418460650055652</v>
      </c>
      <c r="P165" s="127">
        <f t="shared" si="27"/>
        <v>65.969700134046434</v>
      </c>
      <c r="R165" s="89">
        <v>504</v>
      </c>
      <c r="S165" s="90" t="s">
        <v>178</v>
      </c>
      <c r="T165" s="107">
        <v>1715</v>
      </c>
      <c r="U165" s="92">
        <v>-85644.392256094841</v>
      </c>
      <c r="V165" s="92">
        <v>800289.95998893166</v>
      </c>
      <c r="W165" s="95">
        <v>714645.56773283682</v>
      </c>
      <c r="X165" s="110">
        <v>255763.08552089083</v>
      </c>
      <c r="Y165" s="96">
        <v>970408.65325372759</v>
      </c>
      <c r="Z165" s="215">
        <v>-459037</v>
      </c>
      <c r="AA165" s="241">
        <v>511371.65325372759</v>
      </c>
      <c r="AB165" s="114">
        <v>-828983.70264000003</v>
      </c>
      <c r="AC165" s="96">
        <v>-317612.04938627244</v>
      </c>
      <c r="AD165" s="122">
        <f t="shared" si="28"/>
        <v>298.17589111004526</v>
      </c>
      <c r="AE165" s="91">
        <v>-185.19653025438626</v>
      </c>
      <c r="AF165" s="99">
        <v>1</v>
      </c>
      <c r="AG165" s="100">
        <v>34</v>
      </c>
    </row>
    <row r="166" spans="1:33">
      <c r="A166" s="89">
        <v>505</v>
      </c>
      <c r="B166" s="90" t="s">
        <v>179</v>
      </c>
      <c r="C166" s="107">
        <v>20934</v>
      </c>
      <c r="D166" s="92">
        <v>11528848.611262908</v>
      </c>
      <c r="E166" s="115">
        <v>3682373.5289828004</v>
      </c>
      <c r="F166" s="95">
        <f t="shared" si="21"/>
        <v>15211222.14024571</v>
      </c>
      <c r="G166" s="110">
        <v>1723313.8910692544</v>
      </c>
      <c r="H166" s="96">
        <f t="shared" si="22"/>
        <v>16934536.031314965</v>
      </c>
      <c r="I166" s="112">
        <v>-1868498</v>
      </c>
      <c r="J166" s="101">
        <f t="shared" si="23"/>
        <v>15066038.031314965</v>
      </c>
      <c r="K166" s="98">
        <f t="shared" si="24"/>
        <v>719.69227244267529</v>
      </c>
      <c r="L166" s="99">
        <v>1</v>
      </c>
      <c r="M166" s="100">
        <v>35</v>
      </c>
      <c r="N166" s="125">
        <f t="shared" si="25"/>
        <v>-98918.412235993892</v>
      </c>
      <c r="O166" s="103">
        <f t="shared" si="26"/>
        <v>-6.5228286414274455E-3</v>
      </c>
      <c r="P166" s="127">
        <f t="shared" si="27"/>
        <v>-3.9302137696146247</v>
      </c>
      <c r="R166" s="89">
        <v>505</v>
      </c>
      <c r="S166" s="90" t="s">
        <v>179</v>
      </c>
      <c r="T166" s="107">
        <v>20957</v>
      </c>
      <c r="U166" s="92">
        <v>11736761.681415055</v>
      </c>
      <c r="V166" s="92">
        <v>3663261.5419362383</v>
      </c>
      <c r="W166" s="95">
        <v>15400023.223351292</v>
      </c>
      <c r="X166" s="110">
        <v>1633431.2201996678</v>
      </c>
      <c r="Y166" s="96">
        <v>17033454.443550959</v>
      </c>
      <c r="Z166" s="215">
        <v>-1868498</v>
      </c>
      <c r="AA166" s="241">
        <v>15164956.443550959</v>
      </c>
      <c r="AB166" s="114">
        <v>-1815981.3803699994</v>
      </c>
      <c r="AC166" s="96">
        <v>13348975.063180961</v>
      </c>
      <c r="AD166" s="122">
        <f t="shared" si="28"/>
        <v>723.62248621228991</v>
      </c>
      <c r="AE166" s="91">
        <v>636.96975059316503</v>
      </c>
      <c r="AF166" s="99">
        <v>1</v>
      </c>
      <c r="AG166" s="100">
        <v>35</v>
      </c>
    </row>
    <row r="167" spans="1:33">
      <c r="A167" s="89">
        <v>507</v>
      </c>
      <c r="B167" s="90" t="s">
        <v>401</v>
      </c>
      <c r="C167" s="107">
        <v>7057</v>
      </c>
      <c r="D167" s="92">
        <v>-949619.85016771243</v>
      </c>
      <c r="E167" s="115">
        <v>1905177.9743892727</v>
      </c>
      <c r="F167" s="95">
        <f t="shared" si="21"/>
        <v>955558.12422156031</v>
      </c>
      <c r="G167" s="110">
        <v>1132521.9539467234</v>
      </c>
      <c r="H167" s="96">
        <f t="shared" si="22"/>
        <v>2088080.0781682837</v>
      </c>
      <c r="I167" s="112">
        <v>-56521</v>
      </c>
      <c r="J167" s="101">
        <f t="shared" si="23"/>
        <v>2031559.0781682837</v>
      </c>
      <c r="K167" s="98">
        <f t="shared" si="24"/>
        <v>287.87857137144448</v>
      </c>
      <c r="L167" s="99">
        <v>10</v>
      </c>
      <c r="M167" s="99">
        <v>10</v>
      </c>
      <c r="N167" s="125">
        <f t="shared" si="25"/>
        <v>91852.419560691575</v>
      </c>
      <c r="O167" s="103">
        <f t="shared" si="26"/>
        <v>4.7353768237629983E-2</v>
      </c>
      <c r="P167" s="127">
        <f t="shared" si="27"/>
        <v>14.641966411930184</v>
      </c>
      <c r="R167" s="89">
        <v>507</v>
      </c>
      <c r="S167" s="90" t="s">
        <v>401</v>
      </c>
      <c r="T167" s="107">
        <v>7099</v>
      </c>
      <c r="U167" s="92">
        <v>-811357.4875015961</v>
      </c>
      <c r="V167" s="92">
        <v>1745876.6207233013</v>
      </c>
      <c r="W167" s="95">
        <v>934519.13322170521</v>
      </c>
      <c r="X167" s="110">
        <v>1061708.5253858869</v>
      </c>
      <c r="Y167" s="96">
        <v>1996227.6586075921</v>
      </c>
      <c r="Z167" s="215">
        <v>-56521</v>
      </c>
      <c r="AA167" s="241">
        <v>1939706.6586075921</v>
      </c>
      <c r="AB167" s="114">
        <v>70409.940480000019</v>
      </c>
      <c r="AC167" s="96">
        <v>2010116.5990875922</v>
      </c>
      <c r="AD167" s="122">
        <f t="shared" si="28"/>
        <v>273.2366049595143</v>
      </c>
      <c r="AE167" s="91">
        <v>283.15489492711538</v>
      </c>
      <c r="AF167" s="99">
        <v>10</v>
      </c>
      <c r="AG167" s="99">
        <v>10</v>
      </c>
    </row>
    <row r="168" spans="1:33">
      <c r="A168" s="89">
        <v>508</v>
      </c>
      <c r="B168" s="90" t="s">
        <v>181</v>
      </c>
      <c r="C168" s="107">
        <v>9270</v>
      </c>
      <c r="D168" s="92">
        <v>-945328.65045822505</v>
      </c>
      <c r="E168" s="115">
        <v>-6480.5048224858701</v>
      </c>
      <c r="F168" s="95">
        <f t="shared" si="21"/>
        <v>-951809.1552807109</v>
      </c>
      <c r="G168" s="110">
        <v>1019829.2773033574</v>
      </c>
      <c r="H168" s="96">
        <f t="shared" si="22"/>
        <v>68020.122022646479</v>
      </c>
      <c r="I168" s="112">
        <v>-226272</v>
      </c>
      <c r="J168" s="101">
        <f t="shared" si="23"/>
        <v>-158251.87797735352</v>
      </c>
      <c r="K168" s="98">
        <f t="shared" si="24"/>
        <v>-17.071399997557013</v>
      </c>
      <c r="L168" s="99">
        <v>6</v>
      </c>
      <c r="M168" s="99">
        <v>6</v>
      </c>
      <c r="N168" s="125">
        <f t="shared" si="25"/>
        <v>-1690741.122484209</v>
      </c>
      <c r="O168" s="103">
        <f t="shared" si="26"/>
        <v>-1.1032645929128708</v>
      </c>
      <c r="P168" s="127">
        <f t="shared" si="27"/>
        <v>-182.37063896928126</v>
      </c>
      <c r="R168" s="89">
        <v>508</v>
      </c>
      <c r="S168" s="90" t="s">
        <v>181</v>
      </c>
      <c r="T168" s="107">
        <v>9271</v>
      </c>
      <c r="U168" s="92">
        <v>-1136283.2194244647</v>
      </c>
      <c r="V168" s="92">
        <v>1965067.2179423189</v>
      </c>
      <c r="W168" s="95">
        <v>828783.99851785414</v>
      </c>
      <c r="X168" s="110">
        <v>929977.24598900147</v>
      </c>
      <c r="Y168" s="96">
        <v>1758761.2445068555</v>
      </c>
      <c r="Z168" s="215">
        <v>-226272</v>
      </c>
      <c r="AA168" s="241">
        <v>1532489.2445068555</v>
      </c>
      <c r="AB168" s="114">
        <v>134202.28002000003</v>
      </c>
      <c r="AC168" s="96">
        <v>1666691.5245268554</v>
      </c>
      <c r="AD168" s="122">
        <f t="shared" si="28"/>
        <v>165.29923897172424</v>
      </c>
      <c r="AE168" s="91">
        <v>179.77473029089154</v>
      </c>
      <c r="AF168" s="99">
        <v>6</v>
      </c>
      <c r="AG168" s="99">
        <v>6</v>
      </c>
    </row>
    <row r="169" spans="1:33">
      <c r="A169" s="89">
        <v>529</v>
      </c>
      <c r="B169" s="90" t="s">
        <v>182</v>
      </c>
      <c r="C169" s="107">
        <v>20129</v>
      </c>
      <c r="D169" s="92">
        <v>10524128.476509273</v>
      </c>
      <c r="E169" s="115">
        <v>-616109.72806788317</v>
      </c>
      <c r="F169" s="95">
        <f t="shared" si="21"/>
        <v>9908018.7484413907</v>
      </c>
      <c r="G169" s="110">
        <v>1400771.4246599891</v>
      </c>
      <c r="H169" s="96">
        <f t="shared" si="22"/>
        <v>11308790.17310138</v>
      </c>
      <c r="I169" s="112">
        <v>-860950</v>
      </c>
      <c r="J169" s="101">
        <f t="shared" si="23"/>
        <v>10447840.17310138</v>
      </c>
      <c r="K169" s="98">
        <f t="shared" si="24"/>
        <v>519.04417373448166</v>
      </c>
      <c r="L169" s="99">
        <v>2</v>
      </c>
      <c r="M169" s="99">
        <v>2</v>
      </c>
      <c r="N169" s="125">
        <f t="shared" si="25"/>
        <v>-716133.29700486921</v>
      </c>
      <c r="O169" s="103">
        <f t="shared" si="26"/>
        <v>-6.4146811072460716E-2</v>
      </c>
      <c r="P169" s="127">
        <f t="shared" si="27"/>
        <v>-39.1824111000725</v>
      </c>
      <c r="R169" s="89">
        <v>529</v>
      </c>
      <c r="S169" s="90" t="s">
        <v>182</v>
      </c>
      <c r="T169" s="107">
        <v>19999</v>
      </c>
      <c r="U169" s="92">
        <v>11229305.211105386</v>
      </c>
      <c r="V169" s="92">
        <v>-566233.71631354466</v>
      </c>
      <c r="W169" s="95">
        <v>10663071.494791841</v>
      </c>
      <c r="X169" s="110">
        <v>1361851.9753144083</v>
      </c>
      <c r="Y169" s="96">
        <v>12024923.47010625</v>
      </c>
      <c r="Z169" s="215">
        <v>-860950</v>
      </c>
      <c r="AA169" s="241">
        <v>11163973.47010625</v>
      </c>
      <c r="AB169" s="114">
        <v>-48487.262101499888</v>
      </c>
      <c r="AC169" s="96">
        <v>11115486.20800475</v>
      </c>
      <c r="AD169" s="122">
        <f t="shared" si="28"/>
        <v>558.22658483455416</v>
      </c>
      <c r="AE169" s="91">
        <v>555.80210050526273</v>
      </c>
      <c r="AF169" s="99">
        <v>2</v>
      </c>
      <c r="AG169" s="99">
        <v>2</v>
      </c>
    </row>
    <row r="170" spans="1:33">
      <c r="A170" s="89">
        <v>531</v>
      </c>
      <c r="B170" s="90" t="s">
        <v>183</v>
      </c>
      <c r="C170" s="107">
        <v>4939</v>
      </c>
      <c r="D170" s="92">
        <v>-889963.1274253584</v>
      </c>
      <c r="E170" s="115">
        <v>2293829.6057328605</v>
      </c>
      <c r="F170" s="95">
        <f t="shared" si="21"/>
        <v>1403866.4783075021</v>
      </c>
      <c r="G170" s="110">
        <v>533216.27913008607</v>
      </c>
      <c r="H170" s="96">
        <f t="shared" si="22"/>
        <v>1937082.7574375882</v>
      </c>
      <c r="I170" s="112">
        <v>-305741</v>
      </c>
      <c r="J170" s="101">
        <f t="shared" si="23"/>
        <v>1631341.7574375882</v>
      </c>
      <c r="K170" s="98">
        <f t="shared" si="24"/>
        <v>330.29798692803973</v>
      </c>
      <c r="L170" s="99">
        <v>4</v>
      </c>
      <c r="M170" s="99">
        <v>4</v>
      </c>
      <c r="N170" s="125">
        <f t="shared" si="25"/>
        <v>424774.86838574475</v>
      </c>
      <c r="O170" s="103">
        <f t="shared" si="26"/>
        <v>0.35205248232822434</v>
      </c>
      <c r="P170" s="127">
        <f t="shared" si="27"/>
        <v>87.332443421828799</v>
      </c>
      <c r="R170" s="89">
        <v>531</v>
      </c>
      <c r="S170" s="90" t="s">
        <v>183</v>
      </c>
      <c r="T170" s="107">
        <v>4966</v>
      </c>
      <c r="U170" s="92">
        <v>-1072478.8689286937</v>
      </c>
      <c r="V170" s="92">
        <v>2094290.0725636466</v>
      </c>
      <c r="W170" s="95">
        <v>1021811.2036349529</v>
      </c>
      <c r="X170" s="110">
        <v>490496.68541689042</v>
      </c>
      <c r="Y170" s="96">
        <v>1512307.8890518434</v>
      </c>
      <c r="Z170" s="215">
        <v>-305741</v>
      </c>
      <c r="AA170" s="241">
        <v>1206566.8890518434</v>
      </c>
      <c r="AB170" s="114">
        <v>-37730.326769999985</v>
      </c>
      <c r="AC170" s="96">
        <v>1168836.5622818435</v>
      </c>
      <c r="AD170" s="122">
        <f t="shared" si="28"/>
        <v>242.96554350621093</v>
      </c>
      <c r="AE170" s="91">
        <v>235.36781358877235</v>
      </c>
      <c r="AF170" s="99">
        <v>4</v>
      </c>
      <c r="AG170" s="99">
        <v>4</v>
      </c>
    </row>
    <row r="171" spans="1:33">
      <c r="A171" s="89">
        <v>535</v>
      </c>
      <c r="B171" s="90" t="s">
        <v>184</v>
      </c>
      <c r="C171" s="107">
        <v>10378</v>
      </c>
      <c r="D171" s="92">
        <v>9336927.2890219223</v>
      </c>
      <c r="E171" s="115">
        <v>6491575.7531477762</v>
      </c>
      <c r="F171" s="95">
        <f t="shared" si="21"/>
        <v>15828503.042169698</v>
      </c>
      <c r="G171" s="110">
        <v>1237789.7887975925</v>
      </c>
      <c r="H171" s="96">
        <f t="shared" si="22"/>
        <v>17066292.830967288</v>
      </c>
      <c r="I171" s="112">
        <v>-626646</v>
      </c>
      <c r="J171" s="101">
        <f t="shared" si="23"/>
        <v>16439646.830967288</v>
      </c>
      <c r="K171" s="98">
        <f t="shared" si="24"/>
        <v>1584.0862238357379</v>
      </c>
      <c r="L171" s="99">
        <v>17</v>
      </c>
      <c r="M171" s="99">
        <v>17</v>
      </c>
      <c r="N171" s="125">
        <f t="shared" si="25"/>
        <v>58234.295786444098</v>
      </c>
      <c r="O171" s="103">
        <f t="shared" si="26"/>
        <v>3.554900754826831E-3</v>
      </c>
      <c r="P171" s="127">
        <f t="shared" si="27"/>
        <v>17.086746584843922</v>
      </c>
      <c r="R171" s="89">
        <v>535</v>
      </c>
      <c r="S171" s="90" t="s">
        <v>184</v>
      </c>
      <c r="T171" s="107">
        <v>10454</v>
      </c>
      <c r="U171" s="92">
        <v>9306378.3957943954</v>
      </c>
      <c r="V171" s="92">
        <v>6561318.3776778886</v>
      </c>
      <c r="W171" s="95">
        <v>15867696.773472283</v>
      </c>
      <c r="X171" s="110">
        <v>1140361.7617085613</v>
      </c>
      <c r="Y171" s="96">
        <v>17008058.535180844</v>
      </c>
      <c r="Z171" s="215">
        <v>-626646</v>
      </c>
      <c r="AA171" s="241">
        <v>16381412.535180844</v>
      </c>
      <c r="AB171" s="114">
        <v>-202945.31849999999</v>
      </c>
      <c r="AC171" s="96">
        <v>16178467.216680845</v>
      </c>
      <c r="AD171" s="122">
        <f t="shared" si="28"/>
        <v>1566.999477250894</v>
      </c>
      <c r="AE171" s="91">
        <v>1547.5863034896543</v>
      </c>
      <c r="AF171" s="99">
        <v>17</v>
      </c>
      <c r="AG171" s="99">
        <v>17</v>
      </c>
    </row>
    <row r="172" spans="1:33">
      <c r="A172" s="89">
        <v>536</v>
      </c>
      <c r="B172" s="90" t="s">
        <v>185</v>
      </c>
      <c r="C172" s="107">
        <v>36176</v>
      </c>
      <c r="D172" s="92">
        <v>15303310.119452739</v>
      </c>
      <c r="E172" s="115">
        <v>6229963.0186945982</v>
      </c>
      <c r="F172" s="95">
        <f t="shared" si="21"/>
        <v>21533273.138147339</v>
      </c>
      <c r="G172" s="110">
        <v>1758151.9843241256</v>
      </c>
      <c r="H172" s="96">
        <f t="shared" si="22"/>
        <v>23291425.122471467</v>
      </c>
      <c r="I172" s="112">
        <v>-1090463</v>
      </c>
      <c r="J172" s="101">
        <f t="shared" si="23"/>
        <v>22200962.122471467</v>
      </c>
      <c r="K172" s="98">
        <f t="shared" si="24"/>
        <v>613.69311484054253</v>
      </c>
      <c r="L172" s="99">
        <v>6</v>
      </c>
      <c r="M172" s="99">
        <v>6</v>
      </c>
      <c r="N172" s="125">
        <f t="shared" si="25"/>
        <v>89793.623518928885</v>
      </c>
      <c r="O172" s="103">
        <f t="shared" si="26"/>
        <v>4.0610076090362495E-3</v>
      </c>
      <c r="P172" s="127">
        <f t="shared" si="27"/>
        <v>-6.5882131520666007</v>
      </c>
      <c r="R172" s="89">
        <v>536</v>
      </c>
      <c r="S172" s="90" t="s">
        <v>185</v>
      </c>
      <c r="T172" s="107">
        <v>35647</v>
      </c>
      <c r="U172" s="92">
        <v>15406028.950335838</v>
      </c>
      <c r="V172" s="92">
        <v>6196857.5309272399</v>
      </c>
      <c r="W172" s="95">
        <v>21602886.481263079</v>
      </c>
      <c r="X172" s="110">
        <v>1598745.0176894609</v>
      </c>
      <c r="Y172" s="96">
        <v>23201631.498952538</v>
      </c>
      <c r="Z172" s="215">
        <v>-1090463</v>
      </c>
      <c r="AA172" s="241">
        <v>22111168.498952538</v>
      </c>
      <c r="AB172" s="114">
        <v>162720.47288700007</v>
      </c>
      <c r="AC172" s="96">
        <v>22273888.97183954</v>
      </c>
      <c r="AD172" s="122">
        <f t="shared" si="28"/>
        <v>620.28132799260914</v>
      </c>
      <c r="AE172" s="91">
        <v>624.84610126629286</v>
      </c>
      <c r="AF172" s="99">
        <v>6</v>
      </c>
      <c r="AG172" s="99">
        <v>6</v>
      </c>
    </row>
    <row r="173" spans="1:33">
      <c r="A173" s="89">
        <v>538</v>
      </c>
      <c r="B173" s="90" t="s">
        <v>186</v>
      </c>
      <c r="C173" s="107">
        <v>4659</v>
      </c>
      <c r="D173" s="92">
        <v>2616908.2714234595</v>
      </c>
      <c r="E173" s="115">
        <v>1838669.4597046035</v>
      </c>
      <c r="F173" s="95">
        <f t="shared" si="21"/>
        <v>4455577.7311280631</v>
      </c>
      <c r="G173" s="110">
        <v>411468.06737524323</v>
      </c>
      <c r="H173" s="96">
        <f t="shared" si="22"/>
        <v>4867045.7985033067</v>
      </c>
      <c r="I173" s="112">
        <v>823561</v>
      </c>
      <c r="J173" s="101">
        <f t="shared" si="23"/>
        <v>5690606.7985033067</v>
      </c>
      <c r="K173" s="98">
        <f t="shared" si="24"/>
        <v>1221.4223649931973</v>
      </c>
      <c r="L173" s="99">
        <v>2</v>
      </c>
      <c r="M173" s="99">
        <v>2</v>
      </c>
      <c r="N173" s="125">
        <f t="shared" si="25"/>
        <v>116831.64119553193</v>
      </c>
      <c r="O173" s="103">
        <f t="shared" si="26"/>
        <v>2.0960953375084392E-2</v>
      </c>
      <c r="P173" s="127">
        <f t="shared" si="27"/>
        <v>34.249807526152608</v>
      </c>
      <c r="R173" s="89">
        <v>538</v>
      </c>
      <c r="S173" s="90" t="s">
        <v>186</v>
      </c>
      <c r="T173" s="107">
        <v>4695</v>
      </c>
      <c r="U173" s="92">
        <v>2609206.0859416155</v>
      </c>
      <c r="V173" s="92">
        <v>1757845.6786645274</v>
      </c>
      <c r="W173" s="95">
        <v>4367051.7646061424</v>
      </c>
      <c r="X173" s="110">
        <v>383162.39270163246</v>
      </c>
      <c r="Y173" s="96">
        <v>4750214.1573077748</v>
      </c>
      <c r="Z173" s="215">
        <v>823561</v>
      </c>
      <c r="AA173" s="241">
        <v>5573775.1573077748</v>
      </c>
      <c r="AB173" s="114">
        <v>-1033.4792400000151</v>
      </c>
      <c r="AC173" s="96">
        <v>5572741.6780677745</v>
      </c>
      <c r="AD173" s="122">
        <f t="shared" si="28"/>
        <v>1187.1725574670447</v>
      </c>
      <c r="AE173" s="91">
        <v>1186.9524340932428</v>
      </c>
      <c r="AF173" s="99">
        <v>2</v>
      </c>
      <c r="AG173" s="99">
        <v>2</v>
      </c>
    </row>
    <row r="174" spans="1:33">
      <c r="A174" s="89">
        <v>541</v>
      </c>
      <c r="B174" s="90" t="s">
        <v>187</v>
      </c>
      <c r="C174" s="107">
        <v>8980</v>
      </c>
      <c r="D174" s="92">
        <v>6095195.1308156047</v>
      </c>
      <c r="E174" s="115">
        <v>4543664.5993312346</v>
      </c>
      <c r="F174" s="95">
        <f t="shared" si="21"/>
        <v>10638859.73014684</v>
      </c>
      <c r="G174" s="110">
        <v>1500680.0757150403</v>
      </c>
      <c r="H174" s="96">
        <f t="shared" si="22"/>
        <v>12139539.805861881</v>
      </c>
      <c r="I174" s="112">
        <v>-465422</v>
      </c>
      <c r="J174" s="101">
        <f t="shared" si="23"/>
        <v>11674117.805861881</v>
      </c>
      <c r="K174" s="98">
        <f t="shared" si="24"/>
        <v>1300.0131186928597</v>
      </c>
      <c r="L174" s="99">
        <v>12</v>
      </c>
      <c r="M174" s="99">
        <v>12</v>
      </c>
      <c r="N174" s="125">
        <f t="shared" si="25"/>
        <v>-310809.72440678813</v>
      </c>
      <c r="O174" s="103">
        <f t="shared" si="26"/>
        <v>-2.5933383712318587E-2</v>
      </c>
      <c r="P174" s="127">
        <f t="shared" si="27"/>
        <v>-12.684310690346138</v>
      </c>
      <c r="R174" s="89">
        <v>541</v>
      </c>
      <c r="S174" s="90" t="s">
        <v>187</v>
      </c>
      <c r="T174" s="107">
        <v>9130</v>
      </c>
      <c r="U174" s="92">
        <v>6417738.9691351429</v>
      </c>
      <c r="V174" s="92">
        <v>4629403.0415882766</v>
      </c>
      <c r="W174" s="95">
        <v>11047142.010723419</v>
      </c>
      <c r="X174" s="110">
        <v>1403207.5195452492</v>
      </c>
      <c r="Y174" s="96">
        <v>12450349.530268669</v>
      </c>
      <c r="Z174" s="215">
        <v>-465422</v>
      </c>
      <c r="AA174" s="241">
        <v>11984927.530268669</v>
      </c>
      <c r="AB174" s="114">
        <v>-59925.126900000003</v>
      </c>
      <c r="AC174" s="96">
        <v>11925002.403368669</v>
      </c>
      <c r="AD174" s="122">
        <f t="shared" si="28"/>
        <v>1312.6974293832059</v>
      </c>
      <c r="AE174" s="91">
        <v>1306.1338886493613</v>
      </c>
      <c r="AF174" s="99">
        <v>12</v>
      </c>
      <c r="AG174" s="99">
        <v>12</v>
      </c>
    </row>
    <row r="175" spans="1:33">
      <c r="A175" s="89">
        <v>543</v>
      </c>
      <c r="B175" s="90" t="s">
        <v>188</v>
      </c>
      <c r="C175" s="107">
        <v>45048</v>
      </c>
      <c r="D175" s="92">
        <v>38570448.679642938</v>
      </c>
      <c r="E175" s="115">
        <v>-139984.53802877147</v>
      </c>
      <c r="F175" s="95">
        <f t="shared" si="21"/>
        <v>38430464.141614169</v>
      </c>
      <c r="G175" s="110">
        <v>2481964.8888698081</v>
      </c>
      <c r="H175" s="96">
        <f t="shared" si="22"/>
        <v>40912429.030483976</v>
      </c>
      <c r="I175" s="112">
        <v>-7856162</v>
      </c>
      <c r="J175" s="101">
        <f t="shared" si="23"/>
        <v>33056267.030483976</v>
      </c>
      <c r="K175" s="98">
        <f t="shared" si="24"/>
        <v>733.80099073175222</v>
      </c>
      <c r="L175" s="99">
        <v>1</v>
      </c>
      <c r="M175" s="100">
        <v>35</v>
      </c>
      <c r="N175" s="125">
        <f t="shared" si="25"/>
        <v>-65623.728248901665</v>
      </c>
      <c r="O175" s="103">
        <f t="shared" si="26"/>
        <v>-1.981279653595844E-3</v>
      </c>
      <c r="P175" s="127">
        <f t="shared" si="27"/>
        <v>-5.7745537302970433</v>
      </c>
      <c r="R175" s="89">
        <v>543</v>
      </c>
      <c r="S175" s="90" t="s">
        <v>188</v>
      </c>
      <c r="T175" s="107">
        <v>44785</v>
      </c>
      <c r="U175" s="92">
        <v>38740314.345438816</v>
      </c>
      <c r="V175" s="92">
        <v>-209599.54589710652</v>
      </c>
      <c r="W175" s="95">
        <v>38530714.799541712</v>
      </c>
      <c r="X175" s="110">
        <v>2447337.9591911668</v>
      </c>
      <c r="Y175" s="96">
        <v>40978052.758732878</v>
      </c>
      <c r="Z175" s="215">
        <v>-7856162</v>
      </c>
      <c r="AA175" s="241">
        <v>33121890.758732878</v>
      </c>
      <c r="AB175" s="114">
        <v>-380237.01522000018</v>
      </c>
      <c r="AC175" s="96">
        <v>32741653.743512876</v>
      </c>
      <c r="AD175" s="122">
        <f t="shared" si="28"/>
        <v>739.57554446204927</v>
      </c>
      <c r="AE175" s="91">
        <v>731.08526836022941</v>
      </c>
      <c r="AF175" s="99">
        <v>1</v>
      </c>
      <c r="AG175" s="100">
        <v>35</v>
      </c>
    </row>
    <row r="176" spans="1:33">
      <c r="A176" s="89">
        <v>545</v>
      </c>
      <c r="B176" s="90" t="s">
        <v>189</v>
      </c>
      <c r="C176" s="107">
        <v>9554</v>
      </c>
      <c r="D176" s="92">
        <v>12688581.607260127</v>
      </c>
      <c r="E176" s="115">
        <v>3181195.1781320935</v>
      </c>
      <c r="F176" s="95">
        <f t="shared" si="21"/>
        <v>15869776.785392221</v>
      </c>
      <c r="G176" s="110">
        <v>1764721.216605559</v>
      </c>
      <c r="H176" s="96">
        <f t="shared" si="22"/>
        <v>17634498.00199778</v>
      </c>
      <c r="I176" s="112">
        <v>714078</v>
      </c>
      <c r="J176" s="101">
        <f t="shared" si="23"/>
        <v>18348576.00199778</v>
      </c>
      <c r="K176" s="98">
        <f t="shared" si="24"/>
        <v>1920.5124557251183</v>
      </c>
      <c r="L176" s="99">
        <v>15</v>
      </c>
      <c r="M176" s="99">
        <v>15</v>
      </c>
      <c r="N176" s="125">
        <f t="shared" si="25"/>
        <v>-73786.14429076761</v>
      </c>
      <c r="O176" s="103">
        <f t="shared" si="26"/>
        <v>-4.005248822319612E-3</v>
      </c>
      <c r="P176" s="127">
        <f t="shared" si="27"/>
        <v>5.7050400418684148</v>
      </c>
      <c r="R176" s="89">
        <v>545</v>
      </c>
      <c r="S176" s="90" t="s">
        <v>189</v>
      </c>
      <c r="T176" s="107">
        <v>9621</v>
      </c>
      <c r="U176" s="92">
        <v>12751103.330918487</v>
      </c>
      <c r="V176" s="92">
        <v>3291786.0403096573</v>
      </c>
      <c r="W176" s="95">
        <v>16042889.371228144</v>
      </c>
      <c r="X176" s="110">
        <v>1665394.7750604055</v>
      </c>
      <c r="Y176" s="96">
        <v>17708284.146288548</v>
      </c>
      <c r="Z176" s="215">
        <v>714078</v>
      </c>
      <c r="AA176" s="241">
        <v>18422362.146288548</v>
      </c>
      <c r="AB176" s="114">
        <v>93179.821800000005</v>
      </c>
      <c r="AC176" s="96">
        <v>18515541.968088549</v>
      </c>
      <c r="AD176" s="122">
        <f t="shared" si="28"/>
        <v>1914.8074156832499</v>
      </c>
      <c r="AE176" s="91">
        <v>1924.492461083936</v>
      </c>
      <c r="AF176" s="99">
        <v>15</v>
      </c>
      <c r="AG176" s="99">
        <v>15</v>
      </c>
    </row>
    <row r="177" spans="1:33">
      <c r="A177" s="89">
        <v>560</v>
      </c>
      <c r="B177" s="90" t="s">
        <v>190</v>
      </c>
      <c r="C177" s="107">
        <v>15651</v>
      </c>
      <c r="D177" s="92">
        <v>5978362.0961680543</v>
      </c>
      <c r="E177" s="115">
        <v>7006852.4280964592</v>
      </c>
      <c r="F177" s="95">
        <f t="shared" si="21"/>
        <v>12985214.524264514</v>
      </c>
      <c r="G177" s="110">
        <v>1848061.4491230685</v>
      </c>
      <c r="H177" s="96">
        <f t="shared" si="22"/>
        <v>14833275.973387582</v>
      </c>
      <c r="I177" s="112">
        <v>-1416002</v>
      </c>
      <c r="J177" s="101">
        <f t="shared" si="23"/>
        <v>13417273.973387582</v>
      </c>
      <c r="K177" s="98">
        <f t="shared" si="24"/>
        <v>857.27902200419032</v>
      </c>
      <c r="L177" s="99">
        <v>7</v>
      </c>
      <c r="M177" s="99">
        <v>7</v>
      </c>
      <c r="N177" s="125">
        <f t="shared" si="25"/>
        <v>269276.61583406292</v>
      </c>
      <c r="O177" s="103">
        <f t="shared" si="26"/>
        <v>2.0480428198395066E-2</v>
      </c>
      <c r="P177" s="127">
        <f t="shared" si="27"/>
        <v>18.170121783785703</v>
      </c>
      <c r="R177" s="89">
        <v>560</v>
      </c>
      <c r="S177" s="90" t="s">
        <v>190</v>
      </c>
      <c r="T177" s="107">
        <v>15669</v>
      </c>
      <c r="U177" s="92">
        <v>6265961.0118875448</v>
      </c>
      <c r="V177" s="92">
        <v>6562383.9832777744</v>
      </c>
      <c r="W177" s="95">
        <v>12828344.995165318</v>
      </c>
      <c r="X177" s="110">
        <v>1735654.362388202</v>
      </c>
      <c r="Y177" s="96">
        <v>14563999.357553519</v>
      </c>
      <c r="Z177" s="215">
        <v>-1416002</v>
      </c>
      <c r="AA177" s="241">
        <v>13147997.357553519</v>
      </c>
      <c r="AB177" s="114">
        <v>401262.48359700013</v>
      </c>
      <c r="AC177" s="96">
        <v>13549259.841150519</v>
      </c>
      <c r="AD177" s="122">
        <f t="shared" si="28"/>
        <v>839.10890022040462</v>
      </c>
      <c r="AE177" s="91">
        <v>864.71758511395228</v>
      </c>
      <c r="AF177" s="99">
        <v>7</v>
      </c>
      <c r="AG177" s="99">
        <v>7</v>
      </c>
    </row>
    <row r="178" spans="1:33">
      <c r="A178" s="89">
        <v>561</v>
      </c>
      <c r="B178" s="90" t="s">
        <v>191</v>
      </c>
      <c r="C178" s="107">
        <v>1304</v>
      </c>
      <c r="D178" s="92">
        <v>1359388.083908062</v>
      </c>
      <c r="E178" s="115">
        <v>535270.74785923562</v>
      </c>
      <c r="F178" s="95">
        <f t="shared" si="21"/>
        <v>1894658.8317672976</v>
      </c>
      <c r="G178" s="110">
        <v>277771.26496432006</v>
      </c>
      <c r="H178" s="96">
        <f t="shared" si="22"/>
        <v>2172430.0967316176</v>
      </c>
      <c r="I178" s="112">
        <v>-250211</v>
      </c>
      <c r="J178" s="101">
        <f t="shared" si="23"/>
        <v>1922219.0967316176</v>
      </c>
      <c r="K178" s="98">
        <f t="shared" si="24"/>
        <v>1474.0943993340625</v>
      </c>
      <c r="L178" s="99">
        <v>2</v>
      </c>
      <c r="M178" s="99">
        <v>2</v>
      </c>
      <c r="N178" s="125">
        <f t="shared" si="25"/>
        <v>-96585.631277590524</v>
      </c>
      <c r="O178" s="103">
        <f t="shared" si="26"/>
        <v>-4.7842978539502402E-2</v>
      </c>
      <c r="P178" s="127">
        <f t="shared" si="27"/>
        <v>-61.118321585487365</v>
      </c>
      <c r="R178" s="89">
        <v>561</v>
      </c>
      <c r="S178" s="90" t="s">
        <v>191</v>
      </c>
      <c r="T178" s="107">
        <v>1315</v>
      </c>
      <c r="U178" s="92">
        <v>1571245.2553536706</v>
      </c>
      <c r="V178" s="92">
        <v>433005.91615647695</v>
      </c>
      <c r="W178" s="95">
        <v>2004251.1715101474</v>
      </c>
      <c r="X178" s="110">
        <v>264764.55649906059</v>
      </c>
      <c r="Y178" s="96">
        <v>2269015.7280092081</v>
      </c>
      <c r="Z178" s="215">
        <v>-250211</v>
      </c>
      <c r="AA178" s="241">
        <v>2018804.7280092081</v>
      </c>
      <c r="AB178" s="114">
        <v>-858154.48764000018</v>
      </c>
      <c r="AC178" s="96">
        <v>1160650.2403692079</v>
      </c>
      <c r="AD178" s="122">
        <f t="shared" si="28"/>
        <v>1535.2127209195498</v>
      </c>
      <c r="AE178" s="91">
        <v>882.62375693475883</v>
      </c>
      <c r="AF178" s="99">
        <v>2</v>
      </c>
      <c r="AG178" s="99">
        <v>2</v>
      </c>
    </row>
    <row r="179" spans="1:33">
      <c r="A179" s="89">
        <v>562</v>
      </c>
      <c r="B179" s="90" t="s">
        <v>192</v>
      </c>
      <c r="C179" s="107">
        <v>8869</v>
      </c>
      <c r="D179" s="92">
        <v>1749829.8658401635</v>
      </c>
      <c r="E179" s="115">
        <v>3490006.4718395402</v>
      </c>
      <c r="F179" s="95">
        <f t="shared" si="21"/>
        <v>5239836.3376797037</v>
      </c>
      <c r="G179" s="110">
        <v>1068449.8568136189</v>
      </c>
      <c r="H179" s="96">
        <f t="shared" si="22"/>
        <v>6308286.1944933226</v>
      </c>
      <c r="I179" s="112">
        <v>-208989</v>
      </c>
      <c r="J179" s="101">
        <f t="shared" si="23"/>
        <v>6099297.1944933226</v>
      </c>
      <c r="K179" s="98">
        <f t="shared" si="24"/>
        <v>687.7096848002393</v>
      </c>
      <c r="L179" s="99">
        <v>6</v>
      </c>
      <c r="M179" s="99">
        <v>6</v>
      </c>
      <c r="N179" s="125">
        <f t="shared" si="25"/>
        <v>288862.48347462248</v>
      </c>
      <c r="O179" s="103">
        <f t="shared" si="26"/>
        <v>4.9714435810944403E-2</v>
      </c>
      <c r="P179" s="127">
        <f t="shared" si="27"/>
        <v>30.346327970428206</v>
      </c>
      <c r="R179" s="89">
        <v>562</v>
      </c>
      <c r="S179" s="90" t="s">
        <v>192</v>
      </c>
      <c r="T179" s="107">
        <v>8839</v>
      </c>
      <c r="U179" s="92">
        <v>1691109.0357129253</v>
      </c>
      <c r="V179" s="92">
        <v>3340439.2049294207</v>
      </c>
      <c r="W179" s="95">
        <v>5031548.2406423464</v>
      </c>
      <c r="X179" s="110">
        <v>987875.47037635336</v>
      </c>
      <c r="Y179" s="96">
        <v>6019423.7110187002</v>
      </c>
      <c r="Z179" s="215">
        <v>-208989</v>
      </c>
      <c r="AA179" s="241">
        <v>5810434.7110187002</v>
      </c>
      <c r="AB179" s="114">
        <v>-216694.34292150009</v>
      </c>
      <c r="AC179" s="96">
        <v>5593740.3680972001</v>
      </c>
      <c r="AD179" s="122">
        <f t="shared" si="28"/>
        <v>657.3633568298111</v>
      </c>
      <c r="AE179" s="91">
        <v>632.84764884004983</v>
      </c>
      <c r="AF179" s="99">
        <v>6</v>
      </c>
      <c r="AG179" s="99">
        <v>6</v>
      </c>
    </row>
    <row r="180" spans="1:33">
      <c r="A180" s="89">
        <v>563</v>
      </c>
      <c r="B180" s="90" t="s">
        <v>193</v>
      </c>
      <c r="C180" s="107">
        <v>6912</v>
      </c>
      <c r="D180" s="92">
        <v>1469008.9884439795</v>
      </c>
      <c r="E180" s="115">
        <v>3336359.0004743831</v>
      </c>
      <c r="F180" s="95">
        <f t="shared" si="21"/>
        <v>4805367.9889183622</v>
      </c>
      <c r="G180" s="110">
        <v>785102.61097317841</v>
      </c>
      <c r="H180" s="96">
        <f t="shared" si="22"/>
        <v>5590470.5998915406</v>
      </c>
      <c r="I180" s="112">
        <v>-226406</v>
      </c>
      <c r="J180" s="101">
        <f t="shared" si="23"/>
        <v>5364064.5998915406</v>
      </c>
      <c r="K180" s="98">
        <f t="shared" si="24"/>
        <v>776.05101271578997</v>
      </c>
      <c r="L180" s="99">
        <v>17</v>
      </c>
      <c r="M180" s="99">
        <v>17</v>
      </c>
      <c r="N180" s="125">
        <f t="shared" si="25"/>
        <v>-45979.726995591074</v>
      </c>
      <c r="O180" s="103">
        <f t="shared" si="26"/>
        <v>-8.4989556863847744E-3</v>
      </c>
      <c r="P180" s="127">
        <f t="shared" si="27"/>
        <v>0.75087988587711152</v>
      </c>
      <c r="R180" s="89">
        <v>563</v>
      </c>
      <c r="S180" s="90" t="s">
        <v>193</v>
      </c>
      <c r="T180" s="107">
        <v>6978</v>
      </c>
      <c r="U180" s="92">
        <v>1651173.0363302783</v>
      </c>
      <c r="V180" s="92">
        <v>3265041.1498580179</v>
      </c>
      <c r="W180" s="95">
        <v>4916214.1861882964</v>
      </c>
      <c r="X180" s="110">
        <v>720236.1406988356</v>
      </c>
      <c r="Y180" s="96">
        <v>5636450.3268871317</v>
      </c>
      <c r="Z180" s="215">
        <v>-226406</v>
      </c>
      <c r="AA180" s="241">
        <v>5410044.3268871317</v>
      </c>
      <c r="AB180" s="114">
        <v>129618.29952000009</v>
      </c>
      <c r="AC180" s="96">
        <v>5539662.6264071316</v>
      </c>
      <c r="AD180" s="122">
        <f t="shared" si="28"/>
        <v>775.30013282991285</v>
      </c>
      <c r="AE180" s="91">
        <v>793.87541221082427</v>
      </c>
      <c r="AF180" s="99">
        <v>17</v>
      </c>
      <c r="AG180" s="99">
        <v>17</v>
      </c>
    </row>
    <row r="181" spans="1:33">
      <c r="A181" s="89">
        <v>564</v>
      </c>
      <c r="B181" s="90" t="s">
        <v>194</v>
      </c>
      <c r="C181" s="107">
        <v>216152</v>
      </c>
      <c r="D181" s="92">
        <v>82480027.825645745</v>
      </c>
      <c r="E181" s="115">
        <v>39864923.611846417</v>
      </c>
      <c r="F181" s="95">
        <f t="shared" si="21"/>
        <v>122344951.43749216</v>
      </c>
      <c r="G181" s="110">
        <v>19287193.528433032</v>
      </c>
      <c r="H181" s="96">
        <f t="shared" si="22"/>
        <v>141632144.96592519</v>
      </c>
      <c r="I181" s="112">
        <v>4520739</v>
      </c>
      <c r="J181" s="101">
        <f t="shared" si="23"/>
        <v>146152883.96592519</v>
      </c>
      <c r="K181" s="98">
        <f t="shared" si="24"/>
        <v>676.15790724085457</v>
      </c>
      <c r="L181" s="99">
        <v>17</v>
      </c>
      <c r="M181" s="99">
        <v>17</v>
      </c>
      <c r="N181" s="125">
        <f t="shared" si="25"/>
        <v>5122683.4744133651</v>
      </c>
      <c r="O181" s="103">
        <f t="shared" si="26"/>
        <v>3.6323308458472224E-2</v>
      </c>
      <c r="P181" s="127">
        <f t="shared" si="27"/>
        <v>19.081872840218011</v>
      </c>
      <c r="R181" s="89">
        <v>564</v>
      </c>
      <c r="S181" s="90" t="s">
        <v>194</v>
      </c>
      <c r="T181" s="107">
        <v>214633</v>
      </c>
      <c r="U181" s="92">
        <v>83470870.136217743</v>
      </c>
      <c r="V181" s="92">
        <v>34864558.184179351</v>
      </c>
      <c r="W181" s="95">
        <v>118335428.32039709</v>
      </c>
      <c r="X181" s="110">
        <v>18174033.171114724</v>
      </c>
      <c r="Y181" s="96">
        <v>136509461.49151182</v>
      </c>
      <c r="Z181" s="215">
        <v>4520739</v>
      </c>
      <c r="AA181" s="241">
        <v>141030200.49151182</v>
      </c>
      <c r="AB181" s="114">
        <v>-14657154.714727499</v>
      </c>
      <c r="AC181" s="96">
        <v>126373045.77678433</v>
      </c>
      <c r="AD181" s="122">
        <f t="shared" si="28"/>
        <v>657.07603440063656</v>
      </c>
      <c r="AE181" s="91">
        <v>588.78665338873486</v>
      </c>
      <c r="AF181" s="99">
        <v>17</v>
      </c>
      <c r="AG181" s="99">
        <v>17</v>
      </c>
    </row>
    <row r="182" spans="1:33">
      <c r="A182" s="89">
        <v>576</v>
      </c>
      <c r="B182" s="90" t="s">
        <v>195</v>
      </c>
      <c r="C182" s="107">
        <v>2676</v>
      </c>
      <c r="D182" s="92">
        <v>620840.83173385274</v>
      </c>
      <c r="E182" s="115">
        <v>953593.1992747311</v>
      </c>
      <c r="F182" s="95">
        <f t="shared" si="21"/>
        <v>1574434.031008584</v>
      </c>
      <c r="G182" s="110">
        <v>493033.59941564314</v>
      </c>
      <c r="H182" s="96">
        <f t="shared" si="22"/>
        <v>2067467.6304242271</v>
      </c>
      <c r="I182" s="112">
        <v>-126440</v>
      </c>
      <c r="J182" s="101">
        <f t="shared" si="23"/>
        <v>1941027.6304242271</v>
      </c>
      <c r="K182" s="98">
        <f t="shared" si="24"/>
        <v>725.34664814059306</v>
      </c>
      <c r="L182" s="99">
        <v>7</v>
      </c>
      <c r="M182" s="99">
        <v>7</v>
      </c>
      <c r="N182" s="125">
        <f t="shared" si="25"/>
        <v>31185.104845264694</v>
      </c>
      <c r="O182" s="103">
        <f t="shared" si="26"/>
        <v>1.6328626275515061E-2</v>
      </c>
      <c r="P182" s="127">
        <f t="shared" si="27"/>
        <v>24.744107576043348</v>
      </c>
      <c r="R182" s="89">
        <v>576</v>
      </c>
      <c r="S182" s="90" t="s">
        <v>195</v>
      </c>
      <c r="T182" s="107">
        <v>2726</v>
      </c>
      <c r="U182" s="92">
        <v>723554.9403754361</v>
      </c>
      <c r="V182" s="92">
        <v>849069.29348858469</v>
      </c>
      <c r="W182" s="95">
        <v>1572624.2338640208</v>
      </c>
      <c r="X182" s="110">
        <v>463658.29171494168</v>
      </c>
      <c r="Y182" s="96">
        <v>2036282.5255789624</v>
      </c>
      <c r="Z182" s="215">
        <v>-126440</v>
      </c>
      <c r="AA182" s="241">
        <v>1909842.5255789624</v>
      </c>
      <c r="AB182" s="114">
        <v>-53340.864000000001</v>
      </c>
      <c r="AC182" s="96">
        <v>1856501.6615789623</v>
      </c>
      <c r="AD182" s="122">
        <f t="shared" si="28"/>
        <v>700.60254056454971</v>
      </c>
      <c r="AE182" s="91">
        <v>681.03509228868757</v>
      </c>
      <c r="AF182" s="99">
        <v>7</v>
      </c>
      <c r="AG182" s="99">
        <v>7</v>
      </c>
    </row>
    <row r="183" spans="1:33">
      <c r="A183" s="89">
        <v>577</v>
      </c>
      <c r="B183" s="90" t="s">
        <v>196</v>
      </c>
      <c r="C183" s="107">
        <v>11221</v>
      </c>
      <c r="D183" s="92">
        <v>6964942.7910826094</v>
      </c>
      <c r="E183" s="115">
        <v>2879715.0599526884</v>
      </c>
      <c r="F183" s="95">
        <f t="shared" si="21"/>
        <v>9844657.8510352969</v>
      </c>
      <c r="G183" s="110">
        <v>818856.50184525666</v>
      </c>
      <c r="H183" s="96">
        <f t="shared" si="22"/>
        <v>10663514.352880554</v>
      </c>
      <c r="I183" s="112">
        <v>637504</v>
      </c>
      <c r="J183" s="101">
        <f t="shared" si="23"/>
        <v>11301018.352880554</v>
      </c>
      <c r="K183" s="98">
        <f t="shared" si="24"/>
        <v>1007.131124933656</v>
      </c>
      <c r="L183" s="99">
        <v>2</v>
      </c>
      <c r="M183" s="99">
        <v>2</v>
      </c>
      <c r="N183" s="125">
        <f t="shared" si="25"/>
        <v>575455.94287238643</v>
      </c>
      <c r="O183" s="103">
        <f t="shared" si="26"/>
        <v>5.3652752263640802E-2</v>
      </c>
      <c r="P183" s="127">
        <f t="shared" si="27"/>
        <v>52.55988872787384</v>
      </c>
      <c r="R183" s="89">
        <v>577</v>
      </c>
      <c r="S183" s="90" t="s">
        <v>196</v>
      </c>
      <c r="T183" s="107">
        <v>11236</v>
      </c>
      <c r="U183" s="92">
        <v>6951889.1988680828</v>
      </c>
      <c r="V183" s="92">
        <v>2366145.1514926753</v>
      </c>
      <c r="W183" s="95">
        <v>9318034.3503607586</v>
      </c>
      <c r="X183" s="110">
        <v>770024.05964741006</v>
      </c>
      <c r="Y183" s="96">
        <v>10088058.410008168</v>
      </c>
      <c r="Z183" s="215">
        <v>637504</v>
      </c>
      <c r="AA183" s="241">
        <v>10725562.410008168</v>
      </c>
      <c r="AB183" s="114">
        <v>127984.73556</v>
      </c>
      <c r="AC183" s="96">
        <v>10853547.145568168</v>
      </c>
      <c r="AD183" s="122">
        <f t="shared" si="28"/>
        <v>954.57123620578216</v>
      </c>
      <c r="AE183" s="91">
        <v>965.96183210823847</v>
      </c>
      <c r="AF183" s="99">
        <v>2</v>
      </c>
      <c r="AG183" s="99">
        <v>2</v>
      </c>
    </row>
    <row r="184" spans="1:33">
      <c r="A184" s="89">
        <v>578</v>
      </c>
      <c r="B184" s="90" t="s">
        <v>197</v>
      </c>
      <c r="C184" s="107">
        <v>2990</v>
      </c>
      <c r="D184" s="92">
        <v>213257.38490242185</v>
      </c>
      <c r="E184" s="115">
        <v>1951295.9605836759</v>
      </c>
      <c r="F184" s="95">
        <f t="shared" si="21"/>
        <v>2164553.345486098</v>
      </c>
      <c r="G184" s="110">
        <v>482484.24340572982</v>
      </c>
      <c r="H184" s="96">
        <f t="shared" si="22"/>
        <v>2647037.588891828</v>
      </c>
      <c r="I184" s="112">
        <v>210915</v>
      </c>
      <c r="J184" s="101">
        <f t="shared" si="23"/>
        <v>2857952.588891828</v>
      </c>
      <c r="K184" s="98">
        <f t="shared" si="24"/>
        <v>955.83698625144746</v>
      </c>
      <c r="L184" s="99">
        <v>18</v>
      </c>
      <c r="M184" s="99">
        <v>18</v>
      </c>
      <c r="N184" s="125">
        <f t="shared" si="25"/>
        <v>172480.28298757179</v>
      </c>
      <c r="O184" s="103">
        <f t="shared" si="26"/>
        <v>6.4227168758492922E-2</v>
      </c>
      <c r="P184" s="127">
        <f t="shared" si="27"/>
        <v>71.585321482182962</v>
      </c>
      <c r="R184" s="89">
        <v>578</v>
      </c>
      <c r="S184" s="90" t="s">
        <v>197</v>
      </c>
      <c r="T184" s="107">
        <v>3037</v>
      </c>
      <c r="U184" s="92">
        <v>287445.42045970238</v>
      </c>
      <c r="V184" s="92">
        <v>1738636.3095867978</v>
      </c>
      <c r="W184" s="95">
        <v>2026081.7300465002</v>
      </c>
      <c r="X184" s="110">
        <v>448475.57585775619</v>
      </c>
      <c r="Y184" s="96">
        <v>2474557.3059042562</v>
      </c>
      <c r="Z184" s="215">
        <v>210915</v>
      </c>
      <c r="AA184" s="241">
        <v>2685472.3059042562</v>
      </c>
      <c r="AB184" s="114">
        <v>260703.47280000005</v>
      </c>
      <c r="AC184" s="96">
        <v>2946175.7787042563</v>
      </c>
      <c r="AD184" s="122">
        <f t="shared" si="28"/>
        <v>884.25166476926449</v>
      </c>
      <c r="AE184" s="91">
        <v>970.09409901358458</v>
      </c>
      <c r="AF184" s="99">
        <v>18</v>
      </c>
      <c r="AG184" s="99">
        <v>18</v>
      </c>
    </row>
    <row r="185" spans="1:33">
      <c r="A185" s="89">
        <v>580</v>
      </c>
      <c r="B185" s="90" t="s">
        <v>198</v>
      </c>
      <c r="C185" s="107">
        <v>4300</v>
      </c>
      <c r="D185" s="92">
        <v>-425130.23331629462</v>
      </c>
      <c r="E185" s="115">
        <v>2299216.1418919405</v>
      </c>
      <c r="F185" s="95">
        <f t="shared" si="21"/>
        <v>1874085.9085756459</v>
      </c>
      <c r="G185" s="110">
        <v>775989.98996116826</v>
      </c>
      <c r="H185" s="96">
        <f t="shared" si="22"/>
        <v>2650075.8985368144</v>
      </c>
      <c r="I185" s="112">
        <v>-281401</v>
      </c>
      <c r="J185" s="101">
        <f t="shared" si="23"/>
        <v>2368674.8985368144</v>
      </c>
      <c r="K185" s="98">
        <f t="shared" si="24"/>
        <v>550.85462756670097</v>
      </c>
      <c r="L185" s="99">
        <v>9</v>
      </c>
      <c r="M185" s="99">
        <v>9</v>
      </c>
      <c r="N185" s="125">
        <f t="shared" si="25"/>
        <v>123008.17901073257</v>
      </c>
      <c r="O185" s="103">
        <f t="shared" si="26"/>
        <v>5.4775794618665323E-2</v>
      </c>
      <c r="P185" s="127">
        <f t="shared" si="27"/>
        <v>36.501279072408352</v>
      </c>
      <c r="R185" s="89">
        <v>580</v>
      </c>
      <c r="S185" s="90" t="s">
        <v>198</v>
      </c>
      <c r="T185" s="107">
        <v>4366</v>
      </c>
      <c r="U185" s="92">
        <v>-393828.79010475846</v>
      </c>
      <c r="V185" s="92">
        <v>2195188.8195672454</v>
      </c>
      <c r="W185" s="95">
        <v>1801360.029462487</v>
      </c>
      <c r="X185" s="110">
        <v>725707.69006359496</v>
      </c>
      <c r="Y185" s="96">
        <v>2527067.7195260818</v>
      </c>
      <c r="Z185" s="215">
        <v>-281401</v>
      </c>
      <c r="AA185" s="241">
        <v>2245666.7195260818</v>
      </c>
      <c r="AB185" s="114">
        <v>25003.529999999992</v>
      </c>
      <c r="AC185" s="96">
        <v>2270670.2495260816</v>
      </c>
      <c r="AD185" s="122">
        <f t="shared" si="28"/>
        <v>514.35334849429262</v>
      </c>
      <c r="AE185" s="91">
        <v>520.08022206277633</v>
      </c>
      <c r="AF185" s="99">
        <v>9</v>
      </c>
      <c r="AG185" s="99">
        <v>9</v>
      </c>
    </row>
    <row r="186" spans="1:33">
      <c r="A186" s="89">
        <v>581</v>
      </c>
      <c r="B186" s="90" t="s">
        <v>199</v>
      </c>
      <c r="C186" s="107">
        <v>6069</v>
      </c>
      <c r="D186" s="92">
        <v>1060008.2529808683</v>
      </c>
      <c r="E186" s="115">
        <v>2409925.5476476904</v>
      </c>
      <c r="F186" s="95">
        <f t="shared" si="21"/>
        <v>3469933.8006285587</v>
      </c>
      <c r="G186" s="110">
        <v>807391.97562991991</v>
      </c>
      <c r="H186" s="96">
        <f t="shared" si="22"/>
        <v>4277325.7762584789</v>
      </c>
      <c r="I186" s="112">
        <v>-297499</v>
      </c>
      <c r="J186" s="101">
        <f t="shared" si="23"/>
        <v>3979826.7762584789</v>
      </c>
      <c r="K186" s="98">
        <f t="shared" si="24"/>
        <v>655.76318606994209</v>
      </c>
      <c r="L186" s="99">
        <v>6</v>
      </c>
      <c r="M186" s="99">
        <v>6</v>
      </c>
      <c r="N186" s="125">
        <f t="shared" si="25"/>
        <v>77848.132963526063</v>
      </c>
      <c r="O186" s="103">
        <f t="shared" si="26"/>
        <v>1.9950937737011464E-2</v>
      </c>
      <c r="P186" s="127">
        <f t="shared" si="27"/>
        <v>18.497361589303068</v>
      </c>
      <c r="R186" s="89">
        <v>581</v>
      </c>
      <c r="S186" s="90" t="s">
        <v>199</v>
      </c>
      <c r="T186" s="107">
        <v>6123</v>
      </c>
      <c r="U186" s="92">
        <v>1180939.8284116378</v>
      </c>
      <c r="V186" s="92">
        <v>2273800.6119698281</v>
      </c>
      <c r="W186" s="95">
        <v>3454740.4403814659</v>
      </c>
      <c r="X186" s="110">
        <v>744737.2029134864</v>
      </c>
      <c r="Y186" s="96">
        <v>4199477.6432949528</v>
      </c>
      <c r="Z186" s="215">
        <v>-297499</v>
      </c>
      <c r="AA186" s="241">
        <v>3901978.6432949528</v>
      </c>
      <c r="AB186" s="114">
        <v>79102.83441000001</v>
      </c>
      <c r="AC186" s="96">
        <v>3981081.4777049529</v>
      </c>
      <c r="AD186" s="122">
        <f t="shared" si="28"/>
        <v>637.26582448063903</v>
      </c>
      <c r="AE186" s="91">
        <v>650.18479139391684</v>
      </c>
      <c r="AF186" s="99">
        <v>6</v>
      </c>
      <c r="AG186" s="99">
        <v>6</v>
      </c>
    </row>
    <row r="187" spans="1:33">
      <c r="A187" s="89">
        <v>583</v>
      </c>
      <c r="B187" s="90" t="s">
        <v>200</v>
      </c>
      <c r="C187" s="107">
        <v>910</v>
      </c>
      <c r="D187" s="92">
        <v>576173.64901891304</v>
      </c>
      <c r="E187" s="115">
        <v>18367.083668807652</v>
      </c>
      <c r="F187" s="95">
        <f t="shared" si="21"/>
        <v>594540.73268772068</v>
      </c>
      <c r="G187" s="110">
        <v>124681.68871278936</v>
      </c>
      <c r="H187" s="96">
        <f t="shared" si="22"/>
        <v>719222.42140051001</v>
      </c>
      <c r="I187" s="112">
        <v>-138613</v>
      </c>
      <c r="J187" s="101">
        <f t="shared" si="23"/>
        <v>580609.42140051001</v>
      </c>
      <c r="K187" s="98">
        <f t="shared" si="24"/>
        <v>638.0323312093517</v>
      </c>
      <c r="L187" s="99">
        <v>19</v>
      </c>
      <c r="M187" s="99">
        <v>19</v>
      </c>
      <c r="N187" s="125">
        <f t="shared" si="25"/>
        <v>-33123.474495429313</v>
      </c>
      <c r="O187" s="103">
        <f t="shared" si="26"/>
        <v>-5.3970505275059463E-2</v>
      </c>
      <c r="P187" s="127">
        <f t="shared" si="27"/>
        <v>-34.920405518651933</v>
      </c>
      <c r="R187" s="89">
        <v>583</v>
      </c>
      <c r="S187" s="90" t="s">
        <v>200</v>
      </c>
      <c r="T187" s="107">
        <v>912</v>
      </c>
      <c r="U187" s="92">
        <v>539959.86708336836</v>
      </c>
      <c r="V187" s="92">
        <v>97517.058400114474</v>
      </c>
      <c r="W187" s="95">
        <v>637476.92548348289</v>
      </c>
      <c r="X187" s="110">
        <v>114868.97041245645</v>
      </c>
      <c r="Y187" s="96">
        <v>752345.89589593932</v>
      </c>
      <c r="Z187" s="215">
        <v>-138613</v>
      </c>
      <c r="AA187" s="241">
        <v>613732.89589593932</v>
      </c>
      <c r="AB187" s="114">
        <v>66842.770199999999</v>
      </c>
      <c r="AC187" s="96">
        <v>680575.66609593935</v>
      </c>
      <c r="AD187" s="122">
        <f t="shared" si="28"/>
        <v>672.95273672800363</v>
      </c>
      <c r="AE187" s="91">
        <v>746.24524791221415</v>
      </c>
      <c r="AF187" s="99">
        <v>19</v>
      </c>
      <c r="AG187" s="99">
        <v>19</v>
      </c>
    </row>
    <row r="188" spans="1:33">
      <c r="A188" s="89">
        <v>584</v>
      </c>
      <c r="B188" s="90" t="s">
        <v>201</v>
      </c>
      <c r="C188" s="107">
        <v>2594</v>
      </c>
      <c r="D188" s="92">
        <v>3093588.1932387478</v>
      </c>
      <c r="E188" s="115">
        <v>1793586.6039691779</v>
      </c>
      <c r="F188" s="95">
        <f t="shared" si="21"/>
        <v>4887174.7972079255</v>
      </c>
      <c r="G188" s="110">
        <v>395993.26597830694</v>
      </c>
      <c r="H188" s="96">
        <f t="shared" si="22"/>
        <v>5283168.063186232</v>
      </c>
      <c r="I188" s="112">
        <v>347911</v>
      </c>
      <c r="J188" s="101">
        <f t="shared" si="23"/>
        <v>5631079.063186232</v>
      </c>
      <c r="K188" s="98">
        <f t="shared" si="24"/>
        <v>2170.8091993778844</v>
      </c>
      <c r="L188" s="99">
        <v>16</v>
      </c>
      <c r="M188" s="99">
        <v>16</v>
      </c>
      <c r="N188" s="125">
        <f t="shared" si="25"/>
        <v>29709.694028412923</v>
      </c>
      <c r="O188" s="103">
        <f t="shared" si="26"/>
        <v>5.3040055155084082E-3</v>
      </c>
      <c r="P188" s="127">
        <f t="shared" si="27"/>
        <v>-1.9485078206489561</v>
      </c>
      <c r="R188" s="89">
        <v>584</v>
      </c>
      <c r="S188" s="90" t="s">
        <v>201</v>
      </c>
      <c r="T188" s="107">
        <v>2578</v>
      </c>
      <c r="U188" s="92">
        <v>3003825.5834341105</v>
      </c>
      <c r="V188" s="92">
        <v>1877742.9066491339</v>
      </c>
      <c r="W188" s="95">
        <v>4881568.4900832446</v>
      </c>
      <c r="X188" s="110">
        <v>371889.87907457416</v>
      </c>
      <c r="Y188" s="96">
        <v>5253458.3691578191</v>
      </c>
      <c r="Z188" s="215">
        <v>347911</v>
      </c>
      <c r="AA188" s="241">
        <v>5601369.3691578191</v>
      </c>
      <c r="AB188" s="114">
        <v>26670.432000000001</v>
      </c>
      <c r="AC188" s="96">
        <v>5628039.8011578191</v>
      </c>
      <c r="AD188" s="122">
        <f t="shared" si="28"/>
        <v>2172.7577071985334</v>
      </c>
      <c r="AE188" s="91">
        <v>2183.1031036298755</v>
      </c>
      <c r="AF188" s="99">
        <v>16</v>
      </c>
      <c r="AG188" s="99">
        <v>16</v>
      </c>
    </row>
    <row r="189" spans="1:33">
      <c r="A189" s="89">
        <v>592</v>
      </c>
      <c r="B189" s="90" t="s">
        <v>203</v>
      </c>
      <c r="C189" s="107">
        <v>3552</v>
      </c>
      <c r="D189" s="92">
        <v>1424102.6677506701</v>
      </c>
      <c r="E189" s="115">
        <v>2032702.3509058496</v>
      </c>
      <c r="F189" s="95">
        <f t="shared" si="21"/>
        <v>3456805.0186565197</v>
      </c>
      <c r="G189" s="110">
        <v>406327.41233305895</v>
      </c>
      <c r="H189" s="96">
        <f t="shared" si="22"/>
        <v>3863132.4309895788</v>
      </c>
      <c r="I189" s="112">
        <v>52606</v>
      </c>
      <c r="J189" s="101">
        <f t="shared" si="23"/>
        <v>3915738.4309895788</v>
      </c>
      <c r="K189" s="98">
        <f t="shared" si="24"/>
        <v>1102.4038375533723</v>
      </c>
      <c r="L189" s="99">
        <v>13</v>
      </c>
      <c r="M189" s="99">
        <v>13</v>
      </c>
      <c r="N189" s="125">
        <f t="shared" si="25"/>
        <v>222915.18328823103</v>
      </c>
      <c r="O189" s="103">
        <f t="shared" si="26"/>
        <v>6.0364433479719849E-2</v>
      </c>
      <c r="P189" s="127">
        <f t="shared" si="27"/>
        <v>75.478574010172224</v>
      </c>
      <c r="R189" s="89">
        <v>592</v>
      </c>
      <c r="S189" s="90" t="s">
        <v>203</v>
      </c>
      <c r="T189" s="107">
        <v>3596</v>
      </c>
      <c r="U189" s="92">
        <v>1541839.8242557046</v>
      </c>
      <c r="V189" s="92">
        <v>1723362.5409785416</v>
      </c>
      <c r="W189" s="95">
        <v>3265202.3652342465</v>
      </c>
      <c r="X189" s="110">
        <v>375014.88246710127</v>
      </c>
      <c r="Y189" s="96">
        <v>3640217.2477013478</v>
      </c>
      <c r="Z189" s="215">
        <v>52606</v>
      </c>
      <c r="AA189" s="241">
        <v>3692823.2477013478</v>
      </c>
      <c r="AB189" s="114">
        <v>154571.82246</v>
      </c>
      <c r="AC189" s="96">
        <v>3847395.0701613477</v>
      </c>
      <c r="AD189" s="122">
        <f t="shared" si="28"/>
        <v>1026.9252635432001</v>
      </c>
      <c r="AE189" s="91">
        <v>1069.9096413129444</v>
      </c>
      <c r="AF189" s="99">
        <v>13</v>
      </c>
      <c r="AG189" s="99">
        <v>13</v>
      </c>
    </row>
    <row r="190" spans="1:33">
      <c r="A190" s="89">
        <v>593</v>
      </c>
      <c r="B190" s="90" t="s">
        <v>204</v>
      </c>
      <c r="C190" s="107">
        <v>17178</v>
      </c>
      <c r="D190" s="92">
        <v>-914888.5686683869</v>
      </c>
      <c r="E190" s="115">
        <v>6690572.1029271726</v>
      </c>
      <c r="F190" s="95">
        <f t="shared" si="21"/>
        <v>5775683.5342587857</v>
      </c>
      <c r="G190" s="192">
        <v>2213961.1966554299</v>
      </c>
      <c r="H190" s="96">
        <f t="shared" si="22"/>
        <v>7989644.7309142156</v>
      </c>
      <c r="I190" s="112">
        <v>-279519</v>
      </c>
      <c r="J190" s="101">
        <f t="shared" si="23"/>
        <v>7710125.7309142156</v>
      </c>
      <c r="K190" s="98">
        <f t="shared" si="24"/>
        <v>448.83721800641609</v>
      </c>
      <c r="L190" s="99">
        <v>10</v>
      </c>
      <c r="M190" s="99">
        <v>10</v>
      </c>
      <c r="N190" s="125">
        <f t="shared" si="25"/>
        <v>1522725.5582462279</v>
      </c>
      <c r="O190" s="103">
        <f t="shared" si="26"/>
        <v>0.24610103044129331</v>
      </c>
      <c r="P190" s="127">
        <f t="shared" si="27"/>
        <v>85.939847175449074</v>
      </c>
      <c r="R190" s="89">
        <v>593</v>
      </c>
      <c r="S190" s="90" t="s">
        <v>204</v>
      </c>
      <c r="T190" s="107">
        <v>17050</v>
      </c>
      <c r="U190" s="92">
        <v>-2350398.8284241688</v>
      </c>
      <c r="V190" s="92">
        <v>6772492.7976457858</v>
      </c>
      <c r="W190" s="95">
        <v>4422093.9692216171</v>
      </c>
      <c r="X190" s="192">
        <v>2044825.2034463708</v>
      </c>
      <c r="Y190" s="96">
        <v>6466919.1726679876</v>
      </c>
      <c r="Z190" s="215">
        <v>-279519</v>
      </c>
      <c r="AA190" s="241">
        <v>6187400.1726679876</v>
      </c>
      <c r="AB190" s="114">
        <v>-21119.648340000189</v>
      </c>
      <c r="AC190" s="96">
        <v>6166280.5243279878</v>
      </c>
      <c r="AD190" s="122">
        <f t="shared" si="28"/>
        <v>362.89737083096702</v>
      </c>
      <c r="AE190" s="91">
        <v>361.65868177876763</v>
      </c>
      <c r="AF190" s="99">
        <v>10</v>
      </c>
      <c r="AG190" s="99">
        <v>10</v>
      </c>
    </row>
    <row r="191" spans="1:33">
      <c r="A191" s="89">
        <v>595</v>
      </c>
      <c r="B191" s="90" t="s">
        <v>205</v>
      </c>
      <c r="C191" s="107">
        <v>3980</v>
      </c>
      <c r="D191" s="92">
        <v>2285480.0347702526</v>
      </c>
      <c r="E191" s="115">
        <v>2605716.863914114</v>
      </c>
      <c r="F191" s="95">
        <f t="shared" si="21"/>
        <v>4891196.8986843666</v>
      </c>
      <c r="G191" s="110">
        <v>796726.61720550968</v>
      </c>
      <c r="H191" s="96">
        <f t="shared" si="22"/>
        <v>5687923.5158898765</v>
      </c>
      <c r="I191" s="112">
        <v>-13461</v>
      </c>
      <c r="J191" s="101">
        <f t="shared" si="23"/>
        <v>5674462.5158898765</v>
      </c>
      <c r="K191" s="98">
        <f t="shared" si="24"/>
        <v>1425.7443507260996</v>
      </c>
      <c r="L191" s="99">
        <v>11</v>
      </c>
      <c r="M191" s="99">
        <v>11</v>
      </c>
      <c r="N191" s="125">
        <f t="shared" si="25"/>
        <v>100193.13300308865</v>
      </c>
      <c r="O191" s="103">
        <f t="shared" si="26"/>
        <v>1.79742179864298E-2</v>
      </c>
      <c r="P191" s="127">
        <f t="shared" si="27"/>
        <v>57.15378286781629</v>
      </c>
      <c r="R191" s="89">
        <v>595</v>
      </c>
      <c r="S191" s="90" t="s">
        <v>205</v>
      </c>
      <c r="T191" s="107">
        <v>4073</v>
      </c>
      <c r="U191" s="92">
        <v>2393911.1530063972</v>
      </c>
      <c r="V191" s="92">
        <v>2447549.3328842949</v>
      </c>
      <c r="W191" s="95">
        <v>4841460.4858906921</v>
      </c>
      <c r="X191" s="110">
        <v>746269.89699609566</v>
      </c>
      <c r="Y191" s="96">
        <v>5587730.3828867879</v>
      </c>
      <c r="Z191" s="215">
        <v>-13461</v>
      </c>
      <c r="AA191" s="241">
        <v>5574269.3828867879</v>
      </c>
      <c r="AB191" s="114">
        <v>82478.310959999973</v>
      </c>
      <c r="AC191" s="96">
        <v>5656747.6938467883</v>
      </c>
      <c r="AD191" s="122">
        <f t="shared" si="28"/>
        <v>1368.5905678582833</v>
      </c>
      <c r="AE191" s="91">
        <v>1388.8405828251382</v>
      </c>
      <c r="AF191" s="99">
        <v>11</v>
      </c>
      <c r="AG191" s="99">
        <v>11</v>
      </c>
    </row>
    <row r="192" spans="1:33">
      <c r="A192" s="89">
        <v>598</v>
      </c>
      <c r="B192" s="90" t="s">
        <v>206</v>
      </c>
      <c r="C192" s="107">
        <v>19576</v>
      </c>
      <c r="D192" s="92">
        <v>4470627.6334829908</v>
      </c>
      <c r="E192" s="115">
        <v>478776.23499879224</v>
      </c>
      <c r="F192" s="95">
        <f t="shared" si="21"/>
        <v>4949403.8684817832</v>
      </c>
      <c r="G192" s="110">
        <v>1775931.8268664251</v>
      </c>
      <c r="H192" s="96">
        <f t="shared" si="22"/>
        <v>6725335.6953482088</v>
      </c>
      <c r="I192" s="112">
        <v>3744515</v>
      </c>
      <c r="J192" s="101">
        <f t="shared" si="23"/>
        <v>10469850.695348209</v>
      </c>
      <c r="K192" s="98">
        <f t="shared" si="24"/>
        <v>534.83095092706424</v>
      </c>
      <c r="L192" s="99">
        <v>15</v>
      </c>
      <c r="M192" s="99">
        <v>15</v>
      </c>
      <c r="N192" s="125">
        <f t="shared" si="25"/>
        <v>518053.91284460761</v>
      </c>
      <c r="O192" s="103">
        <f t="shared" si="26"/>
        <v>5.2056319493521588E-2</v>
      </c>
      <c r="P192" s="127">
        <f t="shared" si="27"/>
        <v>23.827265047546859</v>
      </c>
      <c r="R192" s="89">
        <v>598</v>
      </c>
      <c r="S192" s="90" t="s">
        <v>206</v>
      </c>
      <c r="T192" s="107">
        <v>19475</v>
      </c>
      <c r="U192" s="92">
        <v>3032089.2188684326</v>
      </c>
      <c r="V192" s="92">
        <v>1540098.8948150375</v>
      </c>
      <c r="W192" s="95">
        <v>4572188.1136834696</v>
      </c>
      <c r="X192" s="110">
        <v>1635093.6688201306</v>
      </c>
      <c r="Y192" s="96">
        <v>6207281.7825036002</v>
      </c>
      <c r="Z192" s="215">
        <v>3744515</v>
      </c>
      <c r="AA192" s="241">
        <v>9951796.7825036012</v>
      </c>
      <c r="AB192" s="114">
        <v>1101988.9122000001</v>
      </c>
      <c r="AC192" s="96">
        <v>11053785.694703601</v>
      </c>
      <c r="AD192" s="122">
        <f t="shared" si="28"/>
        <v>511.00368587951738</v>
      </c>
      <c r="AE192" s="91">
        <v>567.58848239813096</v>
      </c>
      <c r="AF192" s="99">
        <v>15</v>
      </c>
      <c r="AG192" s="99">
        <v>15</v>
      </c>
    </row>
    <row r="193" spans="1:33">
      <c r="A193" s="89">
        <v>599</v>
      </c>
      <c r="B193" s="90" t="s">
        <v>207</v>
      </c>
      <c r="C193" s="107">
        <v>11226</v>
      </c>
      <c r="D193" s="92">
        <v>10804054.249133132</v>
      </c>
      <c r="E193" s="115">
        <v>5306377.2061855989</v>
      </c>
      <c r="F193" s="95">
        <f t="shared" si="21"/>
        <v>16110431.45531873</v>
      </c>
      <c r="G193" s="110">
        <v>1236770.6905917311</v>
      </c>
      <c r="H193" s="96">
        <f t="shared" si="22"/>
        <v>17347202.145910461</v>
      </c>
      <c r="I193" s="112">
        <v>-706735</v>
      </c>
      <c r="J193" s="101">
        <f t="shared" si="23"/>
        <v>16640467.145910461</v>
      </c>
      <c r="K193" s="98">
        <f t="shared" si="24"/>
        <v>1482.3149069936273</v>
      </c>
      <c r="L193" s="99">
        <v>15</v>
      </c>
      <c r="M193" s="99">
        <v>15</v>
      </c>
      <c r="N193" s="125">
        <f t="shared" si="25"/>
        <v>600423.25066629052</v>
      </c>
      <c r="O193" s="103">
        <f t="shared" si="26"/>
        <v>3.7432768550235355E-2</v>
      </c>
      <c r="P193" s="127">
        <f t="shared" si="27"/>
        <v>53.357767105505218</v>
      </c>
      <c r="R193" s="89">
        <v>599</v>
      </c>
      <c r="S193" s="90" t="s">
        <v>207</v>
      </c>
      <c r="T193" s="107">
        <v>11225</v>
      </c>
      <c r="U193" s="92">
        <v>10684391.679266565</v>
      </c>
      <c r="V193" s="92">
        <v>4916762.1387205282</v>
      </c>
      <c r="W193" s="95">
        <v>15601153.817987092</v>
      </c>
      <c r="X193" s="110">
        <v>1145625.0772570784</v>
      </c>
      <c r="Y193" s="96">
        <v>16746778.89524417</v>
      </c>
      <c r="Z193" s="215">
        <v>-706735</v>
      </c>
      <c r="AA193" s="241">
        <v>16040043.89524417</v>
      </c>
      <c r="AB193" s="114">
        <v>-445229.52420000016</v>
      </c>
      <c r="AC193" s="96">
        <v>15594814.37104417</v>
      </c>
      <c r="AD193" s="122">
        <f t="shared" si="28"/>
        <v>1428.9571398881221</v>
      </c>
      <c r="AE193" s="91">
        <v>1389.2930397366745</v>
      </c>
      <c r="AF193" s="99">
        <v>15</v>
      </c>
      <c r="AG193" s="99">
        <v>15</v>
      </c>
    </row>
    <row r="194" spans="1:33">
      <c r="A194" s="89">
        <v>601</v>
      </c>
      <c r="B194" s="90" t="s">
        <v>208</v>
      </c>
      <c r="C194" s="107">
        <v>3692</v>
      </c>
      <c r="D194" s="92">
        <v>2752044.3247940838</v>
      </c>
      <c r="E194" s="115">
        <v>1579302.8644442128</v>
      </c>
      <c r="F194" s="95">
        <f t="shared" si="21"/>
        <v>4331347.1892382968</v>
      </c>
      <c r="G194" s="110">
        <v>656250.16780409613</v>
      </c>
      <c r="H194" s="96">
        <f t="shared" si="22"/>
        <v>4987597.3570423927</v>
      </c>
      <c r="I194" s="112">
        <v>332762</v>
      </c>
      <c r="J194" s="101">
        <f t="shared" si="23"/>
        <v>5320359.3570423927</v>
      </c>
      <c r="K194" s="98">
        <f t="shared" si="24"/>
        <v>1441.0507467612115</v>
      </c>
      <c r="L194" s="99">
        <v>13</v>
      </c>
      <c r="M194" s="99">
        <v>13</v>
      </c>
      <c r="N194" s="125">
        <f t="shared" si="25"/>
        <v>-150845.55083332583</v>
      </c>
      <c r="O194" s="103">
        <f t="shared" si="26"/>
        <v>-2.7570809972075054E-2</v>
      </c>
      <c r="P194" s="127">
        <f t="shared" si="27"/>
        <v>-22.229517447325179</v>
      </c>
      <c r="R194" s="89">
        <v>601</v>
      </c>
      <c r="S194" s="90" t="s">
        <v>208</v>
      </c>
      <c r="T194" s="107">
        <v>3739</v>
      </c>
      <c r="U194" s="92">
        <v>3108071.3474835111</v>
      </c>
      <c r="V194" s="92">
        <v>1416322.5225819668</v>
      </c>
      <c r="W194" s="95">
        <v>4524393.8700654777</v>
      </c>
      <c r="X194" s="110">
        <v>614049.03781024111</v>
      </c>
      <c r="Y194" s="96">
        <v>5138442.9078757185</v>
      </c>
      <c r="Z194" s="215">
        <v>332762</v>
      </c>
      <c r="AA194" s="241">
        <v>5471204.9078757185</v>
      </c>
      <c r="AB194" s="114">
        <v>-50790.50394000001</v>
      </c>
      <c r="AC194" s="96">
        <v>5420414.4039357184</v>
      </c>
      <c r="AD194" s="122">
        <f t="shared" si="28"/>
        <v>1463.2802642085367</v>
      </c>
      <c r="AE194" s="91">
        <v>1449.6962834810693</v>
      </c>
      <c r="AF194" s="99">
        <v>13</v>
      </c>
      <c r="AG194" s="99">
        <v>13</v>
      </c>
    </row>
    <row r="195" spans="1:33">
      <c r="A195" s="89">
        <v>604</v>
      </c>
      <c r="B195" s="90" t="s">
        <v>209</v>
      </c>
      <c r="C195" s="107">
        <v>21042</v>
      </c>
      <c r="D195" s="92">
        <v>18451960.051207043</v>
      </c>
      <c r="E195" s="115">
        <v>-566500.35470396176</v>
      </c>
      <c r="F195" s="95">
        <f t="shared" si="21"/>
        <v>17885459.69650308</v>
      </c>
      <c r="G195" s="110">
        <v>780016.29069546796</v>
      </c>
      <c r="H195" s="96">
        <f t="shared" si="22"/>
        <v>18665475.987198547</v>
      </c>
      <c r="I195" s="112">
        <v>-2441808</v>
      </c>
      <c r="J195" s="101">
        <f t="shared" si="23"/>
        <v>16223667.987198547</v>
      </c>
      <c r="K195" s="98">
        <f t="shared" si="24"/>
        <v>771.01359125551494</v>
      </c>
      <c r="L195" s="99">
        <v>6</v>
      </c>
      <c r="M195" s="99">
        <v>6</v>
      </c>
      <c r="N195" s="125">
        <f t="shared" si="25"/>
        <v>-105482.86158818007</v>
      </c>
      <c r="O195" s="103">
        <f t="shared" si="26"/>
        <v>-6.4597885441187875E-3</v>
      </c>
      <c r="P195" s="127">
        <f t="shared" si="27"/>
        <v>-15.440719238475594</v>
      </c>
      <c r="R195" s="89">
        <v>604</v>
      </c>
      <c r="S195" s="90" t="s">
        <v>209</v>
      </c>
      <c r="T195" s="107">
        <v>20763</v>
      </c>
      <c r="U195" s="92">
        <v>18509708.241449594</v>
      </c>
      <c r="V195" s="92">
        <v>-491212.39215761126</v>
      </c>
      <c r="W195" s="95">
        <v>18018495.849291984</v>
      </c>
      <c r="X195" s="110">
        <v>752462.99949474121</v>
      </c>
      <c r="Y195" s="96">
        <v>18770958.848786727</v>
      </c>
      <c r="Z195" s="215">
        <v>-2441808</v>
      </c>
      <c r="AA195" s="241">
        <v>16329150.848786727</v>
      </c>
      <c r="AB195" s="114">
        <v>-782915.94879150018</v>
      </c>
      <c r="AC195" s="96">
        <v>15546234.899995226</v>
      </c>
      <c r="AD195" s="122">
        <f t="shared" si="28"/>
        <v>786.45431049399053</v>
      </c>
      <c r="AE195" s="91">
        <v>748.74704522444858</v>
      </c>
      <c r="AF195" s="99">
        <v>6</v>
      </c>
      <c r="AG195" s="99">
        <v>6</v>
      </c>
    </row>
    <row r="196" spans="1:33">
      <c r="A196" s="89">
        <v>607</v>
      </c>
      <c r="B196" s="90" t="s">
        <v>210</v>
      </c>
      <c r="C196" s="107">
        <v>3999</v>
      </c>
      <c r="D196" s="92">
        <v>500757.62476187071</v>
      </c>
      <c r="E196" s="115">
        <v>2711619.20061742</v>
      </c>
      <c r="F196" s="95">
        <f t="shared" si="21"/>
        <v>3212376.8253792906</v>
      </c>
      <c r="G196" s="110">
        <v>718555.8649215597</v>
      </c>
      <c r="H196" s="96">
        <f t="shared" si="22"/>
        <v>3930932.6903008502</v>
      </c>
      <c r="I196" s="112">
        <v>-583010</v>
      </c>
      <c r="J196" s="101">
        <f t="shared" si="23"/>
        <v>3347922.6903008502</v>
      </c>
      <c r="K196" s="98">
        <f t="shared" si="24"/>
        <v>837.18997006772952</v>
      </c>
      <c r="L196" s="99">
        <v>12</v>
      </c>
      <c r="M196" s="99">
        <v>12</v>
      </c>
      <c r="N196" s="125">
        <f t="shared" si="25"/>
        <v>393295.41350252694</v>
      </c>
      <c r="O196" s="103">
        <f t="shared" si="26"/>
        <v>0.13311168437079737</v>
      </c>
      <c r="P196" s="127">
        <f t="shared" si="27"/>
        <v>110.16554172168537</v>
      </c>
      <c r="R196" s="89">
        <v>607</v>
      </c>
      <c r="S196" s="90" t="s">
        <v>210</v>
      </c>
      <c r="T196" s="107">
        <v>4064</v>
      </c>
      <c r="U196" s="92">
        <v>402935.92808935512</v>
      </c>
      <c r="V196" s="92">
        <v>2457774.439054783</v>
      </c>
      <c r="W196" s="95">
        <v>2860710.3671441381</v>
      </c>
      <c r="X196" s="110">
        <v>676926.90965418506</v>
      </c>
      <c r="Y196" s="96">
        <v>3537637.2767983233</v>
      </c>
      <c r="Z196" s="215">
        <v>-583010</v>
      </c>
      <c r="AA196" s="241">
        <v>2954627.2767983233</v>
      </c>
      <c r="AB196" s="114">
        <v>-23995.054289999985</v>
      </c>
      <c r="AC196" s="96">
        <v>2930632.2225083234</v>
      </c>
      <c r="AD196" s="122">
        <f t="shared" si="28"/>
        <v>727.02442834604415</v>
      </c>
      <c r="AE196" s="91">
        <v>721.12013349122128</v>
      </c>
      <c r="AF196" s="99">
        <v>12</v>
      </c>
      <c r="AG196" s="99">
        <v>12</v>
      </c>
    </row>
    <row r="197" spans="1:33">
      <c r="A197" s="89">
        <v>608</v>
      </c>
      <c r="B197" s="90" t="s">
        <v>211</v>
      </c>
      <c r="C197" s="107">
        <v>1931</v>
      </c>
      <c r="D197" s="92">
        <v>121688.07331914594</v>
      </c>
      <c r="E197" s="115">
        <v>1144311.8964025613</v>
      </c>
      <c r="F197" s="95">
        <f t="shared" si="21"/>
        <v>1265999.9697217073</v>
      </c>
      <c r="G197" s="110">
        <v>241636.20558468183</v>
      </c>
      <c r="H197" s="96">
        <f t="shared" si="22"/>
        <v>1507636.1753063891</v>
      </c>
      <c r="I197" s="112">
        <v>380880</v>
      </c>
      <c r="J197" s="101">
        <f t="shared" si="23"/>
        <v>1888516.1753063891</v>
      </c>
      <c r="K197" s="98">
        <f t="shared" si="24"/>
        <v>977.99905505250604</v>
      </c>
      <c r="L197" s="99">
        <v>4</v>
      </c>
      <c r="M197" s="99">
        <v>4</v>
      </c>
      <c r="N197" s="125">
        <f t="shared" si="25"/>
        <v>192143.08070243616</v>
      </c>
      <c r="O197" s="103">
        <f t="shared" si="26"/>
        <v>0.11326699374897549</v>
      </c>
      <c r="P197" s="127">
        <f t="shared" si="27"/>
        <v>104.9300408456337</v>
      </c>
      <c r="R197" s="89">
        <v>608</v>
      </c>
      <c r="S197" s="90" t="s">
        <v>211</v>
      </c>
      <c r="T197" s="107">
        <v>1943</v>
      </c>
      <c r="U197" s="92">
        <v>90517.724495963193</v>
      </c>
      <c r="V197" s="92">
        <v>1003538.4539756188</v>
      </c>
      <c r="W197" s="95">
        <v>1094056.178471582</v>
      </c>
      <c r="X197" s="110">
        <v>221436.91613237094</v>
      </c>
      <c r="Y197" s="96">
        <v>1315493.094603953</v>
      </c>
      <c r="Z197" s="215">
        <v>380880</v>
      </c>
      <c r="AA197" s="241">
        <v>1696373.094603953</v>
      </c>
      <c r="AB197" s="114">
        <v>0</v>
      </c>
      <c r="AC197" s="96">
        <v>1696373.094603953</v>
      </c>
      <c r="AD197" s="122">
        <f t="shared" si="28"/>
        <v>873.06901420687234</v>
      </c>
      <c r="AE197" s="91">
        <v>873.06901420687234</v>
      </c>
      <c r="AF197" s="99">
        <v>4</v>
      </c>
      <c r="AG197" s="99">
        <v>4</v>
      </c>
    </row>
    <row r="198" spans="1:33">
      <c r="A198" s="89">
        <v>609</v>
      </c>
      <c r="B198" s="90" t="s">
        <v>212</v>
      </c>
      <c r="C198" s="107">
        <v>83305</v>
      </c>
      <c r="D198" s="92">
        <v>-672076.29450195655</v>
      </c>
      <c r="E198" s="115">
        <v>23066946.891824573</v>
      </c>
      <c r="F198" s="95">
        <f t="shared" si="21"/>
        <v>22394870.597322617</v>
      </c>
      <c r="G198" s="110">
        <v>8387900.1500752969</v>
      </c>
      <c r="H198" s="96">
        <f t="shared" si="22"/>
        <v>30782770.747397915</v>
      </c>
      <c r="I198" s="112">
        <v>-4074614</v>
      </c>
      <c r="J198" s="101">
        <f t="shared" si="23"/>
        <v>26708156.747397915</v>
      </c>
      <c r="K198" s="98">
        <f t="shared" si="24"/>
        <v>320.60688731046054</v>
      </c>
      <c r="L198" s="99">
        <v>4</v>
      </c>
      <c r="M198" s="99">
        <v>4</v>
      </c>
      <c r="N198" s="125">
        <f t="shared" si="25"/>
        <v>4921480.8622729257</v>
      </c>
      <c r="O198" s="103">
        <f t="shared" si="26"/>
        <v>0.22589406884384333</v>
      </c>
      <c r="P198" s="127">
        <f t="shared" si="27"/>
        <v>58.451617111858866</v>
      </c>
      <c r="R198" s="89">
        <v>609</v>
      </c>
      <c r="S198" s="90" t="s">
        <v>212</v>
      </c>
      <c r="T198" s="107">
        <v>83106</v>
      </c>
      <c r="U198" s="92">
        <v>-3256055.6772813052</v>
      </c>
      <c r="V198" s="92">
        <v>21356659.795363437</v>
      </c>
      <c r="W198" s="95">
        <v>18100604.118082132</v>
      </c>
      <c r="X198" s="110">
        <v>7760685.7670428576</v>
      </c>
      <c r="Y198" s="96">
        <v>25861289.885124989</v>
      </c>
      <c r="Z198" s="215">
        <v>-4074614</v>
      </c>
      <c r="AA198" s="241">
        <v>21786675.885124989</v>
      </c>
      <c r="AB198" s="114">
        <v>-2907150.8484134981</v>
      </c>
      <c r="AC198" s="96">
        <v>18879525.036711492</v>
      </c>
      <c r="AD198" s="122">
        <f t="shared" si="28"/>
        <v>262.15527019860167</v>
      </c>
      <c r="AE198" s="91">
        <v>227.17403119764506</v>
      </c>
      <c r="AF198" s="99">
        <v>4</v>
      </c>
      <c r="AG198" s="99">
        <v>4</v>
      </c>
    </row>
    <row r="199" spans="1:33">
      <c r="A199" s="89">
        <v>611</v>
      </c>
      <c r="B199" s="90" t="s">
        <v>213</v>
      </c>
      <c r="C199" s="107">
        <v>4961</v>
      </c>
      <c r="D199" s="92">
        <v>3061935.0671151024</v>
      </c>
      <c r="E199" s="115">
        <v>1284941.9710742561</v>
      </c>
      <c r="F199" s="95">
        <f t="shared" si="21"/>
        <v>4346877.038189359</v>
      </c>
      <c r="G199" s="110">
        <v>414581.80323577009</v>
      </c>
      <c r="H199" s="96">
        <f t="shared" si="22"/>
        <v>4761458.8414251292</v>
      </c>
      <c r="I199" s="112">
        <v>-1344074</v>
      </c>
      <c r="J199" s="101">
        <f t="shared" si="23"/>
        <v>3417384.8414251292</v>
      </c>
      <c r="K199" s="98">
        <f t="shared" si="24"/>
        <v>688.84999827154388</v>
      </c>
      <c r="L199" s="99">
        <v>1</v>
      </c>
      <c r="M199" s="100">
        <v>35</v>
      </c>
      <c r="N199" s="125">
        <f t="shared" si="25"/>
        <v>-21510.396352495067</v>
      </c>
      <c r="O199" s="103">
        <f t="shared" si="26"/>
        <v>-6.2550310100159077E-3</v>
      </c>
      <c r="P199" s="127">
        <f t="shared" si="27"/>
        <v>-2.6632206662450244</v>
      </c>
      <c r="R199" s="89">
        <v>611</v>
      </c>
      <c r="S199" s="90" t="s">
        <v>213</v>
      </c>
      <c r="T199" s="107">
        <v>4973</v>
      </c>
      <c r="U199" s="92">
        <v>3297943.5456878766</v>
      </c>
      <c r="V199" s="92">
        <v>1085721.566498236</v>
      </c>
      <c r="W199" s="95">
        <v>4383665.1121861124</v>
      </c>
      <c r="X199" s="110">
        <v>399304.12559151137</v>
      </c>
      <c r="Y199" s="96">
        <v>4782969.2377776243</v>
      </c>
      <c r="Z199" s="215">
        <v>-1344074</v>
      </c>
      <c r="AA199" s="241">
        <v>3438895.2377776243</v>
      </c>
      <c r="AB199" s="114">
        <v>24553.466460000025</v>
      </c>
      <c r="AC199" s="96">
        <v>3463448.7042376241</v>
      </c>
      <c r="AD199" s="122">
        <f t="shared" si="28"/>
        <v>691.51321893778891</v>
      </c>
      <c r="AE199" s="91">
        <v>696.45057394683772</v>
      </c>
      <c r="AF199" s="99">
        <v>1</v>
      </c>
      <c r="AG199" s="100">
        <v>35</v>
      </c>
    </row>
    <row r="200" spans="1:33">
      <c r="A200" s="89">
        <v>614</v>
      </c>
      <c r="B200" s="90" t="s">
        <v>214</v>
      </c>
      <c r="C200" s="107">
        <v>2878</v>
      </c>
      <c r="D200" s="92">
        <v>1262533.1426740291</v>
      </c>
      <c r="E200" s="115">
        <v>1617815.0387845656</v>
      </c>
      <c r="F200" s="95">
        <f t="shared" si="21"/>
        <v>2880348.1814585947</v>
      </c>
      <c r="G200" s="110">
        <v>612624.7417727632</v>
      </c>
      <c r="H200" s="96">
        <f t="shared" si="22"/>
        <v>3492972.9232313577</v>
      </c>
      <c r="I200" s="112">
        <v>425069</v>
      </c>
      <c r="J200" s="101">
        <f t="shared" si="23"/>
        <v>3918041.9232313577</v>
      </c>
      <c r="K200" s="98">
        <f t="shared" si="24"/>
        <v>1361.3766237774003</v>
      </c>
      <c r="L200" s="99">
        <v>19</v>
      </c>
      <c r="M200" s="99">
        <v>19</v>
      </c>
      <c r="N200" s="125">
        <f t="shared" si="25"/>
        <v>144595.23694249894</v>
      </c>
      <c r="O200" s="103">
        <f t="shared" si="26"/>
        <v>3.8319141348385315E-2</v>
      </c>
      <c r="P200" s="127">
        <f t="shared" si="27"/>
        <v>70.426679785317219</v>
      </c>
      <c r="R200" s="89">
        <v>614</v>
      </c>
      <c r="S200" s="90" t="s">
        <v>214</v>
      </c>
      <c r="T200" s="107">
        <v>2923</v>
      </c>
      <c r="U200" s="92">
        <v>1318535.6276947032</v>
      </c>
      <c r="V200" s="92">
        <v>1455919.989889754</v>
      </c>
      <c r="W200" s="95">
        <v>2774455.6175844572</v>
      </c>
      <c r="X200" s="110">
        <v>573922.06870440149</v>
      </c>
      <c r="Y200" s="96">
        <v>3348377.6862888588</v>
      </c>
      <c r="Z200" s="215">
        <v>425069</v>
      </c>
      <c r="AA200" s="241">
        <v>3773446.6862888588</v>
      </c>
      <c r="AB200" s="114">
        <v>-4533.9734400000016</v>
      </c>
      <c r="AC200" s="96">
        <v>3768912.7128488589</v>
      </c>
      <c r="AD200" s="122">
        <f t="shared" si="28"/>
        <v>1290.949943992083</v>
      </c>
      <c r="AE200" s="91">
        <v>1289.3988069958464</v>
      </c>
      <c r="AF200" s="99">
        <v>19</v>
      </c>
      <c r="AG200" s="99">
        <v>19</v>
      </c>
    </row>
    <row r="201" spans="1:33">
      <c r="A201" s="89">
        <v>615</v>
      </c>
      <c r="B201" s="90" t="s">
        <v>215</v>
      </c>
      <c r="C201" s="107">
        <v>7304</v>
      </c>
      <c r="D201" s="92">
        <v>10846238.431806348</v>
      </c>
      <c r="E201" s="115">
        <v>4165569.432718832</v>
      </c>
      <c r="F201" s="95">
        <f t="shared" si="21"/>
        <v>15011807.86452518</v>
      </c>
      <c r="G201" s="110">
        <v>1123167.9732189814</v>
      </c>
      <c r="H201" s="96">
        <f t="shared" si="22"/>
        <v>16134975.837744161</v>
      </c>
      <c r="I201" s="112">
        <v>129934</v>
      </c>
      <c r="J201" s="101">
        <f t="shared" si="23"/>
        <v>16264909.837744161</v>
      </c>
      <c r="K201" s="98">
        <f t="shared" si="24"/>
        <v>2226.8496491982696</v>
      </c>
      <c r="L201" s="99">
        <v>17</v>
      </c>
      <c r="M201" s="99">
        <v>17</v>
      </c>
      <c r="N201" s="125">
        <f t="shared" si="25"/>
        <v>-215823.92814663611</v>
      </c>
      <c r="O201" s="103">
        <f t="shared" si="26"/>
        <v>-1.3095529071242821E-2</v>
      </c>
      <c r="P201" s="127">
        <f t="shared" si="27"/>
        <v>23.248396906412836</v>
      </c>
      <c r="R201" s="89">
        <v>615</v>
      </c>
      <c r="S201" s="90" t="s">
        <v>215</v>
      </c>
      <c r="T201" s="107">
        <v>7479</v>
      </c>
      <c r="U201" s="92">
        <v>11329016.780771915</v>
      </c>
      <c r="V201" s="92">
        <v>3974873.5910725119</v>
      </c>
      <c r="W201" s="95">
        <v>15303890.371844426</v>
      </c>
      <c r="X201" s="110">
        <v>1046909.394046371</v>
      </c>
      <c r="Y201" s="96">
        <v>16350799.765890798</v>
      </c>
      <c r="Z201" s="215">
        <v>129934</v>
      </c>
      <c r="AA201" s="241">
        <v>16480733.765890798</v>
      </c>
      <c r="AB201" s="114">
        <v>126934.58729999997</v>
      </c>
      <c r="AC201" s="96">
        <v>16607668.353190798</v>
      </c>
      <c r="AD201" s="122">
        <f t="shared" si="28"/>
        <v>2203.6012522918568</v>
      </c>
      <c r="AE201" s="91">
        <v>2220.5733859059765</v>
      </c>
      <c r="AF201" s="99">
        <v>17</v>
      </c>
      <c r="AG201" s="99">
        <v>17</v>
      </c>
    </row>
    <row r="202" spans="1:33">
      <c r="A202" s="89">
        <v>616</v>
      </c>
      <c r="B202" s="90" t="s">
        <v>216</v>
      </c>
      <c r="C202" s="107">
        <v>1743</v>
      </c>
      <c r="D202" s="92">
        <v>45621.232286860817</v>
      </c>
      <c r="E202" s="115">
        <v>813086.26189699583</v>
      </c>
      <c r="F202" s="95">
        <f t="shared" ref="F202:F265" si="29">SUM(D202:E202)</f>
        <v>858707.49418385664</v>
      </c>
      <c r="G202" s="110">
        <v>253485.58839601971</v>
      </c>
      <c r="H202" s="96">
        <f t="shared" si="22"/>
        <v>1112193.0825798763</v>
      </c>
      <c r="I202" s="112">
        <v>-466465</v>
      </c>
      <c r="J202" s="101">
        <f t="shared" si="23"/>
        <v>645728.0825798763</v>
      </c>
      <c r="K202" s="98">
        <f t="shared" si="24"/>
        <v>370.46935317261978</v>
      </c>
      <c r="L202" s="99">
        <v>1</v>
      </c>
      <c r="M202" s="100">
        <v>34</v>
      </c>
      <c r="N202" s="125">
        <f t="shared" si="25"/>
        <v>-36578.513204184594</v>
      </c>
      <c r="O202" s="103">
        <f t="shared" si="26"/>
        <v>-5.3610082960067279E-2</v>
      </c>
      <c r="P202" s="127">
        <f t="shared" si="27"/>
        <v>-12.633732612928156</v>
      </c>
      <c r="R202" s="89">
        <v>616</v>
      </c>
      <c r="S202" s="90" t="s">
        <v>216</v>
      </c>
      <c r="T202" s="107">
        <v>1781</v>
      </c>
      <c r="U202" s="92">
        <v>93644.806304778962</v>
      </c>
      <c r="V202" s="92">
        <v>815321.92242810759</v>
      </c>
      <c r="W202" s="95">
        <v>908966.72873288649</v>
      </c>
      <c r="X202" s="110">
        <v>239804.86705117437</v>
      </c>
      <c r="Y202" s="96">
        <v>1148771.5957840609</v>
      </c>
      <c r="Z202" s="215">
        <v>-466465</v>
      </c>
      <c r="AA202" s="241">
        <v>682306.59578406089</v>
      </c>
      <c r="AB202" s="114">
        <v>-811697.92890000006</v>
      </c>
      <c r="AC202" s="96">
        <v>-129391.33311593917</v>
      </c>
      <c r="AD202" s="122">
        <f t="shared" si="28"/>
        <v>383.10308578554793</v>
      </c>
      <c r="AE202" s="91">
        <v>-72.650945039831086</v>
      </c>
      <c r="AF202" s="99">
        <v>1</v>
      </c>
      <c r="AG202" s="100">
        <v>34</v>
      </c>
    </row>
    <row r="203" spans="1:33">
      <c r="A203" s="89">
        <v>619</v>
      </c>
      <c r="B203" s="90" t="s">
        <v>217</v>
      </c>
      <c r="C203" s="107">
        <v>2607</v>
      </c>
      <c r="D203" s="92">
        <v>1137019.7036707122</v>
      </c>
      <c r="E203" s="115">
        <v>1778211.8285767497</v>
      </c>
      <c r="F203" s="95">
        <f t="shared" si="29"/>
        <v>2915231.5322474618</v>
      </c>
      <c r="G203" s="110">
        <v>593474.89605952764</v>
      </c>
      <c r="H203" s="96">
        <f t="shared" ref="H203:H266" si="30">SUM(F203:G203)</f>
        <v>3508706.4283069894</v>
      </c>
      <c r="I203" s="112">
        <v>139388</v>
      </c>
      <c r="J203" s="101">
        <f t="shared" ref="J203:J266" si="31">SUM(H203:I203)</f>
        <v>3648094.4283069894</v>
      </c>
      <c r="K203" s="98">
        <f t="shared" ref="K203:K266" si="32">J203/C203</f>
        <v>1399.3457722696546</v>
      </c>
      <c r="L203" s="99">
        <v>6</v>
      </c>
      <c r="M203" s="99">
        <v>6</v>
      </c>
      <c r="N203" s="125">
        <f t="shared" ref="N203:N266" si="33">J203-AA203</f>
        <v>-25573.648226880934</v>
      </c>
      <c r="O203" s="103">
        <f t="shared" ref="O203:O266" si="34">N203/AA203</f>
        <v>-6.9613388292308204E-3</v>
      </c>
      <c r="P203" s="127">
        <f t="shared" ref="P203:P266" si="35">K203-AD203</f>
        <v>13.055932068194124</v>
      </c>
      <c r="R203" s="89">
        <v>619</v>
      </c>
      <c r="S203" s="90" t="s">
        <v>217</v>
      </c>
      <c r="T203" s="107">
        <v>2650</v>
      </c>
      <c r="U203" s="92">
        <v>1316294.1179122895</v>
      </c>
      <c r="V203" s="92">
        <v>1658156.5311216044</v>
      </c>
      <c r="W203" s="95">
        <v>2974450.6490338938</v>
      </c>
      <c r="X203" s="110">
        <v>559829.42749997659</v>
      </c>
      <c r="Y203" s="96">
        <v>3534280.0765338703</v>
      </c>
      <c r="Z203" s="215">
        <v>139388</v>
      </c>
      <c r="AA203" s="241">
        <v>3673668.0765338703</v>
      </c>
      <c r="AB203" s="114">
        <v>131685.25799999997</v>
      </c>
      <c r="AC203" s="96">
        <v>3805353.3345338702</v>
      </c>
      <c r="AD203" s="122">
        <f t="shared" ref="AD203:AD266" si="36">AA203/T203</f>
        <v>1386.2898402014605</v>
      </c>
      <c r="AE203" s="91">
        <v>1435.9823903901397</v>
      </c>
      <c r="AF203" s="99">
        <v>6</v>
      </c>
      <c r="AG203" s="99">
        <v>6</v>
      </c>
    </row>
    <row r="204" spans="1:33">
      <c r="A204" s="89">
        <v>620</v>
      </c>
      <c r="B204" s="90" t="s">
        <v>218</v>
      </c>
      <c r="C204" s="107">
        <v>2345</v>
      </c>
      <c r="D204" s="92">
        <v>2835965.8883936889</v>
      </c>
      <c r="E204" s="115">
        <v>1095892.0160337084</v>
      </c>
      <c r="F204" s="95">
        <f t="shared" si="29"/>
        <v>3931857.9044273971</v>
      </c>
      <c r="G204" s="110">
        <v>478850.62487184501</v>
      </c>
      <c r="H204" s="96">
        <f t="shared" si="30"/>
        <v>4410708.5292992424</v>
      </c>
      <c r="I204" s="112">
        <v>305419</v>
      </c>
      <c r="J204" s="101">
        <f t="shared" si="31"/>
        <v>4716127.5292992424</v>
      </c>
      <c r="K204" s="98">
        <f t="shared" si="32"/>
        <v>2011.1418035391225</v>
      </c>
      <c r="L204" s="99">
        <v>18</v>
      </c>
      <c r="M204" s="99">
        <v>18</v>
      </c>
      <c r="N204" s="125">
        <f t="shared" si="33"/>
        <v>8904.5576772168279</v>
      </c>
      <c r="O204" s="103">
        <f t="shared" si="34"/>
        <v>1.8916796019434097E-3</v>
      </c>
      <c r="P204" s="127">
        <f t="shared" si="35"/>
        <v>15.710276781163429</v>
      </c>
      <c r="R204" s="89">
        <v>620</v>
      </c>
      <c r="S204" s="90" t="s">
        <v>218</v>
      </c>
      <c r="T204" s="107">
        <v>2359</v>
      </c>
      <c r="U204" s="92">
        <v>2990338.0911232857</v>
      </c>
      <c r="V204" s="92">
        <v>962297.04346247751</v>
      </c>
      <c r="W204" s="95">
        <v>3952635.1345857633</v>
      </c>
      <c r="X204" s="110">
        <v>449168.83703626262</v>
      </c>
      <c r="Y204" s="96">
        <v>4401803.9716220256</v>
      </c>
      <c r="Z204" s="215">
        <v>305419</v>
      </c>
      <c r="AA204" s="241">
        <v>4707222.9716220256</v>
      </c>
      <c r="AB204" s="114">
        <v>-33254.694899999995</v>
      </c>
      <c r="AC204" s="96">
        <v>4673968.2767220261</v>
      </c>
      <c r="AD204" s="122">
        <f t="shared" si="36"/>
        <v>1995.4315267579591</v>
      </c>
      <c r="AE204" s="91">
        <v>1981.3345810606299</v>
      </c>
      <c r="AF204" s="99">
        <v>18</v>
      </c>
      <c r="AG204" s="99">
        <v>18</v>
      </c>
    </row>
    <row r="205" spans="1:33">
      <c r="A205" s="89">
        <v>623</v>
      </c>
      <c r="B205" s="90" t="s">
        <v>219</v>
      </c>
      <c r="C205" s="107">
        <v>2101</v>
      </c>
      <c r="D205" s="92">
        <v>1533641.7965022256</v>
      </c>
      <c r="E205" s="115">
        <v>-59316.75890125092</v>
      </c>
      <c r="F205" s="95">
        <f t="shared" si="29"/>
        <v>1474325.0376009746</v>
      </c>
      <c r="G205" s="110">
        <v>420623.91528960003</v>
      </c>
      <c r="H205" s="96">
        <f t="shared" si="30"/>
        <v>1894948.9528905745</v>
      </c>
      <c r="I205" s="112">
        <v>-505943</v>
      </c>
      <c r="J205" s="101">
        <f t="shared" si="31"/>
        <v>1389005.9528905745</v>
      </c>
      <c r="K205" s="98">
        <f t="shared" si="32"/>
        <v>661.11658871517113</v>
      </c>
      <c r="L205" s="99">
        <v>10</v>
      </c>
      <c r="M205" s="99">
        <v>10</v>
      </c>
      <c r="N205" s="125">
        <f t="shared" si="33"/>
        <v>7447.5771589474753</v>
      </c>
      <c r="O205" s="103">
        <f t="shared" si="34"/>
        <v>5.3907075443001013E-3</v>
      </c>
      <c r="P205" s="127">
        <f t="shared" si="35"/>
        <v>5.7283649335644213</v>
      </c>
      <c r="R205" s="89">
        <v>623</v>
      </c>
      <c r="S205" s="90" t="s">
        <v>219</v>
      </c>
      <c r="T205" s="107">
        <v>2108</v>
      </c>
      <c r="U205" s="92">
        <v>1533102.7468283596</v>
      </c>
      <c r="V205" s="92">
        <v>-49426.714111726942</v>
      </c>
      <c r="W205" s="95">
        <v>1483676.0327166326</v>
      </c>
      <c r="X205" s="110">
        <v>403825.34301499452</v>
      </c>
      <c r="Y205" s="96">
        <v>1887501.375731627</v>
      </c>
      <c r="Z205" s="215">
        <v>-505943</v>
      </c>
      <c r="AA205" s="241">
        <v>1381558.375731627</v>
      </c>
      <c r="AB205" s="114">
        <v>-61758.719099999995</v>
      </c>
      <c r="AC205" s="96">
        <v>1319799.6566316269</v>
      </c>
      <c r="AD205" s="122">
        <f t="shared" si="36"/>
        <v>655.38822378160671</v>
      </c>
      <c r="AE205" s="91">
        <v>626.09091870570535</v>
      </c>
      <c r="AF205" s="99">
        <v>10</v>
      </c>
      <c r="AG205" s="99">
        <v>10</v>
      </c>
    </row>
    <row r="206" spans="1:33">
      <c r="A206" s="89">
        <v>624</v>
      </c>
      <c r="B206" s="90" t="s">
        <v>220</v>
      </c>
      <c r="C206" s="107">
        <v>5001</v>
      </c>
      <c r="D206" s="92">
        <v>3521025.1775912452</v>
      </c>
      <c r="E206" s="115">
        <v>779446.30109400547</v>
      </c>
      <c r="F206" s="95">
        <f t="shared" si="29"/>
        <v>4300471.4786852505</v>
      </c>
      <c r="G206" s="110">
        <v>411496.36649417522</v>
      </c>
      <c r="H206" s="96">
        <f t="shared" si="30"/>
        <v>4711967.8451794256</v>
      </c>
      <c r="I206" s="112">
        <v>-797862</v>
      </c>
      <c r="J206" s="101">
        <f t="shared" si="31"/>
        <v>3914105.8451794256</v>
      </c>
      <c r="K206" s="98">
        <f t="shared" si="32"/>
        <v>782.66463610866333</v>
      </c>
      <c r="L206" s="99">
        <v>8</v>
      </c>
      <c r="M206" s="99">
        <v>8</v>
      </c>
      <c r="N206" s="125">
        <f t="shared" si="33"/>
        <v>-237076.60357176047</v>
      </c>
      <c r="O206" s="103">
        <f t="shared" si="34"/>
        <v>-5.711062004588139E-2</v>
      </c>
      <c r="P206" s="127">
        <f t="shared" si="35"/>
        <v>-36.917288620099953</v>
      </c>
      <c r="R206" s="89">
        <v>624</v>
      </c>
      <c r="S206" s="90" t="s">
        <v>220</v>
      </c>
      <c r="T206" s="107">
        <v>5065</v>
      </c>
      <c r="U206" s="92">
        <v>3649713.4189072307</v>
      </c>
      <c r="V206" s="92">
        <v>914761.63957461121</v>
      </c>
      <c r="W206" s="95">
        <v>4564475.0584818423</v>
      </c>
      <c r="X206" s="110">
        <v>384569.39026934351</v>
      </c>
      <c r="Y206" s="96">
        <v>4949044.448751186</v>
      </c>
      <c r="Z206" s="215">
        <v>-797862</v>
      </c>
      <c r="AA206" s="241">
        <v>4151182.448751186</v>
      </c>
      <c r="AB206" s="114">
        <v>-175224.73823999995</v>
      </c>
      <c r="AC206" s="96">
        <v>3975957.7105111862</v>
      </c>
      <c r="AD206" s="122">
        <f t="shared" si="36"/>
        <v>819.58192472876328</v>
      </c>
      <c r="AE206" s="91">
        <v>784.98671480971097</v>
      </c>
      <c r="AF206" s="99">
        <v>8</v>
      </c>
      <c r="AG206" s="99">
        <v>8</v>
      </c>
    </row>
    <row r="207" spans="1:33">
      <c r="A207" s="89">
        <v>625</v>
      </c>
      <c r="B207" s="90" t="s">
        <v>221</v>
      </c>
      <c r="C207" s="107">
        <v>2976</v>
      </c>
      <c r="D207" s="92">
        <v>3146825.4936561808</v>
      </c>
      <c r="E207" s="115">
        <v>676632.2921804142</v>
      </c>
      <c r="F207" s="95">
        <f t="shared" si="29"/>
        <v>3823457.7858365951</v>
      </c>
      <c r="G207" s="110">
        <v>417834.78165576805</v>
      </c>
      <c r="H207" s="96">
        <f t="shared" si="30"/>
        <v>4241292.567492363</v>
      </c>
      <c r="I207" s="112">
        <v>364919</v>
      </c>
      <c r="J207" s="101">
        <f t="shared" si="31"/>
        <v>4606211.567492363</v>
      </c>
      <c r="K207" s="98">
        <f t="shared" si="32"/>
        <v>1547.7861449907134</v>
      </c>
      <c r="L207" s="99">
        <v>17</v>
      </c>
      <c r="M207" s="99">
        <v>17</v>
      </c>
      <c r="N207" s="125">
        <f t="shared" si="33"/>
        <v>-29060.790671721101</v>
      </c>
      <c r="O207" s="103">
        <f t="shared" si="34"/>
        <v>-6.2694893473813811E-3</v>
      </c>
      <c r="P207" s="127">
        <f t="shared" si="35"/>
        <v>-7.6743778831403233</v>
      </c>
      <c r="R207" s="89">
        <v>625</v>
      </c>
      <c r="S207" s="90" t="s">
        <v>221</v>
      </c>
      <c r="T207" s="107">
        <v>2980</v>
      </c>
      <c r="U207" s="92">
        <v>3250694.5942485537</v>
      </c>
      <c r="V207" s="92">
        <v>629014.57954646857</v>
      </c>
      <c r="W207" s="95">
        <v>3879709.1737950221</v>
      </c>
      <c r="X207" s="110">
        <v>390644.18436906219</v>
      </c>
      <c r="Y207" s="96">
        <v>4270353.3581640841</v>
      </c>
      <c r="Z207" s="215">
        <v>364919</v>
      </c>
      <c r="AA207" s="241">
        <v>4635272.3581640841</v>
      </c>
      <c r="AB207" s="114">
        <v>-68342.982000000018</v>
      </c>
      <c r="AC207" s="96">
        <v>4566929.3761640843</v>
      </c>
      <c r="AD207" s="122">
        <f t="shared" si="36"/>
        <v>1555.4605228738537</v>
      </c>
      <c r="AE207" s="91">
        <v>1532.5266362966727</v>
      </c>
      <c r="AF207" s="99">
        <v>17</v>
      </c>
      <c r="AG207" s="99">
        <v>17</v>
      </c>
    </row>
    <row r="208" spans="1:33">
      <c r="A208" s="89">
        <v>626</v>
      </c>
      <c r="B208" s="90" t="s">
        <v>222</v>
      </c>
      <c r="C208" s="107">
        <v>4702</v>
      </c>
      <c r="D208" s="92">
        <v>1231283.0571269931</v>
      </c>
      <c r="E208" s="115">
        <v>2554991.0291268518</v>
      </c>
      <c r="F208" s="95">
        <f t="shared" si="29"/>
        <v>3786274.0862538451</v>
      </c>
      <c r="G208" s="110">
        <v>720964.07489040087</v>
      </c>
      <c r="H208" s="96">
        <f t="shared" si="30"/>
        <v>4507238.1611442463</v>
      </c>
      <c r="I208" s="112">
        <v>-74072</v>
      </c>
      <c r="J208" s="101">
        <f t="shared" si="31"/>
        <v>4433166.1611442463</v>
      </c>
      <c r="K208" s="98">
        <f t="shared" si="32"/>
        <v>942.82564039647946</v>
      </c>
      <c r="L208" s="99">
        <v>17</v>
      </c>
      <c r="M208" s="99">
        <v>17</v>
      </c>
      <c r="N208" s="125">
        <f t="shared" si="33"/>
        <v>410216.89439092204</v>
      </c>
      <c r="O208" s="103">
        <f t="shared" si="34"/>
        <v>0.10196919403907446</v>
      </c>
      <c r="P208" s="127">
        <f t="shared" si="35"/>
        <v>96.957417782239645</v>
      </c>
      <c r="R208" s="89">
        <v>626</v>
      </c>
      <c r="S208" s="90" t="s">
        <v>222</v>
      </c>
      <c r="T208" s="107">
        <v>4756</v>
      </c>
      <c r="U208" s="92">
        <v>1149090.8850194225</v>
      </c>
      <c r="V208" s="92">
        <v>2275942.0181209282</v>
      </c>
      <c r="W208" s="95">
        <v>3425032.9031403507</v>
      </c>
      <c r="X208" s="110">
        <v>671988.36361297383</v>
      </c>
      <c r="Y208" s="96">
        <v>4097021.2667533243</v>
      </c>
      <c r="Z208" s="215">
        <v>-74072</v>
      </c>
      <c r="AA208" s="241">
        <v>4022949.2667533243</v>
      </c>
      <c r="AB208" s="114">
        <v>-15085.463099999994</v>
      </c>
      <c r="AC208" s="96">
        <v>4007863.8036533245</v>
      </c>
      <c r="AD208" s="122">
        <f t="shared" si="36"/>
        <v>845.86822261423981</v>
      </c>
      <c r="AE208" s="91">
        <v>842.69634223156527</v>
      </c>
      <c r="AF208" s="99">
        <v>17</v>
      </c>
      <c r="AG208" s="99">
        <v>17</v>
      </c>
    </row>
    <row r="209" spans="1:33">
      <c r="A209" s="89">
        <v>630</v>
      </c>
      <c r="B209" s="90" t="s">
        <v>223</v>
      </c>
      <c r="C209" s="107">
        <v>1641</v>
      </c>
      <c r="D209" s="92">
        <v>2271026.2797536184</v>
      </c>
      <c r="E209" s="115">
        <v>693710.37906406203</v>
      </c>
      <c r="F209" s="95">
        <f t="shared" si="29"/>
        <v>2964736.6588176806</v>
      </c>
      <c r="G209" s="110">
        <v>224389.1724064817</v>
      </c>
      <c r="H209" s="96">
        <f t="shared" si="30"/>
        <v>3189125.8312241621</v>
      </c>
      <c r="I209" s="112">
        <v>-102723</v>
      </c>
      <c r="J209" s="101">
        <f t="shared" si="31"/>
        <v>3086402.8312241621</v>
      </c>
      <c r="K209" s="98">
        <f t="shared" si="32"/>
        <v>1880.8061128727375</v>
      </c>
      <c r="L209" s="99">
        <v>17</v>
      </c>
      <c r="M209" s="99">
        <v>17</v>
      </c>
      <c r="N209" s="125">
        <f t="shared" si="33"/>
        <v>15910.372785377316</v>
      </c>
      <c r="O209" s="103">
        <f t="shared" si="34"/>
        <v>5.1817006557531384E-3</v>
      </c>
      <c r="P209" s="127">
        <f t="shared" si="35"/>
        <v>15.379345898992142</v>
      </c>
      <c r="R209" s="89">
        <v>630</v>
      </c>
      <c r="S209" s="90" t="s">
        <v>223</v>
      </c>
      <c r="T209" s="107">
        <v>1646</v>
      </c>
      <c r="U209" s="92">
        <v>2175227.0345549509</v>
      </c>
      <c r="V209" s="92">
        <v>786986.46574487735</v>
      </c>
      <c r="W209" s="95">
        <v>2962213.5002998281</v>
      </c>
      <c r="X209" s="110">
        <v>211001.95813895692</v>
      </c>
      <c r="Y209" s="96">
        <v>3173215.4584387848</v>
      </c>
      <c r="Z209" s="215">
        <v>-102723</v>
      </c>
      <c r="AA209" s="241">
        <v>3070492.4584387848</v>
      </c>
      <c r="AB209" s="114">
        <v>200194.9302</v>
      </c>
      <c r="AC209" s="96">
        <v>3270687.3886387846</v>
      </c>
      <c r="AD209" s="122">
        <f t="shared" si="36"/>
        <v>1865.4267669737453</v>
      </c>
      <c r="AE209" s="91">
        <v>1987.0518764512665</v>
      </c>
      <c r="AF209" s="99">
        <v>17</v>
      </c>
      <c r="AG209" s="99">
        <v>17</v>
      </c>
    </row>
    <row r="210" spans="1:33">
      <c r="A210" s="89">
        <v>631</v>
      </c>
      <c r="B210" s="90" t="s">
        <v>224</v>
      </c>
      <c r="C210" s="107">
        <v>1919</v>
      </c>
      <c r="D210" s="92">
        <v>812673.52149101486</v>
      </c>
      <c r="E210" s="115">
        <v>715213.45104855811</v>
      </c>
      <c r="F210" s="95">
        <f t="shared" si="29"/>
        <v>1527886.972539573</v>
      </c>
      <c r="G210" s="110">
        <v>187683.88992155521</v>
      </c>
      <c r="H210" s="96">
        <f t="shared" si="30"/>
        <v>1715570.8624611283</v>
      </c>
      <c r="I210" s="112">
        <v>-477151</v>
      </c>
      <c r="J210" s="101">
        <f t="shared" si="31"/>
        <v>1238419.8624611283</v>
      </c>
      <c r="K210" s="98">
        <f t="shared" si="32"/>
        <v>645.34646298130713</v>
      </c>
      <c r="L210" s="99">
        <v>2</v>
      </c>
      <c r="M210" s="99">
        <v>2</v>
      </c>
      <c r="N210" s="125">
        <f t="shared" si="33"/>
        <v>-11487.671616835985</v>
      </c>
      <c r="O210" s="103">
        <f t="shared" si="34"/>
        <v>-9.1908171633754074E-3</v>
      </c>
      <c r="P210" s="127">
        <f t="shared" si="35"/>
        <v>-2.2740209969126681</v>
      </c>
      <c r="R210" s="89">
        <v>631</v>
      </c>
      <c r="S210" s="90" t="s">
        <v>224</v>
      </c>
      <c r="T210" s="107">
        <v>1930</v>
      </c>
      <c r="U210" s="92">
        <v>883210.2310811996</v>
      </c>
      <c r="V210" s="92">
        <v>671163.83056722127</v>
      </c>
      <c r="W210" s="95">
        <v>1554374.061648421</v>
      </c>
      <c r="X210" s="110">
        <v>172684.47242954324</v>
      </c>
      <c r="Y210" s="96">
        <v>1727058.5340779643</v>
      </c>
      <c r="Z210" s="215">
        <v>-477151</v>
      </c>
      <c r="AA210" s="241">
        <v>1249907.5340779643</v>
      </c>
      <c r="AB210" s="114">
        <v>-802354.94319000002</v>
      </c>
      <c r="AC210" s="96">
        <v>447552.59088796424</v>
      </c>
      <c r="AD210" s="122">
        <f t="shared" si="36"/>
        <v>647.6204839782198</v>
      </c>
      <c r="AE210" s="91">
        <v>231.89253413884157</v>
      </c>
      <c r="AF210" s="99">
        <v>2</v>
      </c>
      <c r="AG210" s="99">
        <v>2</v>
      </c>
    </row>
    <row r="211" spans="1:33">
      <c r="A211" s="89">
        <v>635</v>
      </c>
      <c r="B211" s="90" t="s">
        <v>225</v>
      </c>
      <c r="C211" s="107">
        <v>6238</v>
      </c>
      <c r="D211" s="92">
        <v>1097027.9663037034</v>
      </c>
      <c r="E211" s="115">
        <v>2178348.3973573018</v>
      </c>
      <c r="F211" s="95">
        <f t="shared" si="29"/>
        <v>3275376.3636610052</v>
      </c>
      <c r="G211" s="110">
        <v>880607.47756573581</v>
      </c>
      <c r="H211" s="96">
        <f t="shared" si="30"/>
        <v>4155983.8412267407</v>
      </c>
      <c r="I211" s="112">
        <v>-403112</v>
      </c>
      <c r="J211" s="101">
        <f t="shared" si="31"/>
        <v>3752871.8412267407</v>
      </c>
      <c r="K211" s="98">
        <f t="shared" si="32"/>
        <v>601.61459461794493</v>
      </c>
      <c r="L211" s="99">
        <v>6</v>
      </c>
      <c r="M211" s="99">
        <v>6</v>
      </c>
      <c r="N211" s="125">
        <f t="shared" si="33"/>
        <v>-392781.38806252833</v>
      </c>
      <c r="O211" s="103">
        <f t="shared" si="34"/>
        <v>-9.4745355276583704E-2</v>
      </c>
      <c r="P211" s="127">
        <f t="shared" si="35"/>
        <v>-52.583484802801308</v>
      </c>
      <c r="R211" s="89">
        <v>635</v>
      </c>
      <c r="S211" s="90" t="s">
        <v>225</v>
      </c>
      <c r="T211" s="107">
        <v>6337</v>
      </c>
      <c r="U211" s="92">
        <v>1539003.1291903206</v>
      </c>
      <c r="V211" s="92">
        <v>2187344.6298287353</v>
      </c>
      <c r="W211" s="95">
        <v>3726347.7590190559</v>
      </c>
      <c r="X211" s="110">
        <v>822417.47027021274</v>
      </c>
      <c r="Y211" s="96">
        <v>4548765.2292892691</v>
      </c>
      <c r="Z211" s="215">
        <v>-403112</v>
      </c>
      <c r="AA211" s="241">
        <v>4145653.2292892691</v>
      </c>
      <c r="AB211" s="114">
        <v>-424259.89704000007</v>
      </c>
      <c r="AC211" s="96">
        <v>3721393.3322492689</v>
      </c>
      <c r="AD211" s="122">
        <f t="shared" si="36"/>
        <v>654.19807942074624</v>
      </c>
      <c r="AE211" s="91">
        <v>587.24843494544245</v>
      </c>
      <c r="AF211" s="99">
        <v>6</v>
      </c>
      <c r="AG211" s="99">
        <v>6</v>
      </c>
    </row>
    <row r="212" spans="1:33">
      <c r="A212" s="89">
        <v>636</v>
      </c>
      <c r="B212" s="90" t="s">
        <v>226</v>
      </c>
      <c r="C212" s="107">
        <v>8011</v>
      </c>
      <c r="D212" s="92">
        <v>4987684.4171079351</v>
      </c>
      <c r="E212" s="115">
        <v>3383256.767380754</v>
      </c>
      <c r="F212" s="95">
        <f t="shared" si="29"/>
        <v>8370941.1844886895</v>
      </c>
      <c r="G212" s="110">
        <v>1336830.9581628814</v>
      </c>
      <c r="H212" s="96">
        <f t="shared" si="30"/>
        <v>9707772.142651571</v>
      </c>
      <c r="I212" s="112">
        <v>-773243</v>
      </c>
      <c r="J212" s="101">
        <f t="shared" si="31"/>
        <v>8934529.142651571</v>
      </c>
      <c r="K212" s="98">
        <f t="shared" si="32"/>
        <v>1115.282629216274</v>
      </c>
      <c r="L212" s="99">
        <v>2</v>
      </c>
      <c r="M212" s="99">
        <v>2</v>
      </c>
      <c r="N212" s="125">
        <f t="shared" si="33"/>
        <v>-432188.34920566343</v>
      </c>
      <c r="O212" s="103">
        <f t="shared" si="34"/>
        <v>-4.614085452896146E-2</v>
      </c>
      <c r="P212" s="127">
        <f t="shared" si="35"/>
        <v>-36.835143459892606</v>
      </c>
      <c r="R212" s="89">
        <v>636</v>
      </c>
      <c r="S212" s="90" t="s">
        <v>226</v>
      </c>
      <c r="T212" s="107">
        <v>8130</v>
      </c>
      <c r="U212" s="92">
        <v>5303838.5085782604</v>
      </c>
      <c r="V212" s="92">
        <v>3569901.5087429183</v>
      </c>
      <c r="W212" s="95">
        <v>8873740.0173211787</v>
      </c>
      <c r="X212" s="110">
        <v>1266220.4745360564</v>
      </c>
      <c r="Y212" s="96">
        <v>10139960.491857234</v>
      </c>
      <c r="Z212" s="215">
        <v>-773243</v>
      </c>
      <c r="AA212" s="241">
        <v>9366717.4918572344</v>
      </c>
      <c r="AB212" s="114">
        <v>875123.55000000028</v>
      </c>
      <c r="AC212" s="96">
        <v>10241841.041857235</v>
      </c>
      <c r="AD212" s="122">
        <f t="shared" si="36"/>
        <v>1152.1177726761666</v>
      </c>
      <c r="AE212" s="91">
        <v>1259.7590457388974</v>
      </c>
      <c r="AF212" s="99">
        <v>2</v>
      </c>
      <c r="AG212" s="99">
        <v>2</v>
      </c>
    </row>
    <row r="213" spans="1:33">
      <c r="A213" s="89">
        <v>638</v>
      </c>
      <c r="B213" s="90" t="s">
        <v>227</v>
      </c>
      <c r="C213" s="107">
        <v>51737</v>
      </c>
      <c r="D213" s="92">
        <v>48756189.785028666</v>
      </c>
      <c r="E213" s="115">
        <v>-2371061.4822382019</v>
      </c>
      <c r="F213" s="95">
        <f t="shared" si="29"/>
        <v>46385128.302790463</v>
      </c>
      <c r="G213" s="110">
        <v>4843397.6314357696</v>
      </c>
      <c r="H213" s="96">
        <f t="shared" si="30"/>
        <v>51228525.93422623</v>
      </c>
      <c r="I213" s="112">
        <v>232438</v>
      </c>
      <c r="J213" s="101">
        <f t="shared" si="31"/>
        <v>51460963.93422623</v>
      </c>
      <c r="K213" s="98">
        <f t="shared" si="32"/>
        <v>994.66462945718206</v>
      </c>
      <c r="L213" s="99">
        <v>1</v>
      </c>
      <c r="M213" s="100">
        <v>34</v>
      </c>
      <c r="N213" s="125">
        <f t="shared" si="33"/>
        <v>-189304.35158298165</v>
      </c>
      <c r="O213" s="103">
        <f t="shared" si="34"/>
        <v>-3.6651184566062083E-3</v>
      </c>
      <c r="P213" s="127">
        <f t="shared" si="35"/>
        <v>-12.379147684294935</v>
      </c>
      <c r="R213" s="89">
        <v>638</v>
      </c>
      <c r="S213" s="90" t="s">
        <v>227</v>
      </c>
      <c r="T213" s="107">
        <v>51289</v>
      </c>
      <c r="U213" s="92">
        <v>48052976.400327414</v>
      </c>
      <c r="V213" s="92">
        <v>-1332980.2912815365</v>
      </c>
      <c r="W213" s="95">
        <v>46719996.109045878</v>
      </c>
      <c r="X213" s="110">
        <v>4697834.1767633315</v>
      </c>
      <c r="Y213" s="96">
        <v>51417830.285809211</v>
      </c>
      <c r="Z213" s="215">
        <v>232438</v>
      </c>
      <c r="AA213" s="241">
        <v>51650268.285809211</v>
      </c>
      <c r="AB213" s="114">
        <v>-715817.72586000036</v>
      </c>
      <c r="AC213" s="96">
        <v>50934450.559949212</v>
      </c>
      <c r="AD213" s="122">
        <f t="shared" si="36"/>
        <v>1007.043777141477</v>
      </c>
      <c r="AE213" s="91">
        <v>993.08722260034733</v>
      </c>
      <c r="AF213" s="99">
        <v>1</v>
      </c>
      <c r="AG213" s="100">
        <v>34</v>
      </c>
    </row>
    <row r="214" spans="1:33">
      <c r="A214" s="89">
        <v>678</v>
      </c>
      <c r="B214" s="90" t="s">
        <v>228</v>
      </c>
      <c r="C214" s="107">
        <v>23571</v>
      </c>
      <c r="D214" s="92">
        <v>14056671.891172215</v>
      </c>
      <c r="E214" s="115">
        <v>-116266.34829602588</v>
      </c>
      <c r="F214" s="95">
        <f t="shared" si="29"/>
        <v>13940405.54287619</v>
      </c>
      <c r="G214" s="110">
        <v>1918718.009387997</v>
      </c>
      <c r="H214" s="96">
        <f t="shared" si="30"/>
        <v>15859123.552264187</v>
      </c>
      <c r="I214" s="112">
        <v>-270085</v>
      </c>
      <c r="J214" s="101">
        <f t="shared" si="31"/>
        <v>15589038.552264187</v>
      </c>
      <c r="K214" s="98">
        <f t="shared" si="32"/>
        <v>661.36517552349017</v>
      </c>
      <c r="L214" s="99">
        <v>17</v>
      </c>
      <c r="M214" s="99">
        <v>17</v>
      </c>
      <c r="N214" s="125">
        <f t="shared" si="33"/>
        <v>-2906262.9867953211</v>
      </c>
      <c r="O214" s="103">
        <f t="shared" si="34"/>
        <v>-0.15713520434677408</v>
      </c>
      <c r="P214" s="127">
        <f t="shared" si="35"/>
        <v>-115.84630235437294</v>
      </c>
      <c r="R214" s="89">
        <v>678</v>
      </c>
      <c r="S214" s="90" t="s">
        <v>228</v>
      </c>
      <c r="T214" s="107">
        <v>23797</v>
      </c>
      <c r="U214" s="92">
        <v>14681824.559106829</v>
      </c>
      <c r="V214" s="92">
        <v>2320407.3259541364</v>
      </c>
      <c r="W214" s="95">
        <v>17002231.885060966</v>
      </c>
      <c r="X214" s="110">
        <v>1763154.6539985437</v>
      </c>
      <c r="Y214" s="96">
        <v>18765386.539059509</v>
      </c>
      <c r="Z214" s="215">
        <v>-270085</v>
      </c>
      <c r="AA214" s="241">
        <v>18495301.539059509</v>
      </c>
      <c r="AB214" s="114">
        <v>164423.21328000026</v>
      </c>
      <c r="AC214" s="96">
        <v>18659724.752339508</v>
      </c>
      <c r="AD214" s="122">
        <f t="shared" si="36"/>
        <v>777.2114778778631</v>
      </c>
      <c r="AE214" s="91">
        <v>784.12088718491862</v>
      </c>
      <c r="AF214" s="99">
        <v>17</v>
      </c>
      <c r="AG214" s="99">
        <v>17</v>
      </c>
    </row>
    <row r="215" spans="1:33">
      <c r="A215" s="89">
        <v>680</v>
      </c>
      <c r="B215" s="90" t="s">
        <v>229</v>
      </c>
      <c r="C215" s="107">
        <v>25738</v>
      </c>
      <c r="D215" s="92">
        <v>13394183.235872578</v>
      </c>
      <c r="E215" s="115">
        <v>650129.4294189238</v>
      </c>
      <c r="F215" s="95">
        <f t="shared" si="29"/>
        <v>14044312.665291501</v>
      </c>
      <c r="G215" s="110">
        <v>1962922.6115220534</v>
      </c>
      <c r="H215" s="96">
        <f t="shared" si="30"/>
        <v>16007235.276813556</v>
      </c>
      <c r="I215" s="112">
        <v>660493</v>
      </c>
      <c r="J215" s="101">
        <f t="shared" si="31"/>
        <v>16667728.276813556</v>
      </c>
      <c r="K215" s="98">
        <f t="shared" si="32"/>
        <v>647.59220906105975</v>
      </c>
      <c r="L215" s="99">
        <v>2</v>
      </c>
      <c r="M215" s="99">
        <v>2</v>
      </c>
      <c r="N215" s="125">
        <f t="shared" si="33"/>
        <v>595847.29374850169</v>
      </c>
      <c r="O215" s="103">
        <f t="shared" si="34"/>
        <v>3.7073899089742277E-2</v>
      </c>
      <c r="P215" s="127">
        <f t="shared" si="35"/>
        <v>13.117415998604542</v>
      </c>
      <c r="R215" s="89">
        <v>680</v>
      </c>
      <c r="S215" s="90" t="s">
        <v>229</v>
      </c>
      <c r="T215" s="107">
        <v>25331</v>
      </c>
      <c r="U215" s="92">
        <v>12539532.924571794</v>
      </c>
      <c r="V215" s="92">
        <v>1035897.7957934632</v>
      </c>
      <c r="W215" s="95">
        <v>13575430.720365256</v>
      </c>
      <c r="X215" s="110">
        <v>1835957.2626997982</v>
      </c>
      <c r="Y215" s="96">
        <v>15411387.983065054</v>
      </c>
      <c r="Z215" s="215">
        <v>660493</v>
      </c>
      <c r="AA215" s="241">
        <v>16071880.983065054</v>
      </c>
      <c r="AB215" s="114">
        <v>-399031.33526999992</v>
      </c>
      <c r="AC215" s="96">
        <v>15672849.647795053</v>
      </c>
      <c r="AD215" s="122">
        <f t="shared" si="36"/>
        <v>634.47479306245521</v>
      </c>
      <c r="AE215" s="91">
        <v>618.72210523844512</v>
      </c>
      <c r="AF215" s="99">
        <v>2</v>
      </c>
      <c r="AG215" s="99">
        <v>2</v>
      </c>
    </row>
    <row r="216" spans="1:33">
      <c r="A216" s="89">
        <v>681</v>
      </c>
      <c r="B216" s="90" t="s">
        <v>230</v>
      </c>
      <c r="C216" s="107">
        <v>3246</v>
      </c>
      <c r="D216" s="92">
        <v>1000410.8087769187</v>
      </c>
      <c r="E216" s="115">
        <v>1216802.4172606473</v>
      </c>
      <c r="F216" s="95">
        <f t="shared" si="29"/>
        <v>2217213.2260375661</v>
      </c>
      <c r="G216" s="110">
        <v>644745.35328762548</v>
      </c>
      <c r="H216" s="96">
        <f t="shared" si="30"/>
        <v>2861958.5793251917</v>
      </c>
      <c r="I216" s="112">
        <v>-7956</v>
      </c>
      <c r="J216" s="101">
        <f t="shared" si="31"/>
        <v>2854002.5793251917</v>
      </c>
      <c r="K216" s="98">
        <f t="shared" si="32"/>
        <v>879.23677736450759</v>
      </c>
      <c r="L216" s="99">
        <v>10</v>
      </c>
      <c r="M216" s="99">
        <v>10</v>
      </c>
      <c r="N216" s="125">
        <f t="shared" si="33"/>
        <v>-19195.578900652472</v>
      </c>
      <c r="O216" s="103">
        <f t="shared" si="34"/>
        <v>-6.6809102065224241E-3</v>
      </c>
      <c r="P216" s="127">
        <f t="shared" si="35"/>
        <v>7.7784339535751315</v>
      </c>
      <c r="R216" s="89">
        <v>681</v>
      </c>
      <c r="S216" s="90" t="s">
        <v>230</v>
      </c>
      <c r="T216" s="107">
        <v>3297</v>
      </c>
      <c r="U216" s="92">
        <v>1029486.9129127277</v>
      </c>
      <c r="V216" s="92">
        <v>1247306.8850861476</v>
      </c>
      <c r="W216" s="95">
        <v>2276793.7979988754</v>
      </c>
      <c r="X216" s="110">
        <v>604360.36022696877</v>
      </c>
      <c r="Y216" s="96">
        <v>2881154.1582258441</v>
      </c>
      <c r="Z216" s="215">
        <v>-7956</v>
      </c>
      <c r="AA216" s="241">
        <v>2873198.1582258441</v>
      </c>
      <c r="AB216" s="114">
        <v>-21586.380899999989</v>
      </c>
      <c r="AC216" s="96">
        <v>2851611.7773258444</v>
      </c>
      <c r="AD216" s="122">
        <f t="shared" si="36"/>
        <v>871.45834341093246</v>
      </c>
      <c r="AE216" s="91">
        <v>864.91106379309804</v>
      </c>
      <c r="AF216" s="99">
        <v>10</v>
      </c>
      <c r="AG216" s="99">
        <v>10</v>
      </c>
    </row>
    <row r="217" spans="1:33">
      <c r="A217" s="89">
        <v>683</v>
      </c>
      <c r="B217" s="90" t="s">
        <v>231</v>
      </c>
      <c r="C217" s="107">
        <v>3570</v>
      </c>
      <c r="D217" s="92">
        <v>5588632.0942806238</v>
      </c>
      <c r="E217" s="115">
        <v>2577317.9197792285</v>
      </c>
      <c r="F217" s="95">
        <f t="shared" si="29"/>
        <v>8165950.0140598528</v>
      </c>
      <c r="G217" s="110">
        <v>598633.49612257804</v>
      </c>
      <c r="H217" s="96">
        <f t="shared" si="30"/>
        <v>8764583.510182431</v>
      </c>
      <c r="I217" s="112">
        <v>286024</v>
      </c>
      <c r="J217" s="101">
        <f t="shared" si="31"/>
        <v>9050607.510182431</v>
      </c>
      <c r="K217" s="98">
        <f t="shared" si="32"/>
        <v>2535.1841765216896</v>
      </c>
      <c r="L217" s="99">
        <v>19</v>
      </c>
      <c r="M217" s="99">
        <v>19</v>
      </c>
      <c r="N217" s="125">
        <f t="shared" si="33"/>
        <v>38362.339718447998</v>
      </c>
      <c r="O217" s="103">
        <f t="shared" si="34"/>
        <v>4.2566906462080823E-3</v>
      </c>
      <c r="P217" s="127">
        <f t="shared" si="35"/>
        <v>31.087157776487402</v>
      </c>
      <c r="R217" s="89">
        <v>683</v>
      </c>
      <c r="S217" s="90" t="s">
        <v>231</v>
      </c>
      <c r="T217" s="107">
        <v>3599</v>
      </c>
      <c r="U217" s="92">
        <v>5665313.3662618799</v>
      </c>
      <c r="V217" s="92">
        <v>2494155.894444372</v>
      </c>
      <c r="W217" s="95">
        <v>8159469.2607062515</v>
      </c>
      <c r="X217" s="110">
        <v>566751.90975773241</v>
      </c>
      <c r="Y217" s="96">
        <v>8726221.170463983</v>
      </c>
      <c r="Z217" s="215">
        <v>286024</v>
      </c>
      <c r="AA217" s="241">
        <v>9012245.170463983</v>
      </c>
      <c r="AB217" s="114">
        <v>33796.438049999997</v>
      </c>
      <c r="AC217" s="96">
        <v>9046041.608513983</v>
      </c>
      <c r="AD217" s="122">
        <f t="shared" si="36"/>
        <v>2504.0970187452021</v>
      </c>
      <c r="AE217" s="91">
        <v>2513.4875266779613</v>
      </c>
      <c r="AF217" s="99">
        <v>19</v>
      </c>
      <c r="AG217" s="99">
        <v>19</v>
      </c>
    </row>
    <row r="218" spans="1:33">
      <c r="A218" s="89">
        <v>684</v>
      </c>
      <c r="B218" s="90" t="s">
        <v>232</v>
      </c>
      <c r="C218" s="107">
        <v>38968</v>
      </c>
      <c r="D218" s="92">
        <v>10223449.924886962</v>
      </c>
      <c r="E218" s="115">
        <v>-364213.45986852661</v>
      </c>
      <c r="F218" s="95">
        <f t="shared" si="29"/>
        <v>9859236.4650184363</v>
      </c>
      <c r="G218" s="110">
        <v>5078093.7876930293</v>
      </c>
      <c r="H218" s="96">
        <f t="shared" si="30"/>
        <v>14937330.252711466</v>
      </c>
      <c r="I218" s="112">
        <v>-68721</v>
      </c>
      <c r="J218" s="101">
        <f t="shared" si="31"/>
        <v>14868609.252711466</v>
      </c>
      <c r="K218" s="98">
        <f t="shared" si="32"/>
        <v>381.55946552841988</v>
      </c>
      <c r="L218" s="99">
        <v>4</v>
      </c>
      <c r="M218" s="99">
        <v>4</v>
      </c>
      <c r="N218" s="125">
        <f t="shared" si="33"/>
        <v>547304.68300530501</v>
      </c>
      <c r="O218" s="103">
        <f t="shared" si="34"/>
        <v>3.8216119232811929E-2</v>
      </c>
      <c r="P218" s="127">
        <f t="shared" si="35"/>
        <v>12.757843935245148</v>
      </c>
      <c r="R218" s="89">
        <v>684</v>
      </c>
      <c r="S218" s="90" t="s">
        <v>232</v>
      </c>
      <c r="T218" s="107">
        <v>38832</v>
      </c>
      <c r="U218" s="92">
        <v>9738629.8812654074</v>
      </c>
      <c r="V218" s="92">
        <v>-161403.22700219144</v>
      </c>
      <c r="W218" s="95">
        <v>9577226.6542632151</v>
      </c>
      <c r="X218" s="110">
        <v>4812798.9154429454</v>
      </c>
      <c r="Y218" s="96">
        <v>14390025.569706161</v>
      </c>
      <c r="Z218" s="215">
        <v>-68721</v>
      </c>
      <c r="AA218" s="241">
        <v>14321304.569706161</v>
      </c>
      <c r="AB218" s="114">
        <v>-3011356.8102179994</v>
      </c>
      <c r="AC218" s="96">
        <v>11309947.759488162</v>
      </c>
      <c r="AD218" s="122">
        <f t="shared" si="36"/>
        <v>368.80162159317473</v>
      </c>
      <c r="AE218" s="91">
        <v>291.2532900568645</v>
      </c>
      <c r="AF218" s="99">
        <v>4</v>
      </c>
      <c r="AG218" s="99">
        <v>4</v>
      </c>
    </row>
    <row r="219" spans="1:33">
      <c r="A219" s="89">
        <v>686</v>
      </c>
      <c r="B219" s="90" t="s">
        <v>233</v>
      </c>
      <c r="C219" s="107">
        <v>2935</v>
      </c>
      <c r="D219" s="92">
        <v>82192.892078146571</v>
      </c>
      <c r="E219" s="115">
        <v>1608192.6522765879</v>
      </c>
      <c r="F219" s="95">
        <f t="shared" si="29"/>
        <v>1690385.5443547345</v>
      </c>
      <c r="G219" s="110">
        <v>504557.8883823668</v>
      </c>
      <c r="H219" s="96">
        <f t="shared" si="30"/>
        <v>2194943.4327371013</v>
      </c>
      <c r="I219" s="112">
        <v>727719</v>
      </c>
      <c r="J219" s="101">
        <f t="shared" si="31"/>
        <v>2922662.4327371013</v>
      </c>
      <c r="K219" s="98">
        <f t="shared" si="32"/>
        <v>995.79639956971084</v>
      </c>
      <c r="L219" s="99">
        <v>11</v>
      </c>
      <c r="M219" s="99">
        <v>11</v>
      </c>
      <c r="N219" s="125">
        <f t="shared" si="33"/>
        <v>88868.266093439888</v>
      </c>
      <c r="O219" s="103">
        <f t="shared" si="34"/>
        <v>3.1360169746801066E-2</v>
      </c>
      <c r="P219" s="127">
        <f t="shared" si="35"/>
        <v>29.620413670064977</v>
      </c>
      <c r="R219" s="89">
        <v>686</v>
      </c>
      <c r="S219" s="90" t="s">
        <v>233</v>
      </c>
      <c r="T219" s="107">
        <v>2933</v>
      </c>
      <c r="U219" s="92">
        <v>135595.81677804911</v>
      </c>
      <c r="V219" s="92">
        <v>1501492.4775961216</v>
      </c>
      <c r="W219" s="95">
        <v>1637088.2943741707</v>
      </c>
      <c r="X219" s="110">
        <v>468986.8722694905</v>
      </c>
      <c r="Y219" s="96">
        <v>2106075.1666436614</v>
      </c>
      <c r="Z219" s="215">
        <v>727719</v>
      </c>
      <c r="AA219" s="241">
        <v>2833794.1666436614</v>
      </c>
      <c r="AB219" s="114">
        <v>20469.556560000012</v>
      </c>
      <c r="AC219" s="96">
        <v>2854263.7232036614</v>
      </c>
      <c r="AD219" s="122">
        <f t="shared" si="36"/>
        <v>966.17598589964587</v>
      </c>
      <c r="AE219" s="91">
        <v>973.15503689180412</v>
      </c>
      <c r="AF219" s="99">
        <v>11</v>
      </c>
      <c r="AG219" s="99">
        <v>11</v>
      </c>
    </row>
    <row r="220" spans="1:33">
      <c r="A220" s="89">
        <v>687</v>
      </c>
      <c r="B220" s="90" t="s">
        <v>234</v>
      </c>
      <c r="C220" s="107">
        <v>1413</v>
      </c>
      <c r="D220" s="92">
        <v>1025297.8198783825</v>
      </c>
      <c r="E220" s="115">
        <v>436591.60550761415</v>
      </c>
      <c r="F220" s="95">
        <f t="shared" si="29"/>
        <v>1461889.4253859967</v>
      </c>
      <c r="G220" s="110">
        <v>313209.57092321158</v>
      </c>
      <c r="H220" s="96">
        <f t="shared" si="30"/>
        <v>1775098.9963092082</v>
      </c>
      <c r="I220" s="112">
        <v>308145</v>
      </c>
      <c r="J220" s="101">
        <f t="shared" si="31"/>
        <v>2083243.9963092082</v>
      </c>
      <c r="K220" s="98">
        <f t="shared" si="32"/>
        <v>1474.3411155762267</v>
      </c>
      <c r="L220" s="99">
        <v>11</v>
      </c>
      <c r="M220" s="99">
        <v>11</v>
      </c>
      <c r="N220" s="125">
        <f t="shared" si="33"/>
        <v>7100.8036204120144</v>
      </c>
      <c r="O220" s="103">
        <f t="shared" si="34"/>
        <v>3.420189727480127E-3</v>
      </c>
      <c r="P220" s="127">
        <f t="shared" si="35"/>
        <v>16.375390373420259</v>
      </c>
      <c r="R220" s="89">
        <v>687</v>
      </c>
      <c r="S220" s="90" t="s">
        <v>234</v>
      </c>
      <c r="T220" s="107">
        <v>1424</v>
      </c>
      <c r="U220" s="92">
        <v>1084311.7734344469</v>
      </c>
      <c r="V220" s="92">
        <v>390992.67986900837</v>
      </c>
      <c r="W220" s="95">
        <v>1475304.4533034554</v>
      </c>
      <c r="X220" s="110">
        <v>292693.73938534071</v>
      </c>
      <c r="Y220" s="96">
        <v>1767998.1926887962</v>
      </c>
      <c r="Z220" s="215">
        <v>308145</v>
      </c>
      <c r="AA220" s="241">
        <v>2076143.1926887962</v>
      </c>
      <c r="AB220" s="114">
        <v>171607.56089999998</v>
      </c>
      <c r="AC220" s="96">
        <v>2247750.7535887961</v>
      </c>
      <c r="AD220" s="122">
        <f t="shared" si="36"/>
        <v>1457.9657252028064</v>
      </c>
      <c r="AE220" s="91">
        <v>1578.476652801121</v>
      </c>
      <c r="AF220" s="99">
        <v>11</v>
      </c>
      <c r="AG220" s="99">
        <v>11</v>
      </c>
    </row>
    <row r="221" spans="1:33">
      <c r="A221" s="89">
        <v>689</v>
      </c>
      <c r="B221" s="90" t="s">
        <v>235</v>
      </c>
      <c r="C221" s="107">
        <v>3008</v>
      </c>
      <c r="D221" s="92">
        <v>2247545.0262920908</v>
      </c>
      <c r="E221" s="115">
        <v>500569.02613095549</v>
      </c>
      <c r="F221" s="95">
        <f t="shared" si="29"/>
        <v>2748114.0524230464</v>
      </c>
      <c r="G221" s="110">
        <v>455060.52201249613</v>
      </c>
      <c r="H221" s="96">
        <f t="shared" si="30"/>
        <v>3203174.5744355423</v>
      </c>
      <c r="I221" s="112">
        <v>32441</v>
      </c>
      <c r="J221" s="101">
        <f t="shared" si="31"/>
        <v>3235615.5744355423</v>
      </c>
      <c r="K221" s="98">
        <f t="shared" si="32"/>
        <v>1075.6700712884117</v>
      </c>
      <c r="L221" s="99">
        <v>9</v>
      </c>
      <c r="M221" s="99">
        <v>9</v>
      </c>
      <c r="N221" s="125">
        <f t="shared" si="33"/>
        <v>571535.85165347764</v>
      </c>
      <c r="O221" s="103">
        <f t="shared" si="34"/>
        <v>0.21453406471508668</v>
      </c>
      <c r="P221" s="127">
        <f t="shared" si="35"/>
        <v>197.01580915712384</v>
      </c>
      <c r="R221" s="89">
        <v>689</v>
      </c>
      <c r="S221" s="90" t="s">
        <v>235</v>
      </c>
      <c r="T221" s="107">
        <v>3032</v>
      </c>
      <c r="U221" s="92">
        <v>2219689.4114061636</v>
      </c>
      <c r="V221" s="92">
        <v>-16035.257627000878</v>
      </c>
      <c r="W221" s="95">
        <v>2203654.1537791626</v>
      </c>
      <c r="X221" s="110">
        <v>427984.56900290214</v>
      </c>
      <c r="Y221" s="96">
        <v>2631638.7227820647</v>
      </c>
      <c r="Z221" s="215">
        <v>32441</v>
      </c>
      <c r="AA221" s="241">
        <v>2664079.7227820647</v>
      </c>
      <c r="AB221" s="114">
        <v>-4533.9734400000016</v>
      </c>
      <c r="AC221" s="96">
        <v>2659545.7493420648</v>
      </c>
      <c r="AD221" s="122">
        <f t="shared" si="36"/>
        <v>878.65426213128785</v>
      </c>
      <c r="AE221" s="91">
        <v>877.15888830543031</v>
      </c>
      <c r="AF221" s="99">
        <v>9</v>
      </c>
      <c r="AG221" s="99">
        <v>9</v>
      </c>
    </row>
    <row r="222" spans="1:33">
      <c r="A222" s="89">
        <v>691</v>
      </c>
      <c r="B222" s="90" t="s">
        <v>236</v>
      </c>
      <c r="C222" s="107">
        <v>2556</v>
      </c>
      <c r="D222" s="92">
        <v>2493731.7741101389</v>
      </c>
      <c r="E222" s="115">
        <v>1834683.1812544602</v>
      </c>
      <c r="F222" s="95">
        <f t="shared" si="29"/>
        <v>4328414.9553645989</v>
      </c>
      <c r="G222" s="110">
        <v>480140.11882787553</v>
      </c>
      <c r="H222" s="96">
        <f t="shared" si="30"/>
        <v>4808555.0741924746</v>
      </c>
      <c r="I222" s="112">
        <v>88157</v>
      </c>
      <c r="J222" s="101">
        <f t="shared" si="31"/>
        <v>4896712.0741924746</v>
      </c>
      <c r="K222" s="98">
        <f t="shared" si="32"/>
        <v>1915.7715470236599</v>
      </c>
      <c r="L222" s="99">
        <v>17</v>
      </c>
      <c r="M222" s="99">
        <v>17</v>
      </c>
      <c r="N222" s="125">
        <f t="shared" si="33"/>
        <v>190832.27565248311</v>
      </c>
      <c r="O222" s="103">
        <f t="shared" si="34"/>
        <v>4.0551880588129176E-2</v>
      </c>
      <c r="P222" s="127">
        <f t="shared" si="35"/>
        <v>104.42443442166154</v>
      </c>
      <c r="R222" s="89">
        <v>691</v>
      </c>
      <c r="S222" s="90" t="s">
        <v>236</v>
      </c>
      <c r="T222" s="107">
        <v>2598</v>
      </c>
      <c r="U222" s="92">
        <v>2457677.4195512719</v>
      </c>
      <c r="V222" s="92">
        <v>1709206.5134250734</v>
      </c>
      <c r="W222" s="95">
        <v>4166883.9329763455</v>
      </c>
      <c r="X222" s="110">
        <v>450838.86556364619</v>
      </c>
      <c r="Y222" s="96">
        <v>4617722.7985399915</v>
      </c>
      <c r="Z222" s="215">
        <v>88157</v>
      </c>
      <c r="AA222" s="241">
        <v>4705879.7985399915</v>
      </c>
      <c r="AB222" s="114">
        <v>-31671.138000000006</v>
      </c>
      <c r="AC222" s="96">
        <v>4674208.6605399912</v>
      </c>
      <c r="AD222" s="122">
        <f t="shared" si="36"/>
        <v>1811.3471126019983</v>
      </c>
      <c r="AE222" s="91">
        <v>1799.1565283063862</v>
      </c>
      <c r="AF222" s="99">
        <v>17</v>
      </c>
      <c r="AG222" s="99">
        <v>17</v>
      </c>
    </row>
    <row r="223" spans="1:33">
      <c r="A223" s="89">
        <v>694</v>
      </c>
      <c r="B223" s="90" t="s">
        <v>237</v>
      </c>
      <c r="C223" s="107">
        <v>28643</v>
      </c>
      <c r="D223" s="92">
        <v>7592919.1723859552</v>
      </c>
      <c r="E223" s="115">
        <v>-89429.922057382253</v>
      </c>
      <c r="F223" s="95">
        <f t="shared" si="29"/>
        <v>7503489.2503285734</v>
      </c>
      <c r="G223" s="110">
        <v>2566831.462463927</v>
      </c>
      <c r="H223" s="96">
        <f t="shared" si="30"/>
        <v>10070320.712792501</v>
      </c>
      <c r="I223" s="112">
        <v>1832447</v>
      </c>
      <c r="J223" s="101">
        <f t="shared" si="31"/>
        <v>11902767.712792501</v>
      </c>
      <c r="K223" s="98">
        <f t="shared" si="32"/>
        <v>415.555902412195</v>
      </c>
      <c r="L223" s="99">
        <v>5</v>
      </c>
      <c r="M223" s="99">
        <v>5</v>
      </c>
      <c r="N223" s="125">
        <f t="shared" si="33"/>
        <v>367889.02467097342</v>
      </c>
      <c r="O223" s="103">
        <f t="shared" si="34"/>
        <v>3.1893618876964951E-2</v>
      </c>
      <c r="P223" s="127">
        <f t="shared" si="35"/>
        <v>10.581753336552424</v>
      </c>
      <c r="R223" s="89">
        <v>694</v>
      </c>
      <c r="S223" s="90" t="s">
        <v>237</v>
      </c>
      <c r="T223" s="107">
        <v>28483</v>
      </c>
      <c r="U223" s="92">
        <v>7284207.8502901094</v>
      </c>
      <c r="V223" s="92">
        <v>-13347.523178397396</v>
      </c>
      <c r="W223" s="95">
        <v>7270860.3271117117</v>
      </c>
      <c r="X223" s="110">
        <v>2431571.3610098162</v>
      </c>
      <c r="Y223" s="96">
        <v>9702431.6881215274</v>
      </c>
      <c r="Z223" s="215">
        <v>1832447</v>
      </c>
      <c r="AA223" s="241">
        <v>11534878.688121527</v>
      </c>
      <c r="AB223" s="114">
        <v>352433.08985999995</v>
      </c>
      <c r="AC223" s="96">
        <v>11887311.777981527</v>
      </c>
      <c r="AD223" s="122">
        <f t="shared" si="36"/>
        <v>404.97414907564257</v>
      </c>
      <c r="AE223" s="91">
        <v>417.34760306082671</v>
      </c>
      <c r="AF223" s="99">
        <v>5</v>
      </c>
      <c r="AG223" s="99">
        <v>5</v>
      </c>
    </row>
    <row r="224" spans="1:33">
      <c r="A224" s="89">
        <v>697</v>
      </c>
      <c r="B224" s="90" t="s">
        <v>238</v>
      </c>
      <c r="C224" s="107">
        <v>1163</v>
      </c>
      <c r="D224" s="92">
        <v>435113.2745105637</v>
      </c>
      <c r="E224" s="115">
        <v>565210.56018009537</v>
      </c>
      <c r="F224" s="95">
        <f t="shared" si="29"/>
        <v>1000323.8346906591</v>
      </c>
      <c r="G224" s="110">
        <v>230380.26795011837</v>
      </c>
      <c r="H224" s="96">
        <f t="shared" si="30"/>
        <v>1230704.1026407774</v>
      </c>
      <c r="I224" s="112">
        <v>-197982</v>
      </c>
      <c r="J224" s="101">
        <f t="shared" si="31"/>
        <v>1032722.1026407774</v>
      </c>
      <c r="K224" s="98">
        <f t="shared" si="32"/>
        <v>887.98117166016971</v>
      </c>
      <c r="L224" s="99">
        <v>18</v>
      </c>
      <c r="M224" s="99">
        <v>18</v>
      </c>
      <c r="N224" s="125">
        <f t="shared" si="33"/>
        <v>153053.1723909732</v>
      </c>
      <c r="O224" s="103">
        <f t="shared" si="34"/>
        <v>0.17398951711015859</v>
      </c>
      <c r="P224" s="127">
        <f t="shared" si="35"/>
        <v>132.25185013971941</v>
      </c>
      <c r="R224" s="89">
        <v>697</v>
      </c>
      <c r="S224" s="90" t="s">
        <v>238</v>
      </c>
      <c r="T224" s="107">
        <v>1164</v>
      </c>
      <c r="U224" s="92">
        <v>390603.4162340677</v>
      </c>
      <c r="V224" s="92">
        <v>470743.01446988579</v>
      </c>
      <c r="W224" s="95">
        <v>861346.43070395349</v>
      </c>
      <c r="X224" s="110">
        <v>216304.49954585079</v>
      </c>
      <c r="Y224" s="96">
        <v>1077650.9302498042</v>
      </c>
      <c r="Z224" s="215">
        <v>-197982</v>
      </c>
      <c r="AA224" s="241">
        <v>879668.93024980417</v>
      </c>
      <c r="AB224" s="114">
        <v>17135.752560000001</v>
      </c>
      <c r="AC224" s="96">
        <v>896804.68280980422</v>
      </c>
      <c r="AD224" s="122">
        <f t="shared" si="36"/>
        <v>755.7293215204503</v>
      </c>
      <c r="AE224" s="91">
        <v>770.45075842766687</v>
      </c>
      <c r="AF224" s="99">
        <v>18</v>
      </c>
      <c r="AG224" s="99">
        <v>18</v>
      </c>
    </row>
    <row r="225" spans="1:33">
      <c r="A225" s="89">
        <v>698</v>
      </c>
      <c r="B225" s="90" t="s">
        <v>239</v>
      </c>
      <c r="C225" s="107">
        <v>65722</v>
      </c>
      <c r="D225" s="92">
        <v>2394407.8329179585</v>
      </c>
      <c r="E225" s="115">
        <v>17889124.076189082</v>
      </c>
      <c r="F225" s="95">
        <f t="shared" si="29"/>
        <v>20283531.909107041</v>
      </c>
      <c r="G225" s="110">
        <v>5518866.6126537947</v>
      </c>
      <c r="H225" s="96">
        <f t="shared" si="30"/>
        <v>25802398.521760836</v>
      </c>
      <c r="I225" s="112">
        <v>-1296888</v>
      </c>
      <c r="J225" s="101">
        <f t="shared" si="31"/>
        <v>24505510.521760836</v>
      </c>
      <c r="K225" s="98">
        <f t="shared" si="32"/>
        <v>372.86617147623076</v>
      </c>
      <c r="L225" s="99">
        <v>19</v>
      </c>
      <c r="M225" s="99">
        <v>19</v>
      </c>
      <c r="N225" s="125">
        <f t="shared" si="33"/>
        <v>2971158.0016436949</v>
      </c>
      <c r="O225" s="103">
        <f t="shared" si="34"/>
        <v>0.13797294341067715</v>
      </c>
      <c r="P225" s="127">
        <f t="shared" si="35"/>
        <v>43.019764587814564</v>
      </c>
      <c r="R225" s="89">
        <v>698</v>
      </c>
      <c r="S225" s="90" t="s">
        <v>239</v>
      </c>
      <c r="T225" s="107">
        <v>65286</v>
      </c>
      <c r="U225" s="92">
        <v>1428616.7780686356</v>
      </c>
      <c r="V225" s="92">
        <v>16341024.103923395</v>
      </c>
      <c r="W225" s="95">
        <v>17769640.881992031</v>
      </c>
      <c r="X225" s="110">
        <v>5061599.6381251086</v>
      </c>
      <c r="Y225" s="96">
        <v>22831240.520117141</v>
      </c>
      <c r="Z225" s="215">
        <v>-1296888</v>
      </c>
      <c r="AA225" s="241">
        <v>21534352.520117141</v>
      </c>
      <c r="AB225" s="114">
        <v>-5623092.201857999</v>
      </c>
      <c r="AC225" s="96">
        <v>15911260.318259142</v>
      </c>
      <c r="AD225" s="122">
        <f t="shared" si="36"/>
        <v>329.8464068884162</v>
      </c>
      <c r="AE225" s="91">
        <v>243.71626869863587</v>
      </c>
      <c r="AF225" s="99">
        <v>19</v>
      </c>
      <c r="AG225" s="99">
        <v>19</v>
      </c>
    </row>
    <row r="226" spans="1:33">
      <c r="A226" s="89">
        <v>700</v>
      </c>
      <c r="B226" s="90" t="s">
        <v>240</v>
      </c>
      <c r="C226" s="107">
        <v>4733</v>
      </c>
      <c r="D226" s="92">
        <v>1216714.2943900952</v>
      </c>
      <c r="E226" s="115">
        <v>576700.02682204871</v>
      </c>
      <c r="F226" s="95">
        <f t="shared" si="29"/>
        <v>1793414.3212121439</v>
      </c>
      <c r="G226" s="110">
        <v>516354.86840568244</v>
      </c>
      <c r="H226" s="96">
        <f t="shared" si="30"/>
        <v>2309769.1896178261</v>
      </c>
      <c r="I226" s="112">
        <v>-1009065</v>
      </c>
      <c r="J226" s="101">
        <f t="shared" si="31"/>
        <v>1300704.1896178261</v>
      </c>
      <c r="K226" s="98">
        <f t="shared" si="32"/>
        <v>274.81601301876742</v>
      </c>
      <c r="L226" s="99">
        <v>9</v>
      </c>
      <c r="M226" s="99">
        <v>9</v>
      </c>
      <c r="N226" s="125">
        <f t="shared" si="33"/>
        <v>-279592.2574182055</v>
      </c>
      <c r="O226" s="103">
        <f t="shared" si="34"/>
        <v>-0.176923929647885</v>
      </c>
      <c r="P226" s="127">
        <f t="shared" si="35"/>
        <v>-57.318591234286714</v>
      </c>
      <c r="R226" s="89">
        <v>700</v>
      </c>
      <c r="S226" s="90" t="s">
        <v>240</v>
      </c>
      <c r="T226" s="107">
        <v>4758</v>
      </c>
      <c r="U226" s="92">
        <v>1342983.7362393243</v>
      </c>
      <c r="V226" s="92">
        <v>762694.67328342842</v>
      </c>
      <c r="W226" s="95">
        <v>2105678.4095227527</v>
      </c>
      <c r="X226" s="110">
        <v>483683.03751327883</v>
      </c>
      <c r="Y226" s="96">
        <v>2589361.4470360316</v>
      </c>
      <c r="Z226" s="215">
        <v>-1009065</v>
      </c>
      <c r="AA226" s="241">
        <v>1580296.4470360316</v>
      </c>
      <c r="AB226" s="114">
        <v>-33521.399219999978</v>
      </c>
      <c r="AC226" s="96">
        <v>1546775.0478160316</v>
      </c>
      <c r="AD226" s="122">
        <f t="shared" si="36"/>
        <v>332.13460425305414</v>
      </c>
      <c r="AE226" s="91">
        <v>325.08933329466828</v>
      </c>
      <c r="AF226" s="99">
        <v>9</v>
      </c>
      <c r="AG226" s="99">
        <v>9</v>
      </c>
    </row>
    <row r="227" spans="1:33">
      <c r="A227" s="89">
        <v>702</v>
      </c>
      <c r="B227" s="90" t="s">
        <v>241</v>
      </c>
      <c r="C227" s="107">
        <v>4039</v>
      </c>
      <c r="D227" s="92">
        <v>1367623.9810771667</v>
      </c>
      <c r="E227" s="115">
        <v>1135817.9292992253</v>
      </c>
      <c r="F227" s="95">
        <f t="shared" si="29"/>
        <v>2503441.9103763923</v>
      </c>
      <c r="G227" s="110">
        <v>665741.02159321913</v>
      </c>
      <c r="H227" s="96">
        <f t="shared" si="30"/>
        <v>3169182.9319696114</v>
      </c>
      <c r="I227" s="112">
        <v>-831821</v>
      </c>
      <c r="J227" s="101">
        <f t="shared" si="31"/>
        <v>2337361.9319696114</v>
      </c>
      <c r="K227" s="98">
        <f t="shared" si="32"/>
        <v>578.6981757785619</v>
      </c>
      <c r="L227" s="99">
        <v>6</v>
      </c>
      <c r="M227" s="99">
        <v>6</v>
      </c>
      <c r="N227" s="125">
        <f t="shared" si="33"/>
        <v>-86568.639999926556</v>
      </c>
      <c r="O227" s="103">
        <f t="shared" si="34"/>
        <v>-3.5714158235805475E-2</v>
      </c>
      <c r="P227" s="127">
        <f t="shared" si="35"/>
        <v>-9.0638445826257339</v>
      </c>
      <c r="R227" s="89">
        <v>702</v>
      </c>
      <c r="S227" s="90" t="s">
        <v>241</v>
      </c>
      <c r="T227" s="107">
        <v>4124</v>
      </c>
      <c r="U227" s="92">
        <v>1386151.0270476947</v>
      </c>
      <c r="V227" s="92">
        <v>1250068.6094061672</v>
      </c>
      <c r="W227" s="95">
        <v>2636219.6364538618</v>
      </c>
      <c r="X227" s="110">
        <v>619531.93551567639</v>
      </c>
      <c r="Y227" s="96">
        <v>3255751.571969538</v>
      </c>
      <c r="Z227" s="215">
        <v>-831821</v>
      </c>
      <c r="AA227" s="241">
        <v>2423930.571969538</v>
      </c>
      <c r="AB227" s="114">
        <v>9001.2707999999984</v>
      </c>
      <c r="AC227" s="96">
        <v>2432931.8427695381</v>
      </c>
      <c r="AD227" s="122">
        <f t="shared" si="36"/>
        <v>587.76202036118764</v>
      </c>
      <c r="AE227" s="91">
        <v>589.94467574431087</v>
      </c>
      <c r="AF227" s="99">
        <v>6</v>
      </c>
      <c r="AG227" s="99">
        <v>6</v>
      </c>
    </row>
    <row r="228" spans="1:33">
      <c r="A228" s="89">
        <v>704</v>
      </c>
      <c r="B228" s="90" t="s">
        <v>242</v>
      </c>
      <c r="C228" s="107">
        <v>6418</v>
      </c>
      <c r="D228" s="92">
        <v>5050353.6759926267</v>
      </c>
      <c r="E228" s="115">
        <v>1378841.1785797104</v>
      </c>
      <c r="F228" s="95">
        <f t="shared" si="29"/>
        <v>6429194.8545723371</v>
      </c>
      <c r="G228" s="110">
        <v>458240.56017656112</v>
      </c>
      <c r="H228" s="96">
        <f t="shared" si="30"/>
        <v>6887435.4147488978</v>
      </c>
      <c r="I228" s="112">
        <v>-1167760</v>
      </c>
      <c r="J228" s="101">
        <f t="shared" si="31"/>
        <v>5719675.4147488978</v>
      </c>
      <c r="K228" s="98">
        <f t="shared" si="32"/>
        <v>891.19280379384509</v>
      </c>
      <c r="L228" s="99">
        <v>2</v>
      </c>
      <c r="M228" s="99">
        <v>2</v>
      </c>
      <c r="N228" s="125">
        <f t="shared" si="33"/>
        <v>398488.19263302535</v>
      </c>
      <c r="O228" s="103">
        <f t="shared" si="34"/>
        <v>7.4887083652466158E-2</v>
      </c>
      <c r="P228" s="127">
        <f t="shared" si="35"/>
        <v>64.407965056139574</v>
      </c>
      <c r="R228" s="89">
        <v>704</v>
      </c>
      <c r="S228" s="90" t="s">
        <v>242</v>
      </c>
      <c r="T228" s="107">
        <v>6436</v>
      </c>
      <c r="U228" s="92">
        <v>4909742.7711747624</v>
      </c>
      <c r="V228" s="92">
        <v>1141622.431121482</v>
      </c>
      <c r="W228" s="95">
        <v>6051365.202296244</v>
      </c>
      <c r="X228" s="110">
        <v>437582.01981962874</v>
      </c>
      <c r="Y228" s="96">
        <v>6488947.2221158724</v>
      </c>
      <c r="Z228" s="215">
        <v>-1167760</v>
      </c>
      <c r="AA228" s="241">
        <v>5321187.2221158724</v>
      </c>
      <c r="AB228" s="114">
        <v>101981.06436000008</v>
      </c>
      <c r="AC228" s="96">
        <v>5423168.2864758726</v>
      </c>
      <c r="AD228" s="122">
        <f t="shared" si="36"/>
        <v>826.78483873770551</v>
      </c>
      <c r="AE228" s="91">
        <v>842.63024960781115</v>
      </c>
      <c r="AF228" s="99">
        <v>2</v>
      </c>
      <c r="AG228" s="99">
        <v>2</v>
      </c>
    </row>
    <row r="229" spans="1:33">
      <c r="A229" s="89">
        <v>707</v>
      </c>
      <c r="B229" s="90" t="s">
        <v>243</v>
      </c>
      <c r="C229" s="107">
        <v>1881</v>
      </c>
      <c r="D229" s="92">
        <v>-252378.58134886203</v>
      </c>
      <c r="E229" s="115">
        <v>1453555.7359365416</v>
      </c>
      <c r="F229" s="95">
        <f t="shared" si="29"/>
        <v>1201177.1545876795</v>
      </c>
      <c r="G229" s="110">
        <v>438501.36730779987</v>
      </c>
      <c r="H229" s="96">
        <f t="shared" si="30"/>
        <v>1639678.5218954794</v>
      </c>
      <c r="I229" s="112">
        <v>-547761</v>
      </c>
      <c r="J229" s="101">
        <f t="shared" si="31"/>
        <v>1091917.5218954794</v>
      </c>
      <c r="K229" s="98">
        <f t="shared" si="32"/>
        <v>580.49841674400818</v>
      </c>
      <c r="L229" s="99">
        <v>12</v>
      </c>
      <c r="M229" s="99">
        <v>12</v>
      </c>
      <c r="N229" s="125">
        <f t="shared" si="33"/>
        <v>18947.722063993104</v>
      </c>
      <c r="O229" s="103">
        <f t="shared" si="34"/>
        <v>1.7659138278606639E-2</v>
      </c>
      <c r="P229" s="127">
        <f t="shared" si="35"/>
        <v>16.371287495066895</v>
      </c>
      <c r="R229" s="89">
        <v>707</v>
      </c>
      <c r="S229" s="90" t="s">
        <v>243</v>
      </c>
      <c r="T229" s="107">
        <v>1902</v>
      </c>
      <c r="U229" s="92">
        <v>-97780.413914686796</v>
      </c>
      <c r="V229" s="92">
        <v>1305692.7568719622</v>
      </c>
      <c r="W229" s="95">
        <v>1207912.3429572755</v>
      </c>
      <c r="X229" s="110">
        <v>412818.45687421085</v>
      </c>
      <c r="Y229" s="96">
        <v>1620730.7998314863</v>
      </c>
      <c r="Z229" s="215">
        <v>-547761</v>
      </c>
      <c r="AA229" s="241">
        <v>1072969.7998314863</v>
      </c>
      <c r="AB229" s="114">
        <v>-35004.941999999995</v>
      </c>
      <c r="AC229" s="96">
        <v>1037964.8578314863</v>
      </c>
      <c r="AD229" s="122">
        <f t="shared" si="36"/>
        <v>564.12712924894129</v>
      </c>
      <c r="AE229" s="91">
        <v>545.72284849184348</v>
      </c>
      <c r="AF229" s="99">
        <v>12</v>
      </c>
      <c r="AG229" s="99">
        <v>12</v>
      </c>
    </row>
    <row r="230" spans="1:33">
      <c r="A230" s="89">
        <v>710</v>
      </c>
      <c r="B230" s="90" t="s">
        <v>244</v>
      </c>
      <c r="C230" s="107">
        <v>27036</v>
      </c>
      <c r="D230" s="92">
        <v>9513257.313497968</v>
      </c>
      <c r="E230" s="115">
        <v>7549842.2684861291</v>
      </c>
      <c r="F230" s="95">
        <f t="shared" si="29"/>
        <v>17063099.581984095</v>
      </c>
      <c r="G230" s="110">
        <v>3065736.1723485468</v>
      </c>
      <c r="H230" s="96">
        <f t="shared" si="30"/>
        <v>20128835.754332643</v>
      </c>
      <c r="I230" s="112">
        <v>13034</v>
      </c>
      <c r="J230" s="101">
        <f t="shared" si="31"/>
        <v>20141869.754332643</v>
      </c>
      <c r="K230" s="98">
        <f t="shared" si="32"/>
        <v>745.00184029932836</v>
      </c>
      <c r="L230" s="99">
        <v>1</v>
      </c>
      <c r="M230" s="100">
        <v>33</v>
      </c>
      <c r="N230" s="125">
        <f t="shared" si="33"/>
        <v>311906.02584606782</v>
      </c>
      <c r="O230" s="103">
        <f t="shared" si="34"/>
        <v>1.5729026543704751E-2</v>
      </c>
      <c r="P230" s="127">
        <f t="shared" si="35"/>
        <v>16.200203764116623</v>
      </c>
      <c r="R230" s="89">
        <v>710</v>
      </c>
      <c r="S230" s="90" t="s">
        <v>244</v>
      </c>
      <c r="T230" s="107">
        <v>27209</v>
      </c>
      <c r="U230" s="92">
        <v>9727083.3504774962</v>
      </c>
      <c r="V230" s="92">
        <v>7243268.0881924732</v>
      </c>
      <c r="W230" s="95">
        <v>16970351.438669968</v>
      </c>
      <c r="X230" s="110">
        <v>2846578.2898166049</v>
      </c>
      <c r="Y230" s="96">
        <v>19816929.728486575</v>
      </c>
      <c r="Z230" s="215">
        <v>13034</v>
      </c>
      <c r="AA230" s="241">
        <v>19829963.728486575</v>
      </c>
      <c r="AB230" s="114">
        <v>-1193692.6922789998</v>
      </c>
      <c r="AC230" s="96">
        <v>18636271.036207575</v>
      </c>
      <c r="AD230" s="122">
        <f t="shared" si="36"/>
        <v>728.80163653521174</v>
      </c>
      <c r="AE230" s="91">
        <v>684.93039201027511</v>
      </c>
      <c r="AF230" s="99">
        <v>1</v>
      </c>
      <c r="AG230" s="100">
        <v>33</v>
      </c>
    </row>
    <row r="231" spans="1:33">
      <c r="A231" s="89">
        <v>729</v>
      </c>
      <c r="B231" s="90" t="s">
        <v>245</v>
      </c>
      <c r="C231" s="107">
        <v>8858</v>
      </c>
      <c r="D231" s="92">
        <v>1534801.2033510942</v>
      </c>
      <c r="E231" s="115">
        <v>5106390.5473579057</v>
      </c>
      <c r="F231" s="95">
        <f t="shared" si="29"/>
        <v>6641191.750709</v>
      </c>
      <c r="G231" s="110">
        <v>1403524.231058846</v>
      </c>
      <c r="H231" s="96">
        <f t="shared" si="30"/>
        <v>8044715.9817678463</v>
      </c>
      <c r="I231" s="112">
        <v>969444</v>
      </c>
      <c r="J231" s="101">
        <f t="shared" si="31"/>
        <v>9014159.9817678463</v>
      </c>
      <c r="K231" s="98">
        <f t="shared" si="32"/>
        <v>1017.6292596260834</v>
      </c>
      <c r="L231" s="99">
        <v>13</v>
      </c>
      <c r="M231" s="99">
        <v>13</v>
      </c>
      <c r="N231" s="125">
        <f t="shared" si="33"/>
        <v>194589.93763043545</v>
      </c>
      <c r="O231" s="103">
        <f t="shared" si="34"/>
        <v>2.2063426749446165E-2</v>
      </c>
      <c r="P231" s="127">
        <f t="shared" si="35"/>
        <v>20.729740677579798</v>
      </c>
      <c r="R231" s="89">
        <v>729</v>
      </c>
      <c r="S231" s="90" t="s">
        <v>245</v>
      </c>
      <c r="T231" s="107">
        <v>8847</v>
      </c>
      <c r="U231" s="92">
        <v>1739326.6180141568</v>
      </c>
      <c r="V231" s="92">
        <v>4807273.1070091445</v>
      </c>
      <c r="W231" s="95">
        <v>6546599.7250233013</v>
      </c>
      <c r="X231" s="110">
        <v>1303526.31911411</v>
      </c>
      <c r="Y231" s="96">
        <v>7850126.0441374108</v>
      </c>
      <c r="Z231" s="215">
        <v>969444</v>
      </c>
      <c r="AA231" s="241">
        <v>8819570.0441374108</v>
      </c>
      <c r="AB231" s="114">
        <v>77177.562600000005</v>
      </c>
      <c r="AC231" s="96">
        <v>8896747.6067374106</v>
      </c>
      <c r="AD231" s="122">
        <f t="shared" si="36"/>
        <v>996.89951894850356</v>
      </c>
      <c r="AE231" s="91">
        <v>1005.623104638568</v>
      </c>
      <c r="AF231" s="99">
        <v>13</v>
      </c>
      <c r="AG231" s="99">
        <v>13</v>
      </c>
    </row>
    <row r="232" spans="1:33">
      <c r="A232" s="89">
        <v>732</v>
      </c>
      <c r="B232" s="90" t="s">
        <v>246</v>
      </c>
      <c r="C232" s="107">
        <v>3285</v>
      </c>
      <c r="D232" s="92">
        <v>2538379.5095111197</v>
      </c>
      <c r="E232" s="115">
        <v>1371425.8792153061</v>
      </c>
      <c r="F232" s="95">
        <f t="shared" si="29"/>
        <v>3909805.3887264258</v>
      </c>
      <c r="G232" s="110">
        <v>547722.53541702381</v>
      </c>
      <c r="H232" s="96">
        <f t="shared" si="30"/>
        <v>4457527.9241434494</v>
      </c>
      <c r="I232" s="112">
        <v>250334</v>
      </c>
      <c r="J232" s="101">
        <f t="shared" si="31"/>
        <v>4707861.9241434494</v>
      </c>
      <c r="K232" s="98">
        <f t="shared" si="32"/>
        <v>1433.1390941075949</v>
      </c>
      <c r="L232" s="99">
        <v>19</v>
      </c>
      <c r="M232" s="99">
        <v>19</v>
      </c>
      <c r="N232" s="125">
        <f t="shared" si="33"/>
        <v>-122410.72713086475</v>
      </c>
      <c r="O232" s="103">
        <f t="shared" si="34"/>
        <v>-2.5342405277799497E-2</v>
      </c>
      <c r="P232" s="127">
        <f t="shared" si="35"/>
        <v>-11.320430795010907</v>
      </c>
      <c r="R232" s="89">
        <v>732</v>
      </c>
      <c r="S232" s="90" t="s">
        <v>246</v>
      </c>
      <c r="T232" s="107">
        <v>3344</v>
      </c>
      <c r="U232" s="92">
        <v>2639970.2257343996</v>
      </c>
      <c r="V232" s="92">
        <v>1426541.8709813163</v>
      </c>
      <c r="W232" s="95">
        <v>4066512.0967157157</v>
      </c>
      <c r="X232" s="110">
        <v>513426.55455859809</v>
      </c>
      <c r="Y232" s="96">
        <v>4579938.6512743142</v>
      </c>
      <c r="Z232" s="215">
        <v>250334</v>
      </c>
      <c r="AA232" s="241">
        <v>4830272.6512743142</v>
      </c>
      <c r="AB232" s="114">
        <v>-88429.151100000003</v>
      </c>
      <c r="AC232" s="96">
        <v>4741843.5001743138</v>
      </c>
      <c r="AD232" s="122">
        <f t="shared" si="36"/>
        <v>1444.4595249026058</v>
      </c>
      <c r="AE232" s="91">
        <v>1418.0154007698306</v>
      </c>
      <c r="AF232" s="99">
        <v>19</v>
      </c>
      <c r="AG232" s="99">
        <v>19</v>
      </c>
    </row>
    <row r="233" spans="1:33">
      <c r="A233" s="89">
        <v>734</v>
      </c>
      <c r="B233" s="90" t="s">
        <v>247</v>
      </c>
      <c r="C233" s="107">
        <v>50870</v>
      </c>
      <c r="D233" s="92">
        <v>11992138.921922848</v>
      </c>
      <c r="E233" s="115">
        <v>15624642.336001391</v>
      </c>
      <c r="F233" s="95">
        <f t="shared" si="29"/>
        <v>27616781.257924236</v>
      </c>
      <c r="G233" s="110">
        <v>6481810.6722475449</v>
      </c>
      <c r="H233" s="96">
        <f t="shared" si="30"/>
        <v>34098591.93017178</v>
      </c>
      <c r="I233" s="112">
        <v>-270461</v>
      </c>
      <c r="J233" s="101">
        <f t="shared" si="31"/>
        <v>33828130.93017178</v>
      </c>
      <c r="K233" s="98">
        <f t="shared" si="32"/>
        <v>664.99176194558243</v>
      </c>
      <c r="L233" s="99">
        <v>2</v>
      </c>
      <c r="M233" s="99">
        <v>2</v>
      </c>
      <c r="N233" s="125">
        <f t="shared" si="33"/>
        <v>2347700.3528329283</v>
      </c>
      <c r="O233" s="103">
        <f t="shared" si="34"/>
        <v>7.4576500695099052E-2</v>
      </c>
      <c r="P233" s="127">
        <f t="shared" si="35"/>
        <v>48.936369042669526</v>
      </c>
      <c r="R233" s="89">
        <v>734</v>
      </c>
      <c r="S233" s="90" t="s">
        <v>247</v>
      </c>
      <c r="T233" s="107">
        <v>51100</v>
      </c>
      <c r="U233" s="92">
        <v>11819124.582340814</v>
      </c>
      <c r="V233" s="92">
        <v>13848009.268036274</v>
      </c>
      <c r="W233" s="95">
        <v>25667133.85037709</v>
      </c>
      <c r="X233" s="110">
        <v>6083757.7269617599</v>
      </c>
      <c r="Y233" s="96">
        <v>31750891.577338852</v>
      </c>
      <c r="Z233" s="215">
        <v>-270461</v>
      </c>
      <c r="AA233" s="241">
        <v>31480430.577338852</v>
      </c>
      <c r="AB233" s="114">
        <v>-618731.51922299992</v>
      </c>
      <c r="AC233" s="96">
        <v>30861699.058115851</v>
      </c>
      <c r="AD233" s="122">
        <f t="shared" si="36"/>
        <v>616.0553929029129</v>
      </c>
      <c r="AE233" s="91">
        <v>603.94714399443933</v>
      </c>
      <c r="AF233" s="99">
        <v>2</v>
      </c>
      <c r="AG233" s="99">
        <v>2</v>
      </c>
    </row>
    <row r="234" spans="1:33">
      <c r="A234" s="89">
        <v>738</v>
      </c>
      <c r="B234" s="90" t="s">
        <v>248</v>
      </c>
      <c r="C234" s="107">
        <v>2965</v>
      </c>
      <c r="D234" s="92">
        <v>1255529.3223219637</v>
      </c>
      <c r="E234" s="115">
        <v>804095.69890229241</v>
      </c>
      <c r="F234" s="95">
        <f t="shared" si="29"/>
        <v>2059625.0212242561</v>
      </c>
      <c r="G234" s="110">
        <v>444178.56156014849</v>
      </c>
      <c r="H234" s="96">
        <f t="shared" si="30"/>
        <v>2503803.5827844045</v>
      </c>
      <c r="I234" s="112">
        <v>-401018</v>
      </c>
      <c r="J234" s="101">
        <f t="shared" si="31"/>
        <v>2102785.5827844045</v>
      </c>
      <c r="K234" s="98">
        <f t="shared" si="32"/>
        <v>709.20255743150233</v>
      </c>
      <c r="L234" s="99">
        <v>2</v>
      </c>
      <c r="M234" s="99">
        <v>2</v>
      </c>
      <c r="N234" s="125">
        <f t="shared" si="33"/>
        <v>13101.488687515259</v>
      </c>
      <c r="O234" s="103">
        <f t="shared" si="34"/>
        <v>6.2696025320408081E-3</v>
      </c>
      <c r="P234" s="127">
        <f t="shared" si="35"/>
        <v>6.5515506739740204</v>
      </c>
      <c r="R234" s="89">
        <v>738</v>
      </c>
      <c r="S234" s="90" t="s">
        <v>248</v>
      </c>
      <c r="T234" s="107">
        <v>2974</v>
      </c>
      <c r="U234" s="92">
        <v>1343877.8348644739</v>
      </c>
      <c r="V234" s="92">
        <v>726859.34835791972</v>
      </c>
      <c r="W234" s="95">
        <v>2070737.1832223935</v>
      </c>
      <c r="X234" s="110">
        <v>419964.91087449569</v>
      </c>
      <c r="Y234" s="96">
        <v>2490702.0940968893</v>
      </c>
      <c r="Z234" s="215">
        <v>-401018</v>
      </c>
      <c r="AA234" s="241">
        <v>2089684.0940968893</v>
      </c>
      <c r="AB234" s="114">
        <v>151963.12082999997</v>
      </c>
      <c r="AC234" s="96">
        <v>2241647.2149268892</v>
      </c>
      <c r="AD234" s="122">
        <f t="shared" si="36"/>
        <v>702.65100675752831</v>
      </c>
      <c r="AE234" s="91">
        <v>753.74822290749466</v>
      </c>
      <c r="AF234" s="99">
        <v>2</v>
      </c>
      <c r="AG234" s="99">
        <v>2</v>
      </c>
    </row>
    <row r="235" spans="1:33">
      <c r="A235" s="89">
        <v>739</v>
      </c>
      <c r="B235" s="90" t="s">
        <v>249</v>
      </c>
      <c r="C235" s="107">
        <v>3188</v>
      </c>
      <c r="D235" s="92">
        <v>2115786.8083237316</v>
      </c>
      <c r="E235" s="115">
        <v>1015694.8467718058</v>
      </c>
      <c r="F235" s="95">
        <f t="shared" si="29"/>
        <v>3131481.6550955372</v>
      </c>
      <c r="G235" s="110">
        <v>564362.44679029018</v>
      </c>
      <c r="H235" s="96">
        <f t="shared" si="30"/>
        <v>3695844.1018858273</v>
      </c>
      <c r="I235" s="112">
        <v>454452</v>
      </c>
      <c r="J235" s="101">
        <f t="shared" si="31"/>
        <v>4150296.1018858273</v>
      </c>
      <c r="K235" s="98">
        <f t="shared" si="32"/>
        <v>1301.8494673418529</v>
      </c>
      <c r="L235" s="99">
        <v>9</v>
      </c>
      <c r="M235" s="99">
        <v>9</v>
      </c>
      <c r="N235" s="125">
        <f t="shared" si="33"/>
        <v>-345043.20063321292</v>
      </c>
      <c r="O235" s="103">
        <f t="shared" si="34"/>
        <v>-7.6755763561576332E-2</v>
      </c>
      <c r="P235" s="127">
        <f t="shared" si="35"/>
        <v>-95.955042147898439</v>
      </c>
      <c r="R235" s="89">
        <v>739</v>
      </c>
      <c r="S235" s="90" t="s">
        <v>249</v>
      </c>
      <c r="T235" s="107">
        <v>3216</v>
      </c>
      <c r="U235" s="92">
        <v>2303867.186559503</v>
      </c>
      <c r="V235" s="92">
        <v>1206480.0356632168</v>
      </c>
      <c r="W235" s="95">
        <v>3510347.2222227198</v>
      </c>
      <c r="X235" s="110">
        <v>530540.08029631991</v>
      </c>
      <c r="Y235" s="96">
        <v>4040887.3025190397</v>
      </c>
      <c r="Z235" s="215">
        <v>454452</v>
      </c>
      <c r="AA235" s="241">
        <v>4495339.3025190402</v>
      </c>
      <c r="AB235" s="114">
        <v>86020.477709999977</v>
      </c>
      <c r="AC235" s="96">
        <v>4581359.7802290404</v>
      </c>
      <c r="AD235" s="122">
        <f t="shared" si="36"/>
        <v>1397.8045094897514</v>
      </c>
      <c r="AE235" s="91">
        <v>1424.5521704692289</v>
      </c>
      <c r="AF235" s="99">
        <v>9</v>
      </c>
      <c r="AG235" s="99">
        <v>9</v>
      </c>
    </row>
    <row r="236" spans="1:33">
      <c r="A236" s="89">
        <v>740</v>
      </c>
      <c r="B236" s="90" t="s">
        <v>250</v>
      </c>
      <c r="C236" s="107">
        <v>31460</v>
      </c>
      <c r="D236" s="92">
        <v>-4876116.5071608331</v>
      </c>
      <c r="E236" s="115">
        <v>8214379.0320579298</v>
      </c>
      <c r="F236" s="95">
        <f t="shared" si="29"/>
        <v>3338262.5248970967</v>
      </c>
      <c r="G236" s="110">
        <v>4156935.1634972473</v>
      </c>
      <c r="H236" s="96">
        <f t="shared" si="30"/>
        <v>7495197.6883943435</v>
      </c>
      <c r="I236" s="112">
        <v>-425117</v>
      </c>
      <c r="J236" s="101">
        <f t="shared" si="31"/>
        <v>7070080.6883943435</v>
      </c>
      <c r="K236" s="98">
        <f t="shared" si="32"/>
        <v>224.73238043211518</v>
      </c>
      <c r="L236" s="99">
        <v>10</v>
      </c>
      <c r="M236" s="99">
        <v>10</v>
      </c>
      <c r="N236" s="125">
        <f t="shared" si="33"/>
        <v>-566015.94256686512</v>
      </c>
      <c r="O236" s="103">
        <f t="shared" si="34"/>
        <v>-7.4123727071748274E-2</v>
      </c>
      <c r="P236" s="127">
        <f t="shared" si="35"/>
        <v>-15.072180412064341</v>
      </c>
      <c r="R236" s="89">
        <v>740</v>
      </c>
      <c r="S236" s="90" t="s">
        <v>250</v>
      </c>
      <c r="T236" s="107">
        <v>31843</v>
      </c>
      <c r="U236" s="92">
        <v>-4838502.3791896468</v>
      </c>
      <c r="V236" s="92">
        <v>9053226.0057063587</v>
      </c>
      <c r="W236" s="95">
        <v>4214723.6265167119</v>
      </c>
      <c r="X236" s="110">
        <v>3846490.0044444967</v>
      </c>
      <c r="Y236" s="96">
        <v>8061213.6309612086</v>
      </c>
      <c r="Z236" s="215">
        <v>-425117</v>
      </c>
      <c r="AA236" s="241">
        <v>7636096.6309612086</v>
      </c>
      <c r="AB236" s="114">
        <v>-362376.16029000026</v>
      </c>
      <c r="AC236" s="96">
        <v>7273720.4706712086</v>
      </c>
      <c r="AD236" s="122">
        <f t="shared" si="36"/>
        <v>239.80456084417952</v>
      </c>
      <c r="AE236" s="91">
        <v>228.42447227557733</v>
      </c>
      <c r="AF236" s="99">
        <v>10</v>
      </c>
      <c r="AG236" s="99">
        <v>10</v>
      </c>
    </row>
    <row r="237" spans="1:33">
      <c r="A237" s="89">
        <v>742</v>
      </c>
      <c r="B237" s="90" t="s">
        <v>251</v>
      </c>
      <c r="C237" s="107">
        <v>964</v>
      </c>
      <c r="D237" s="92">
        <v>1248370.1828812119</v>
      </c>
      <c r="E237" s="115">
        <v>93292.966463718534</v>
      </c>
      <c r="F237" s="95">
        <f t="shared" si="29"/>
        <v>1341663.1493449304</v>
      </c>
      <c r="G237" s="110">
        <v>174787.25489550908</v>
      </c>
      <c r="H237" s="96">
        <f t="shared" si="30"/>
        <v>1516450.4042404394</v>
      </c>
      <c r="I237" s="112">
        <v>462732</v>
      </c>
      <c r="J237" s="101">
        <f t="shared" si="31"/>
        <v>1979182.4042404394</v>
      </c>
      <c r="K237" s="98">
        <f t="shared" si="32"/>
        <v>2053.0937803324059</v>
      </c>
      <c r="L237" s="99">
        <v>19</v>
      </c>
      <c r="M237" s="99">
        <v>19</v>
      </c>
      <c r="N237" s="125">
        <f t="shared" si="33"/>
        <v>13444.800787126878</v>
      </c>
      <c r="O237" s="103">
        <f t="shared" si="34"/>
        <v>6.8395704307165428E-3</v>
      </c>
      <c r="P237" s="127">
        <f t="shared" si="35"/>
        <v>43.137130584642591</v>
      </c>
      <c r="R237" s="89">
        <v>742</v>
      </c>
      <c r="S237" s="90" t="s">
        <v>251</v>
      </c>
      <c r="T237" s="107">
        <v>978</v>
      </c>
      <c r="U237" s="92">
        <v>1301019.1128770791</v>
      </c>
      <c r="V237" s="92">
        <v>38760.032764208139</v>
      </c>
      <c r="W237" s="95">
        <v>1339779.1456412871</v>
      </c>
      <c r="X237" s="110">
        <v>163226.45781202536</v>
      </c>
      <c r="Y237" s="96">
        <v>1503005.6034533125</v>
      </c>
      <c r="Z237" s="215">
        <v>462732</v>
      </c>
      <c r="AA237" s="241">
        <v>1965737.6034533125</v>
      </c>
      <c r="AB237" s="114">
        <v>33254.694900000002</v>
      </c>
      <c r="AC237" s="96">
        <v>1998992.2983533125</v>
      </c>
      <c r="AD237" s="122">
        <f t="shared" si="36"/>
        <v>2009.9566497477633</v>
      </c>
      <c r="AE237" s="91">
        <v>2043.9594052692357</v>
      </c>
      <c r="AF237" s="99">
        <v>19</v>
      </c>
      <c r="AG237" s="99">
        <v>19</v>
      </c>
    </row>
    <row r="238" spans="1:33">
      <c r="A238" s="89">
        <v>743</v>
      </c>
      <c r="B238" s="90" t="s">
        <v>252</v>
      </c>
      <c r="C238" s="107">
        <v>66611</v>
      </c>
      <c r="D238" s="92">
        <v>18582365.147210289</v>
      </c>
      <c r="E238" s="115">
        <v>12355269.426410684</v>
      </c>
      <c r="F238" s="95">
        <f t="shared" si="29"/>
        <v>30937634.573620975</v>
      </c>
      <c r="G238" s="110">
        <v>5090752.7091136491</v>
      </c>
      <c r="H238" s="96">
        <f t="shared" si="30"/>
        <v>36028387.282734625</v>
      </c>
      <c r="I238" s="112">
        <v>-1342540</v>
      </c>
      <c r="J238" s="101">
        <f t="shared" si="31"/>
        <v>34685847.282734625</v>
      </c>
      <c r="K238" s="98">
        <f t="shared" si="32"/>
        <v>520.72251253898946</v>
      </c>
      <c r="L238" s="99">
        <v>14</v>
      </c>
      <c r="M238" s="99">
        <v>14</v>
      </c>
      <c r="N238" s="125">
        <f t="shared" si="33"/>
        <v>3520576.2116452605</v>
      </c>
      <c r="O238" s="103">
        <f t="shared" si="34"/>
        <v>0.11296472293196713</v>
      </c>
      <c r="P238" s="127">
        <f t="shared" si="35"/>
        <v>49.663397196042581</v>
      </c>
      <c r="R238" s="89">
        <v>743</v>
      </c>
      <c r="S238" s="90" t="s">
        <v>252</v>
      </c>
      <c r="T238" s="107">
        <v>66160</v>
      </c>
      <c r="U238" s="92">
        <v>16042870.051094066</v>
      </c>
      <c r="V238" s="92">
        <v>11802258.923457041</v>
      </c>
      <c r="W238" s="95">
        <v>27845128.974551108</v>
      </c>
      <c r="X238" s="110">
        <v>4662682.0965382578</v>
      </c>
      <c r="Y238" s="96">
        <v>32507811.071089365</v>
      </c>
      <c r="Z238" s="215">
        <v>-1342540</v>
      </c>
      <c r="AA238" s="241">
        <v>31165271.071089365</v>
      </c>
      <c r="AB238" s="114">
        <v>29670.855599999893</v>
      </c>
      <c r="AC238" s="96">
        <v>31194941.926689364</v>
      </c>
      <c r="AD238" s="122">
        <f t="shared" si="36"/>
        <v>471.05911534294688</v>
      </c>
      <c r="AE238" s="91">
        <v>471.50758655818265</v>
      </c>
      <c r="AF238" s="99">
        <v>14</v>
      </c>
      <c r="AG238" s="99">
        <v>14</v>
      </c>
    </row>
    <row r="239" spans="1:33">
      <c r="A239" s="89">
        <v>746</v>
      </c>
      <c r="B239" s="90" t="s">
        <v>253</v>
      </c>
      <c r="C239" s="107">
        <v>4603</v>
      </c>
      <c r="D239" s="92">
        <v>4849563.8068487961</v>
      </c>
      <c r="E239" s="115">
        <v>2274678.8211729354</v>
      </c>
      <c r="F239" s="95">
        <f t="shared" si="29"/>
        <v>7124242.628021732</v>
      </c>
      <c r="G239" s="110">
        <v>655122.95122830011</v>
      </c>
      <c r="H239" s="96">
        <f t="shared" si="30"/>
        <v>7779365.5792500321</v>
      </c>
      <c r="I239" s="112">
        <v>310695</v>
      </c>
      <c r="J239" s="101">
        <f t="shared" si="31"/>
        <v>8090060.5792500321</v>
      </c>
      <c r="K239" s="98">
        <f t="shared" si="32"/>
        <v>1757.5625851075456</v>
      </c>
      <c r="L239" s="99">
        <v>17</v>
      </c>
      <c r="M239" s="99">
        <v>17</v>
      </c>
      <c r="N239" s="125">
        <f t="shared" si="33"/>
        <v>107919.40341723245</v>
      </c>
      <c r="O239" s="103">
        <f t="shared" si="34"/>
        <v>1.3520107079034831E-2</v>
      </c>
      <c r="P239" s="127">
        <f t="shared" si="35"/>
        <v>63.919220831543043</v>
      </c>
      <c r="R239" s="89">
        <v>746</v>
      </c>
      <c r="S239" s="90" t="s">
        <v>253</v>
      </c>
      <c r="T239" s="107">
        <v>4713</v>
      </c>
      <c r="U239" s="92">
        <v>5177187.7735635284</v>
      </c>
      <c r="V239" s="92">
        <v>1882438.0258256511</v>
      </c>
      <c r="W239" s="95">
        <v>7059625.7993891798</v>
      </c>
      <c r="X239" s="110">
        <v>611820.37644361949</v>
      </c>
      <c r="Y239" s="96">
        <v>7671446.1758327996</v>
      </c>
      <c r="Z239" s="215">
        <v>310695</v>
      </c>
      <c r="AA239" s="241">
        <v>7982141.1758327996</v>
      </c>
      <c r="AB239" s="114">
        <v>12168.384600000005</v>
      </c>
      <c r="AC239" s="96">
        <v>7994309.5604328001</v>
      </c>
      <c r="AD239" s="122">
        <f t="shared" si="36"/>
        <v>1693.6433642760026</v>
      </c>
      <c r="AE239" s="91">
        <v>1696.225240915086</v>
      </c>
      <c r="AF239" s="99">
        <v>17</v>
      </c>
      <c r="AG239" s="99">
        <v>17</v>
      </c>
    </row>
    <row r="240" spans="1:33">
      <c r="A240" s="89">
        <v>747</v>
      </c>
      <c r="B240" s="90" t="s">
        <v>254</v>
      </c>
      <c r="C240" s="107">
        <v>1264</v>
      </c>
      <c r="D240" s="92">
        <v>995359.68565276568</v>
      </c>
      <c r="E240" s="115">
        <v>692528.98305363953</v>
      </c>
      <c r="F240" s="95">
        <f t="shared" si="29"/>
        <v>1687888.6687064052</v>
      </c>
      <c r="G240" s="110">
        <v>276668.66153375671</v>
      </c>
      <c r="H240" s="96">
        <f t="shared" si="30"/>
        <v>1964557.3302401619</v>
      </c>
      <c r="I240" s="112">
        <v>-263730</v>
      </c>
      <c r="J240" s="101">
        <f t="shared" si="31"/>
        <v>1700827.3302401619</v>
      </c>
      <c r="K240" s="98">
        <f t="shared" si="32"/>
        <v>1345.5912422786091</v>
      </c>
      <c r="L240" s="99">
        <v>4</v>
      </c>
      <c r="M240" s="99">
        <v>4</v>
      </c>
      <c r="N240" s="125">
        <f t="shared" si="33"/>
        <v>118347.27562361839</v>
      </c>
      <c r="O240" s="103">
        <f t="shared" si="34"/>
        <v>7.478595087398783E-2</v>
      </c>
      <c r="P240" s="127">
        <f t="shared" si="35"/>
        <v>112.16953174350124</v>
      </c>
      <c r="R240" s="89">
        <v>747</v>
      </c>
      <c r="S240" s="90" t="s">
        <v>254</v>
      </c>
      <c r="T240" s="107">
        <v>1283</v>
      </c>
      <c r="U240" s="92">
        <v>985787.3350858941</v>
      </c>
      <c r="V240" s="92">
        <v>601174.76958070428</v>
      </c>
      <c r="W240" s="95">
        <v>1586962.1046665984</v>
      </c>
      <c r="X240" s="110">
        <v>259247.94994994503</v>
      </c>
      <c r="Y240" s="96">
        <v>1846210.0546165435</v>
      </c>
      <c r="Z240" s="215">
        <v>-263730</v>
      </c>
      <c r="AA240" s="241">
        <v>1582480.0546165435</v>
      </c>
      <c r="AB240" s="114">
        <v>58341.569999999978</v>
      </c>
      <c r="AC240" s="96">
        <v>1640821.6246165435</v>
      </c>
      <c r="AD240" s="122">
        <f t="shared" si="36"/>
        <v>1233.4217105351079</v>
      </c>
      <c r="AE240" s="91">
        <v>1278.8944852817954</v>
      </c>
      <c r="AF240" s="99">
        <v>4</v>
      </c>
      <c r="AG240" s="99">
        <v>4</v>
      </c>
    </row>
    <row r="241" spans="1:33">
      <c r="A241" s="89">
        <v>748</v>
      </c>
      <c r="B241" s="90" t="s">
        <v>255</v>
      </c>
      <c r="C241" s="107">
        <v>4804</v>
      </c>
      <c r="D241" s="92">
        <v>3070652.600826933</v>
      </c>
      <c r="E241" s="115">
        <v>2752399.6127650463</v>
      </c>
      <c r="F241" s="95">
        <f t="shared" si="29"/>
        <v>5823052.2135919798</v>
      </c>
      <c r="G241" s="110">
        <v>747025.93430442631</v>
      </c>
      <c r="H241" s="96">
        <f t="shared" si="30"/>
        <v>6570078.1478964062</v>
      </c>
      <c r="I241" s="112">
        <v>114572</v>
      </c>
      <c r="J241" s="101">
        <f t="shared" si="31"/>
        <v>6684650.1478964062</v>
      </c>
      <c r="K241" s="98">
        <f t="shared" si="32"/>
        <v>1391.4758842415499</v>
      </c>
      <c r="L241" s="99">
        <v>17</v>
      </c>
      <c r="M241" s="99">
        <v>17</v>
      </c>
      <c r="N241" s="125">
        <f t="shared" si="33"/>
        <v>351644.05413697846</v>
      </c>
      <c r="O241" s="103">
        <f t="shared" si="34"/>
        <v>5.5525614365583835E-2</v>
      </c>
      <c r="P241" s="127">
        <f t="shared" si="35"/>
        <v>82.192011229470609</v>
      </c>
      <c r="R241" s="89">
        <v>748</v>
      </c>
      <c r="S241" s="90" t="s">
        <v>255</v>
      </c>
      <c r="T241" s="107">
        <v>4837</v>
      </c>
      <c r="U241" s="92">
        <v>3060656.8068962013</v>
      </c>
      <c r="V241" s="92">
        <v>2457031.2538038758</v>
      </c>
      <c r="W241" s="95">
        <v>5517688.0607000776</v>
      </c>
      <c r="X241" s="110">
        <v>700746.03305935021</v>
      </c>
      <c r="Y241" s="96">
        <v>6218434.0937594278</v>
      </c>
      <c r="Z241" s="215">
        <v>114572</v>
      </c>
      <c r="AA241" s="241">
        <v>6333006.0937594278</v>
      </c>
      <c r="AB241" s="114">
        <v>174858.01980000004</v>
      </c>
      <c r="AC241" s="96">
        <v>6507864.1135594277</v>
      </c>
      <c r="AD241" s="122">
        <f t="shared" si="36"/>
        <v>1309.2838730120793</v>
      </c>
      <c r="AE241" s="91">
        <v>1345.4339701383974</v>
      </c>
      <c r="AF241" s="99">
        <v>17</v>
      </c>
      <c r="AG241" s="99">
        <v>17</v>
      </c>
    </row>
    <row r="242" spans="1:33">
      <c r="A242" s="89">
        <v>749</v>
      </c>
      <c r="B242" s="90" t="s">
        <v>256</v>
      </c>
      <c r="C242" s="107">
        <v>21269</v>
      </c>
      <c r="D242" s="92">
        <v>7909769.0082460791</v>
      </c>
      <c r="E242" s="115">
        <v>502043.08067749266</v>
      </c>
      <c r="F242" s="95">
        <f t="shared" si="29"/>
        <v>8411812.0889235716</v>
      </c>
      <c r="G242" s="110">
        <v>1270472.2641625246</v>
      </c>
      <c r="H242" s="96">
        <f t="shared" si="30"/>
        <v>9682284.3530860953</v>
      </c>
      <c r="I242" s="112">
        <v>-1536185</v>
      </c>
      <c r="J242" s="101">
        <f t="shared" si="31"/>
        <v>8146099.3530860953</v>
      </c>
      <c r="K242" s="98">
        <f t="shared" si="32"/>
        <v>383.00340180949246</v>
      </c>
      <c r="L242" s="99">
        <v>11</v>
      </c>
      <c r="M242" s="99">
        <v>11</v>
      </c>
      <c r="N242" s="125">
        <f t="shared" si="33"/>
        <v>-2649281.2808727305</v>
      </c>
      <c r="O242" s="103">
        <f t="shared" si="34"/>
        <v>-0.24540878832367766</v>
      </c>
      <c r="P242" s="127">
        <f t="shared" si="35"/>
        <v>-124.06003801948009</v>
      </c>
      <c r="R242" s="89">
        <v>749</v>
      </c>
      <c r="S242" s="90" t="s">
        <v>256</v>
      </c>
      <c r="T242" s="107">
        <v>21290</v>
      </c>
      <c r="U242" s="92">
        <v>7683960.3590051122</v>
      </c>
      <c r="V242" s="92">
        <v>3503187.3037041523</v>
      </c>
      <c r="W242" s="95">
        <v>11187147.662709264</v>
      </c>
      <c r="X242" s="110">
        <v>1144417.9712495611</v>
      </c>
      <c r="Y242" s="96">
        <v>12331565.633958826</v>
      </c>
      <c r="Z242" s="215">
        <v>-1536185</v>
      </c>
      <c r="AA242" s="241">
        <v>10795380.633958826</v>
      </c>
      <c r="AB242" s="114">
        <v>347393.62838850007</v>
      </c>
      <c r="AC242" s="96">
        <v>11142774.262347326</v>
      </c>
      <c r="AD242" s="122">
        <f t="shared" si="36"/>
        <v>507.06343982897255</v>
      </c>
      <c r="AE242" s="91">
        <v>523.38066051420037</v>
      </c>
      <c r="AF242" s="99">
        <v>11</v>
      </c>
      <c r="AG242" s="99">
        <v>11</v>
      </c>
    </row>
    <row r="243" spans="1:33">
      <c r="A243" s="89">
        <v>751</v>
      </c>
      <c r="B243" s="90" t="s">
        <v>257</v>
      </c>
      <c r="C243" s="107">
        <v>2778</v>
      </c>
      <c r="D243" s="92">
        <v>1597445.4296918411</v>
      </c>
      <c r="E243" s="115">
        <v>1210581.5306228434</v>
      </c>
      <c r="F243" s="95">
        <f t="shared" si="29"/>
        <v>2808026.9603146845</v>
      </c>
      <c r="G243" s="110">
        <v>319823.46968250035</v>
      </c>
      <c r="H243" s="96">
        <f t="shared" si="30"/>
        <v>3127850.4299971848</v>
      </c>
      <c r="I243" s="112">
        <v>259120</v>
      </c>
      <c r="J243" s="101">
        <f t="shared" si="31"/>
        <v>3386970.4299971848</v>
      </c>
      <c r="K243" s="98">
        <f t="shared" si="32"/>
        <v>1219.2118178535582</v>
      </c>
      <c r="L243" s="99">
        <v>19</v>
      </c>
      <c r="M243" s="99">
        <v>19</v>
      </c>
      <c r="N243" s="125">
        <f t="shared" si="33"/>
        <v>-53753.056676906068</v>
      </c>
      <c r="O243" s="103">
        <f t="shared" si="34"/>
        <v>-1.5622602887180983E-2</v>
      </c>
      <c r="P243" s="127">
        <f t="shared" si="35"/>
        <v>2.5486330324511073</v>
      </c>
      <c r="R243" s="89">
        <v>751</v>
      </c>
      <c r="S243" s="90" t="s">
        <v>257</v>
      </c>
      <c r="T243" s="107">
        <v>2828</v>
      </c>
      <c r="U243" s="92">
        <v>1690481.0546952486</v>
      </c>
      <c r="V243" s="92">
        <v>1195346.6055282711</v>
      </c>
      <c r="W243" s="95">
        <v>2885827.6602235194</v>
      </c>
      <c r="X243" s="110">
        <v>295775.8264505713</v>
      </c>
      <c r="Y243" s="96">
        <v>3181603.4866740908</v>
      </c>
      <c r="Z243" s="215">
        <v>259120</v>
      </c>
      <c r="AA243" s="241">
        <v>3440723.4866740908</v>
      </c>
      <c r="AB243" s="114">
        <v>76594.146899999992</v>
      </c>
      <c r="AC243" s="96">
        <v>3517317.6335740909</v>
      </c>
      <c r="AD243" s="122">
        <f t="shared" si="36"/>
        <v>1216.6631848211071</v>
      </c>
      <c r="AE243" s="91">
        <v>1243.747395181786</v>
      </c>
      <c r="AF243" s="99">
        <v>19</v>
      </c>
      <c r="AG243" s="99">
        <v>19</v>
      </c>
    </row>
    <row r="244" spans="1:33">
      <c r="A244" s="89">
        <v>753</v>
      </c>
      <c r="B244" s="90" t="s">
        <v>258</v>
      </c>
      <c r="C244" s="107">
        <v>22826</v>
      </c>
      <c r="D244" s="92">
        <v>23442136.544333193</v>
      </c>
      <c r="E244" s="115">
        <v>-784883.47482282703</v>
      </c>
      <c r="F244" s="95">
        <f t="shared" si="29"/>
        <v>22657253.069510367</v>
      </c>
      <c r="G244" s="110">
        <v>1427091.1402916228</v>
      </c>
      <c r="H244" s="96">
        <f t="shared" si="30"/>
        <v>24084344.209801991</v>
      </c>
      <c r="I244" s="112">
        <v>-1989250</v>
      </c>
      <c r="J244" s="101">
        <f t="shared" si="31"/>
        <v>22095094.209801991</v>
      </c>
      <c r="K244" s="98">
        <f t="shared" si="32"/>
        <v>967.9792433979668</v>
      </c>
      <c r="L244" s="99">
        <v>1</v>
      </c>
      <c r="M244" s="100">
        <v>34</v>
      </c>
      <c r="N244" s="125">
        <f t="shared" si="33"/>
        <v>-689842.5784704648</v>
      </c>
      <c r="O244" s="103">
        <f t="shared" si="34"/>
        <v>-3.0276255970371219E-2</v>
      </c>
      <c r="P244" s="127">
        <f t="shared" si="35"/>
        <v>-40.426899034981034</v>
      </c>
      <c r="R244" s="89">
        <v>753</v>
      </c>
      <c r="S244" s="90" t="s">
        <v>258</v>
      </c>
      <c r="T244" s="107">
        <v>22595</v>
      </c>
      <c r="U244" s="92">
        <v>24155514.265609033</v>
      </c>
      <c r="V244" s="92">
        <v>-812823.53588038113</v>
      </c>
      <c r="W244" s="95">
        <v>23342690.729728654</v>
      </c>
      <c r="X244" s="110">
        <v>1431496.0585438018</v>
      </c>
      <c r="Y244" s="96">
        <v>24774186.788272455</v>
      </c>
      <c r="Z244" s="215">
        <v>-1989250</v>
      </c>
      <c r="AA244" s="241">
        <v>22784936.788272455</v>
      </c>
      <c r="AB244" s="114">
        <v>-235863.71592149953</v>
      </c>
      <c r="AC244" s="96">
        <v>22549073.072350956</v>
      </c>
      <c r="AD244" s="122">
        <f t="shared" si="36"/>
        <v>1008.4061424329478</v>
      </c>
      <c r="AE244" s="91">
        <v>997.96738536627379</v>
      </c>
      <c r="AF244" s="99">
        <v>1</v>
      </c>
      <c r="AG244" s="100">
        <v>34</v>
      </c>
    </row>
    <row r="245" spans="1:33">
      <c r="A245" s="89">
        <v>755</v>
      </c>
      <c r="B245" s="90" t="s">
        <v>259</v>
      </c>
      <c r="C245" s="107">
        <v>6182</v>
      </c>
      <c r="D245" s="92">
        <v>5154467.7972385921</v>
      </c>
      <c r="E245" s="115">
        <v>-31124.194194866152</v>
      </c>
      <c r="F245" s="95">
        <f t="shared" si="29"/>
        <v>5123343.6030437257</v>
      </c>
      <c r="G245" s="110">
        <v>487281.09455824556</v>
      </c>
      <c r="H245" s="96">
        <f t="shared" si="30"/>
        <v>5610624.6976019712</v>
      </c>
      <c r="I245" s="112">
        <v>-1615011</v>
      </c>
      <c r="J245" s="101">
        <f t="shared" si="31"/>
        <v>3995613.6976019712</v>
      </c>
      <c r="K245" s="98">
        <f t="shared" si="32"/>
        <v>646.33026489841006</v>
      </c>
      <c r="L245" s="99">
        <v>1</v>
      </c>
      <c r="M245" s="100">
        <v>33</v>
      </c>
      <c r="N245" s="125">
        <f t="shared" si="33"/>
        <v>-162568.57170790993</v>
      </c>
      <c r="O245" s="103">
        <f t="shared" si="34"/>
        <v>-3.9096066785665663E-2</v>
      </c>
      <c r="P245" s="127">
        <f t="shared" si="35"/>
        <v>-28.918560907026972</v>
      </c>
      <c r="R245" s="89">
        <v>755</v>
      </c>
      <c r="S245" s="90" t="s">
        <v>259</v>
      </c>
      <c r="T245" s="107">
        <v>6158</v>
      </c>
      <c r="U245" s="92">
        <v>5328544.4993750956</v>
      </c>
      <c r="V245" s="92">
        <v>-27331.108102844435</v>
      </c>
      <c r="W245" s="95">
        <v>5301213.3912722515</v>
      </c>
      <c r="X245" s="110">
        <v>471979.87803762994</v>
      </c>
      <c r="Y245" s="96">
        <v>5773193.2693098811</v>
      </c>
      <c r="Z245" s="215">
        <v>-1615011</v>
      </c>
      <c r="AA245" s="241">
        <v>4158182.2693098811</v>
      </c>
      <c r="AB245" s="114">
        <v>-1255443.9103199998</v>
      </c>
      <c r="AC245" s="96">
        <v>2902738.3589898814</v>
      </c>
      <c r="AD245" s="122">
        <f t="shared" si="36"/>
        <v>675.24882580543704</v>
      </c>
      <c r="AE245" s="91">
        <v>471.37680399316031</v>
      </c>
      <c r="AF245" s="99">
        <v>1</v>
      </c>
      <c r="AG245" s="100">
        <v>33</v>
      </c>
    </row>
    <row r="246" spans="1:33">
      <c r="A246" s="89">
        <v>758</v>
      </c>
      <c r="B246" s="90" t="s">
        <v>260</v>
      </c>
      <c r="C246" s="107">
        <v>8127</v>
      </c>
      <c r="D246" s="92">
        <v>5719321.5921643181</v>
      </c>
      <c r="E246" s="115">
        <v>-561231.57667296682</v>
      </c>
      <c r="F246" s="95">
        <f t="shared" si="29"/>
        <v>5158090.0154913515</v>
      </c>
      <c r="G246" s="110">
        <v>996790.68589401629</v>
      </c>
      <c r="H246" s="96">
        <f t="shared" si="30"/>
        <v>6154880.7013853677</v>
      </c>
      <c r="I246" s="112">
        <v>-671750</v>
      </c>
      <c r="J246" s="101">
        <f t="shared" si="31"/>
        <v>5483130.7013853677</v>
      </c>
      <c r="K246" s="98">
        <f t="shared" si="32"/>
        <v>674.68078028612865</v>
      </c>
      <c r="L246" s="99">
        <v>19</v>
      </c>
      <c r="M246" s="99">
        <v>19</v>
      </c>
      <c r="N246" s="125">
        <f t="shared" si="33"/>
        <v>-89403.356673590839</v>
      </c>
      <c r="O246" s="103">
        <f t="shared" si="34"/>
        <v>-1.6043572949419008E-2</v>
      </c>
      <c r="P246" s="127">
        <f t="shared" si="35"/>
        <v>-11.085163358833029</v>
      </c>
      <c r="R246" s="89">
        <v>758</v>
      </c>
      <c r="S246" s="90" t="s">
        <v>260</v>
      </c>
      <c r="T246" s="107">
        <v>8126</v>
      </c>
      <c r="U246" s="92">
        <v>5498365.3467747457</v>
      </c>
      <c r="V246" s="92">
        <v>-184641.8633494747</v>
      </c>
      <c r="W246" s="95">
        <v>5313723.4834252708</v>
      </c>
      <c r="X246" s="110">
        <v>930560.57463368808</v>
      </c>
      <c r="Y246" s="96">
        <v>6244284.0580589585</v>
      </c>
      <c r="Z246" s="215">
        <v>-671750</v>
      </c>
      <c r="AA246" s="241">
        <v>5572534.0580589585</v>
      </c>
      <c r="AB246" s="114">
        <v>-116599.79490000001</v>
      </c>
      <c r="AC246" s="96">
        <v>5455934.2631589584</v>
      </c>
      <c r="AD246" s="122">
        <f t="shared" si="36"/>
        <v>685.76594364496168</v>
      </c>
      <c r="AE246" s="91">
        <v>671.41696568532586</v>
      </c>
      <c r="AF246" s="99">
        <v>19</v>
      </c>
      <c r="AG246" s="99">
        <v>19</v>
      </c>
    </row>
    <row r="247" spans="1:33">
      <c r="A247" s="89">
        <v>759</v>
      </c>
      <c r="B247" s="90" t="s">
        <v>261</v>
      </c>
      <c r="C247" s="107">
        <v>1800</v>
      </c>
      <c r="D247" s="92">
        <v>1050573.9011072333</v>
      </c>
      <c r="E247" s="115">
        <v>784483.50600084115</v>
      </c>
      <c r="F247" s="95">
        <f t="shared" si="29"/>
        <v>1835057.4071080745</v>
      </c>
      <c r="G247" s="110">
        <v>395555.26390379266</v>
      </c>
      <c r="H247" s="96">
        <f t="shared" si="30"/>
        <v>2230612.671011867</v>
      </c>
      <c r="I247" s="112">
        <v>-498247</v>
      </c>
      <c r="J247" s="101">
        <f t="shared" si="31"/>
        <v>1732365.671011867</v>
      </c>
      <c r="K247" s="98">
        <f t="shared" si="32"/>
        <v>962.42537278437055</v>
      </c>
      <c r="L247" s="99">
        <v>14</v>
      </c>
      <c r="M247" s="99">
        <v>14</v>
      </c>
      <c r="N247" s="125">
        <f t="shared" si="33"/>
        <v>31381.168479214422</v>
      </c>
      <c r="O247" s="103">
        <f t="shared" si="34"/>
        <v>1.8448826801472886E-2</v>
      </c>
      <c r="P247" s="127">
        <f t="shared" si="35"/>
        <v>54.264933631859776</v>
      </c>
      <c r="R247" s="89">
        <v>759</v>
      </c>
      <c r="S247" s="90" t="s">
        <v>261</v>
      </c>
      <c r="T247" s="107">
        <v>1873</v>
      </c>
      <c r="U247" s="92">
        <v>970445.46562884538</v>
      </c>
      <c r="V247" s="92">
        <v>857113.79960492207</v>
      </c>
      <c r="W247" s="95">
        <v>1827559.2652337675</v>
      </c>
      <c r="X247" s="110">
        <v>371672.23729888536</v>
      </c>
      <c r="Y247" s="96">
        <v>2199231.5025326526</v>
      </c>
      <c r="Z247" s="215">
        <v>-498247</v>
      </c>
      <c r="AA247" s="241">
        <v>1700984.5025326526</v>
      </c>
      <c r="AB247" s="114">
        <v>496736.79600000003</v>
      </c>
      <c r="AC247" s="96">
        <v>2197721.2985326527</v>
      </c>
      <c r="AD247" s="122">
        <f t="shared" si="36"/>
        <v>908.16043915251078</v>
      </c>
      <c r="AE247" s="91">
        <v>1173.36962014557</v>
      </c>
      <c r="AF247" s="99">
        <v>14</v>
      </c>
      <c r="AG247" s="99">
        <v>14</v>
      </c>
    </row>
    <row r="248" spans="1:33">
      <c r="A248" s="89">
        <v>761</v>
      </c>
      <c r="B248" s="90" t="s">
        <v>262</v>
      </c>
      <c r="C248" s="107">
        <v>8429</v>
      </c>
      <c r="D248" s="92">
        <v>2751565.5323768947</v>
      </c>
      <c r="E248" s="115">
        <v>4345830.5465370389</v>
      </c>
      <c r="F248" s="95">
        <f t="shared" si="29"/>
        <v>7097396.0789139336</v>
      </c>
      <c r="G248" s="110">
        <v>1462642.7668702996</v>
      </c>
      <c r="H248" s="96">
        <f t="shared" si="30"/>
        <v>8560038.8457842339</v>
      </c>
      <c r="I248" s="112">
        <v>1150554</v>
      </c>
      <c r="J248" s="101">
        <f t="shared" si="31"/>
        <v>9710592.8457842339</v>
      </c>
      <c r="K248" s="98">
        <f t="shared" si="32"/>
        <v>1152.0456573477559</v>
      </c>
      <c r="L248" s="99">
        <v>2</v>
      </c>
      <c r="M248" s="99">
        <v>2</v>
      </c>
      <c r="N248" s="125">
        <f t="shared" si="33"/>
        <v>197610.62733463384</v>
      </c>
      <c r="O248" s="103">
        <f t="shared" si="34"/>
        <v>2.0772731704615747E-2</v>
      </c>
      <c r="P248" s="127">
        <f t="shared" si="35"/>
        <v>20.894382859099551</v>
      </c>
      <c r="R248" s="89">
        <v>761</v>
      </c>
      <c r="S248" s="90" t="s">
        <v>262</v>
      </c>
      <c r="T248" s="107">
        <v>8410</v>
      </c>
      <c r="U248" s="92">
        <v>2987415.4888084317</v>
      </c>
      <c r="V248" s="92">
        <v>3989356.8961406411</v>
      </c>
      <c r="W248" s="95">
        <v>6976772.3849490732</v>
      </c>
      <c r="X248" s="110">
        <v>1385655.8335005266</v>
      </c>
      <c r="Y248" s="96">
        <v>8362428.2184496</v>
      </c>
      <c r="Z248" s="215">
        <v>1150554</v>
      </c>
      <c r="AA248" s="241">
        <v>9512982.2184496</v>
      </c>
      <c r="AB248" s="114">
        <v>630672.37170000013</v>
      </c>
      <c r="AC248" s="96">
        <v>10143654.5901496</v>
      </c>
      <c r="AD248" s="122">
        <f t="shared" si="36"/>
        <v>1131.1512744886563</v>
      </c>
      <c r="AE248" s="91">
        <v>1206.1420440130321</v>
      </c>
      <c r="AF248" s="99">
        <v>2</v>
      </c>
      <c r="AG248" s="99">
        <v>2</v>
      </c>
    </row>
    <row r="249" spans="1:33">
      <c r="A249" s="89">
        <v>762</v>
      </c>
      <c r="B249" s="90" t="s">
        <v>263</v>
      </c>
      <c r="C249" s="107">
        <v>3570</v>
      </c>
      <c r="D249" s="92">
        <v>2793685.6549702371</v>
      </c>
      <c r="E249" s="115">
        <v>1556198.0355891206</v>
      </c>
      <c r="F249" s="95">
        <f t="shared" si="29"/>
        <v>4349883.6905593574</v>
      </c>
      <c r="G249" s="110">
        <v>700854.78665498446</v>
      </c>
      <c r="H249" s="96">
        <f t="shared" si="30"/>
        <v>5050738.477214342</v>
      </c>
      <c r="I249" s="112">
        <v>81144</v>
      </c>
      <c r="J249" s="101">
        <f t="shared" si="31"/>
        <v>5131882.477214342</v>
      </c>
      <c r="K249" s="98">
        <f t="shared" si="32"/>
        <v>1437.5020944577989</v>
      </c>
      <c r="L249" s="99">
        <v>11</v>
      </c>
      <c r="M249" s="99">
        <v>11</v>
      </c>
      <c r="N249" s="125">
        <f t="shared" si="33"/>
        <v>-66424.365322121419</v>
      </c>
      <c r="O249" s="103">
        <f t="shared" si="34"/>
        <v>-1.2778077042045154E-2</v>
      </c>
      <c r="P249" s="127">
        <f t="shared" si="35"/>
        <v>8.2178375052380943</v>
      </c>
      <c r="R249" s="89">
        <v>762</v>
      </c>
      <c r="S249" s="90" t="s">
        <v>263</v>
      </c>
      <c r="T249" s="107">
        <v>3637</v>
      </c>
      <c r="U249" s="92">
        <v>2994068.877990555</v>
      </c>
      <c r="V249" s="92">
        <v>1464583.1682696952</v>
      </c>
      <c r="W249" s="95">
        <v>4458652.0462602507</v>
      </c>
      <c r="X249" s="110">
        <v>658510.79627621255</v>
      </c>
      <c r="Y249" s="96">
        <v>5117162.8425364634</v>
      </c>
      <c r="Z249" s="215">
        <v>81144</v>
      </c>
      <c r="AA249" s="241">
        <v>5198306.8425364634</v>
      </c>
      <c r="AB249" s="114">
        <v>22553.184059999985</v>
      </c>
      <c r="AC249" s="96">
        <v>5220860.0265964633</v>
      </c>
      <c r="AD249" s="122">
        <f t="shared" si="36"/>
        <v>1429.2842569525608</v>
      </c>
      <c r="AE249" s="91">
        <v>1435.4852973869847</v>
      </c>
      <c r="AF249" s="99">
        <v>11</v>
      </c>
      <c r="AG249" s="99">
        <v>11</v>
      </c>
    </row>
    <row r="250" spans="1:33">
      <c r="A250" s="89">
        <v>765</v>
      </c>
      <c r="B250" s="90" t="s">
        <v>264</v>
      </c>
      <c r="C250" s="107">
        <v>10185</v>
      </c>
      <c r="D250" s="92">
        <v>4033179.1511803744</v>
      </c>
      <c r="E250" s="115">
        <v>1717318.6151949863</v>
      </c>
      <c r="F250" s="95">
        <f t="shared" si="29"/>
        <v>5750497.766375361</v>
      </c>
      <c r="G250" s="110">
        <v>1157294.0656713548</v>
      </c>
      <c r="H250" s="96">
        <f t="shared" si="30"/>
        <v>6907791.8320467155</v>
      </c>
      <c r="I250" s="112">
        <v>1122475</v>
      </c>
      <c r="J250" s="101">
        <f t="shared" si="31"/>
        <v>8030266.8320467155</v>
      </c>
      <c r="K250" s="98">
        <f t="shared" si="32"/>
        <v>788.44053333791999</v>
      </c>
      <c r="L250" s="99">
        <v>18</v>
      </c>
      <c r="M250" s="99">
        <v>18</v>
      </c>
      <c r="N250" s="125">
        <f t="shared" si="33"/>
        <v>38972.546490658075</v>
      </c>
      <c r="O250" s="103">
        <f t="shared" si="34"/>
        <v>4.8768753969052779E-3</v>
      </c>
      <c r="P250" s="127">
        <f t="shared" si="35"/>
        <v>10.623297056427191</v>
      </c>
      <c r="R250" s="89">
        <v>765</v>
      </c>
      <c r="S250" s="90" t="s">
        <v>264</v>
      </c>
      <c r="T250" s="107">
        <v>10274</v>
      </c>
      <c r="U250" s="92">
        <v>3966162.6636468004</v>
      </c>
      <c r="V250" s="92">
        <v>1818573.5173308132</v>
      </c>
      <c r="W250" s="95">
        <v>5784736.1809776137</v>
      </c>
      <c r="X250" s="110">
        <v>1084083.1045784438</v>
      </c>
      <c r="Y250" s="96">
        <v>6868819.2855560575</v>
      </c>
      <c r="Z250" s="215">
        <v>1122475</v>
      </c>
      <c r="AA250" s="241">
        <v>7991294.2855560575</v>
      </c>
      <c r="AB250" s="114">
        <v>-36255.118500000041</v>
      </c>
      <c r="AC250" s="96">
        <v>7955039.1670560576</v>
      </c>
      <c r="AD250" s="122">
        <f t="shared" si="36"/>
        <v>777.8172362814928</v>
      </c>
      <c r="AE250" s="91">
        <v>774.28841415768522</v>
      </c>
      <c r="AF250" s="99">
        <v>18</v>
      </c>
      <c r="AG250" s="99">
        <v>18</v>
      </c>
    </row>
    <row r="251" spans="1:33">
      <c r="A251" s="89">
        <v>768</v>
      </c>
      <c r="B251" s="90" t="s">
        <v>265</v>
      </c>
      <c r="C251" s="107">
        <v>2361</v>
      </c>
      <c r="D251" s="92">
        <v>1859650.5570093277</v>
      </c>
      <c r="E251" s="115">
        <v>955882.95971199288</v>
      </c>
      <c r="F251" s="95">
        <f t="shared" si="29"/>
        <v>2815533.5167213203</v>
      </c>
      <c r="G251" s="110">
        <v>484437.9131471967</v>
      </c>
      <c r="H251" s="96">
        <f t="shared" si="30"/>
        <v>3299971.429868517</v>
      </c>
      <c r="I251" s="112">
        <v>328756</v>
      </c>
      <c r="J251" s="101">
        <f t="shared" si="31"/>
        <v>3628727.429868517</v>
      </c>
      <c r="K251" s="98">
        <f t="shared" si="32"/>
        <v>1536.9451206558733</v>
      </c>
      <c r="L251" s="99">
        <v>10</v>
      </c>
      <c r="M251" s="99">
        <v>10</v>
      </c>
      <c r="N251" s="121">
        <f t="shared" si="33"/>
        <v>92475.042681966908</v>
      </c>
      <c r="O251" s="191">
        <f t="shared" si="34"/>
        <v>2.6150577661550975E-2</v>
      </c>
      <c r="P251" s="127">
        <f t="shared" si="35"/>
        <v>43.595294985877445</v>
      </c>
      <c r="R251" s="89">
        <v>768</v>
      </c>
      <c r="S251" s="90" t="s">
        <v>265</v>
      </c>
      <c r="T251" s="107">
        <v>2368</v>
      </c>
      <c r="U251" s="92">
        <v>1847494.2301505255</v>
      </c>
      <c r="V251" s="92">
        <v>902352.0427186375</v>
      </c>
      <c r="W251" s="95">
        <v>2749846.2728691632</v>
      </c>
      <c r="X251" s="110">
        <v>457650.11431738699</v>
      </c>
      <c r="Y251" s="96">
        <v>3207496.3871865501</v>
      </c>
      <c r="Z251" s="215">
        <v>328756</v>
      </c>
      <c r="AA251" s="241">
        <v>3536252.3871865501</v>
      </c>
      <c r="AB251" s="114">
        <v>40005.647999999986</v>
      </c>
      <c r="AC251" s="96">
        <v>3576258.0351865501</v>
      </c>
      <c r="AD251" s="122">
        <f t="shared" si="36"/>
        <v>1493.3498256699959</v>
      </c>
      <c r="AE251" s="91">
        <v>1510.2441026970228</v>
      </c>
      <c r="AF251" s="99">
        <v>10</v>
      </c>
      <c r="AG251" s="99">
        <v>10</v>
      </c>
    </row>
    <row r="252" spans="1:33">
      <c r="A252" s="89">
        <v>777</v>
      </c>
      <c r="B252" s="90" t="s">
        <v>266</v>
      </c>
      <c r="C252" s="107">
        <v>7038</v>
      </c>
      <c r="D252" s="92">
        <v>4308827.9514463181</v>
      </c>
      <c r="E252" s="115">
        <v>3773992.855383506</v>
      </c>
      <c r="F252" s="95">
        <f t="shared" si="29"/>
        <v>8082820.8068298241</v>
      </c>
      <c r="G252" s="110">
        <v>1119288.3960203065</v>
      </c>
      <c r="H252" s="96">
        <f t="shared" si="30"/>
        <v>9202109.2028501313</v>
      </c>
      <c r="I252" s="112">
        <v>-331649</v>
      </c>
      <c r="J252" s="101">
        <f t="shared" si="31"/>
        <v>8870460.2028501313</v>
      </c>
      <c r="K252" s="98">
        <f t="shared" si="32"/>
        <v>1260.366610237302</v>
      </c>
      <c r="L252" s="99">
        <v>18</v>
      </c>
      <c r="M252" s="99">
        <v>18</v>
      </c>
      <c r="N252" s="125">
        <f t="shared" si="33"/>
        <v>318173.03548676893</v>
      </c>
      <c r="O252" s="103">
        <f t="shared" si="34"/>
        <v>3.7203268466119627E-2</v>
      </c>
      <c r="P252" s="127">
        <f t="shared" si="35"/>
        <v>67.911623153732307</v>
      </c>
      <c r="R252" s="89">
        <v>777</v>
      </c>
      <c r="S252" s="90" t="s">
        <v>266</v>
      </c>
      <c r="T252" s="107">
        <v>7172</v>
      </c>
      <c r="U252" s="92">
        <v>4247348.218142122</v>
      </c>
      <c r="V252" s="92">
        <v>3597688.7211164581</v>
      </c>
      <c r="W252" s="95">
        <v>7845036.9392585801</v>
      </c>
      <c r="X252" s="110">
        <v>1038899.2281047823</v>
      </c>
      <c r="Y252" s="96">
        <v>8883936.1673633624</v>
      </c>
      <c r="Z252" s="215">
        <v>-331649</v>
      </c>
      <c r="AA252" s="241">
        <v>8552287.1673633624</v>
      </c>
      <c r="AB252" s="114">
        <v>-12951.828540000017</v>
      </c>
      <c r="AC252" s="96">
        <v>8539335.3388233632</v>
      </c>
      <c r="AD252" s="122">
        <f t="shared" si="36"/>
        <v>1192.4549870835697</v>
      </c>
      <c r="AE252" s="91">
        <v>1190.6490991108983</v>
      </c>
      <c r="AF252" s="99">
        <v>18</v>
      </c>
      <c r="AG252" s="99">
        <v>18</v>
      </c>
    </row>
    <row r="253" spans="1:33">
      <c r="A253" s="89">
        <v>778</v>
      </c>
      <c r="B253" s="90" t="s">
        <v>267</v>
      </c>
      <c r="C253" s="107">
        <v>6632</v>
      </c>
      <c r="D253" s="92">
        <v>1722008.3362907558</v>
      </c>
      <c r="E253" s="115">
        <v>1872629.2727393005</v>
      </c>
      <c r="F253" s="95">
        <f t="shared" si="29"/>
        <v>3594637.6090300563</v>
      </c>
      <c r="G253" s="110">
        <v>916881.64774068561</v>
      </c>
      <c r="H253" s="96">
        <f t="shared" si="30"/>
        <v>4511519.2567707421</v>
      </c>
      <c r="I253" s="112">
        <v>68655</v>
      </c>
      <c r="J253" s="101">
        <f t="shared" si="31"/>
        <v>4580174.2567707421</v>
      </c>
      <c r="K253" s="98">
        <f t="shared" si="32"/>
        <v>690.61734872900217</v>
      </c>
      <c r="L253" s="99">
        <v>11</v>
      </c>
      <c r="M253" s="99">
        <v>11</v>
      </c>
      <c r="N253" s="125">
        <f t="shared" si="33"/>
        <v>-752305.34623012505</v>
      </c>
      <c r="O253" s="103">
        <f t="shared" si="34"/>
        <v>-0.14107983569346674</v>
      </c>
      <c r="P253" s="127">
        <f t="shared" si="35"/>
        <v>-104.32594331048313</v>
      </c>
      <c r="R253" s="89">
        <v>778</v>
      </c>
      <c r="S253" s="90" t="s">
        <v>267</v>
      </c>
      <c r="T253" s="107">
        <v>6708</v>
      </c>
      <c r="U253" s="92">
        <v>2062798.5942386547</v>
      </c>
      <c r="V253" s="92">
        <v>2354239.5373062599</v>
      </c>
      <c r="W253" s="95">
        <v>4417038.1315449141</v>
      </c>
      <c r="X253" s="110">
        <v>846786.47145595343</v>
      </c>
      <c r="Y253" s="96">
        <v>5263824.6030008672</v>
      </c>
      <c r="Z253" s="215">
        <v>68655</v>
      </c>
      <c r="AA253" s="241">
        <v>5332479.6030008672</v>
      </c>
      <c r="AB253" s="114">
        <v>202678.61418000009</v>
      </c>
      <c r="AC253" s="96">
        <v>5535158.2171808677</v>
      </c>
      <c r="AD253" s="122">
        <f t="shared" si="36"/>
        <v>794.9432920394853</v>
      </c>
      <c r="AE253" s="91">
        <v>825.1577544992349</v>
      </c>
      <c r="AF253" s="99">
        <v>11</v>
      </c>
      <c r="AG253" s="99">
        <v>11</v>
      </c>
    </row>
    <row r="254" spans="1:33">
      <c r="A254" s="89">
        <v>781</v>
      </c>
      <c r="B254" s="90" t="s">
        <v>268</v>
      </c>
      <c r="C254" s="107">
        <v>3428</v>
      </c>
      <c r="D254" s="92">
        <v>2571094.6043347996</v>
      </c>
      <c r="E254" s="115">
        <v>877430.26453383872</v>
      </c>
      <c r="F254" s="95">
        <f t="shared" si="29"/>
        <v>3448524.8688686383</v>
      </c>
      <c r="G254" s="110">
        <v>726771.64886146702</v>
      </c>
      <c r="H254" s="96">
        <f t="shared" si="30"/>
        <v>4175296.5177301052</v>
      </c>
      <c r="I254" s="112">
        <v>-359139</v>
      </c>
      <c r="J254" s="101">
        <f t="shared" si="31"/>
        <v>3816157.5177301052</v>
      </c>
      <c r="K254" s="98">
        <f t="shared" si="32"/>
        <v>1113.2314812514892</v>
      </c>
      <c r="L254" s="99">
        <v>7</v>
      </c>
      <c r="M254" s="99">
        <v>7</v>
      </c>
      <c r="N254" s="125">
        <f t="shared" si="33"/>
        <v>-194082.9735274245</v>
      </c>
      <c r="O254" s="103">
        <f t="shared" si="34"/>
        <v>-4.8396841523727183E-2</v>
      </c>
      <c r="P254" s="127">
        <f t="shared" si="35"/>
        <v>-33.862480778696636</v>
      </c>
      <c r="R254" s="89">
        <v>781</v>
      </c>
      <c r="S254" s="90" t="s">
        <v>268</v>
      </c>
      <c r="T254" s="107">
        <v>3496</v>
      </c>
      <c r="U254" s="92">
        <v>2817345.9193950053</v>
      </c>
      <c r="V254" s="92">
        <v>855278.61250180576</v>
      </c>
      <c r="W254" s="95">
        <v>3672624.531896811</v>
      </c>
      <c r="X254" s="110">
        <v>696754.95936071896</v>
      </c>
      <c r="Y254" s="96">
        <v>4369379.4912575297</v>
      </c>
      <c r="Z254" s="215">
        <v>-359139</v>
      </c>
      <c r="AA254" s="241">
        <v>4010240.4912575297</v>
      </c>
      <c r="AB254" s="114">
        <v>24303.431160000007</v>
      </c>
      <c r="AC254" s="96">
        <v>4034543.9224175299</v>
      </c>
      <c r="AD254" s="122">
        <f t="shared" si="36"/>
        <v>1147.0939620301858</v>
      </c>
      <c r="AE254" s="91">
        <v>1154.045744398607</v>
      </c>
      <c r="AF254" s="99">
        <v>7</v>
      </c>
      <c r="AG254" s="99">
        <v>7</v>
      </c>
    </row>
    <row r="255" spans="1:33">
      <c r="A255" s="89">
        <v>783</v>
      </c>
      <c r="B255" s="90" t="s">
        <v>269</v>
      </c>
      <c r="C255" s="107">
        <v>6256</v>
      </c>
      <c r="D255" s="92">
        <v>442472.76257668156</v>
      </c>
      <c r="E255" s="115">
        <v>1838764.363511797</v>
      </c>
      <c r="F255" s="95">
        <f t="shared" si="29"/>
        <v>2281237.1260884786</v>
      </c>
      <c r="G255" s="110">
        <v>859463.52291667555</v>
      </c>
      <c r="H255" s="96">
        <f t="shared" si="30"/>
        <v>3140700.6490051541</v>
      </c>
      <c r="I255" s="112">
        <v>-63463</v>
      </c>
      <c r="J255" s="101">
        <f t="shared" si="31"/>
        <v>3077237.6490051541</v>
      </c>
      <c r="K255" s="98">
        <f t="shared" si="32"/>
        <v>491.88581345990315</v>
      </c>
      <c r="L255" s="99">
        <v>4</v>
      </c>
      <c r="M255" s="99">
        <v>4</v>
      </c>
      <c r="N255" s="125">
        <f t="shared" si="33"/>
        <v>348182.59947188571</v>
      </c>
      <c r="O255" s="103">
        <f t="shared" si="34"/>
        <v>0.1275835749562593</v>
      </c>
      <c r="P255" s="127">
        <f t="shared" si="35"/>
        <v>63.933006570571422</v>
      </c>
      <c r="R255" s="89">
        <v>783</v>
      </c>
      <c r="S255" s="90" t="s">
        <v>269</v>
      </c>
      <c r="T255" s="107">
        <v>6377</v>
      </c>
      <c r="U255" s="92">
        <v>585643.39881362347</v>
      </c>
      <c r="V255" s="92">
        <v>1403302.5518682441</v>
      </c>
      <c r="W255" s="95">
        <v>1988945.9506818675</v>
      </c>
      <c r="X255" s="110">
        <v>803572.09885140066</v>
      </c>
      <c r="Y255" s="96">
        <v>2792518.0495332684</v>
      </c>
      <c r="Z255" s="215">
        <v>-63463</v>
      </c>
      <c r="AA255" s="241">
        <v>2729055.0495332684</v>
      </c>
      <c r="AB255" s="114">
        <v>-156305.40054</v>
      </c>
      <c r="AC255" s="96">
        <v>2572749.6489932686</v>
      </c>
      <c r="AD255" s="122">
        <f t="shared" si="36"/>
        <v>427.95280688933173</v>
      </c>
      <c r="AE255" s="91">
        <v>403.44200235114766</v>
      </c>
      <c r="AF255" s="99">
        <v>4</v>
      </c>
      <c r="AG255" s="99">
        <v>4</v>
      </c>
    </row>
    <row r="256" spans="1:33">
      <c r="A256" s="89">
        <v>785</v>
      </c>
      <c r="B256" s="90" t="s">
        <v>270</v>
      </c>
      <c r="C256" s="107">
        <v>2581</v>
      </c>
      <c r="D256" s="92">
        <v>3924141.4548657797</v>
      </c>
      <c r="E256" s="115">
        <v>1305919.124868514</v>
      </c>
      <c r="F256" s="95">
        <f t="shared" si="29"/>
        <v>5230060.5797342937</v>
      </c>
      <c r="G256" s="110">
        <v>549086.17657322832</v>
      </c>
      <c r="H256" s="96">
        <f t="shared" si="30"/>
        <v>5779146.7563075218</v>
      </c>
      <c r="I256" s="112">
        <v>63823</v>
      </c>
      <c r="J256" s="101">
        <f t="shared" si="31"/>
        <v>5842969.7563075218</v>
      </c>
      <c r="K256" s="98">
        <f t="shared" si="32"/>
        <v>2263.839502637552</v>
      </c>
      <c r="L256" s="99">
        <v>17</v>
      </c>
      <c r="M256" s="99">
        <v>17</v>
      </c>
      <c r="N256" s="125">
        <f t="shared" si="33"/>
        <v>-123112.77194638271</v>
      </c>
      <c r="O256" s="103">
        <f t="shared" si="34"/>
        <v>-2.0635445682045263E-2</v>
      </c>
      <c r="P256" s="127">
        <f t="shared" si="35"/>
        <v>-40.556993404898549</v>
      </c>
      <c r="R256" s="89">
        <v>785</v>
      </c>
      <c r="S256" s="90" t="s">
        <v>270</v>
      </c>
      <c r="T256" s="107">
        <v>2589</v>
      </c>
      <c r="U256" s="92">
        <v>4095169.8196092211</v>
      </c>
      <c r="V256" s="92">
        <v>1286305.9413398532</v>
      </c>
      <c r="W256" s="95">
        <v>5381475.7609490743</v>
      </c>
      <c r="X256" s="110">
        <v>520783.76730482985</v>
      </c>
      <c r="Y256" s="96">
        <v>5902259.5282539045</v>
      </c>
      <c r="Z256" s="215">
        <v>63823</v>
      </c>
      <c r="AA256" s="241">
        <v>5966082.5282539045</v>
      </c>
      <c r="AB256" s="114">
        <v>-50707.158839999996</v>
      </c>
      <c r="AC256" s="96">
        <v>5915375.3694139048</v>
      </c>
      <c r="AD256" s="122">
        <f t="shared" si="36"/>
        <v>2304.3964960424505</v>
      </c>
      <c r="AE256" s="91">
        <v>2284.8108804225203</v>
      </c>
      <c r="AF256" s="99">
        <v>17</v>
      </c>
      <c r="AG256" s="99">
        <v>17</v>
      </c>
    </row>
    <row r="257" spans="1:33">
      <c r="A257" s="89">
        <v>790</v>
      </c>
      <c r="B257" s="90" t="s">
        <v>271</v>
      </c>
      <c r="C257" s="107">
        <v>23464</v>
      </c>
      <c r="D257" s="92">
        <v>5777142.8641162999</v>
      </c>
      <c r="E257" s="115">
        <v>9960030.9225297235</v>
      </c>
      <c r="F257" s="95">
        <f t="shared" si="29"/>
        <v>15737173.786646023</v>
      </c>
      <c r="G257" s="110">
        <v>2975174.8883625916</v>
      </c>
      <c r="H257" s="96">
        <f t="shared" si="30"/>
        <v>18712348.675008614</v>
      </c>
      <c r="I257" s="112">
        <v>-1492315</v>
      </c>
      <c r="J257" s="101">
        <f t="shared" si="31"/>
        <v>17220033.675008614</v>
      </c>
      <c r="K257" s="98">
        <f t="shared" si="32"/>
        <v>733.891649974796</v>
      </c>
      <c r="L257" s="99">
        <v>6</v>
      </c>
      <c r="M257" s="99">
        <v>6</v>
      </c>
      <c r="N257" s="125">
        <f t="shared" si="33"/>
        <v>302597.71577564254</v>
      </c>
      <c r="O257" s="103">
        <f t="shared" si="34"/>
        <v>1.7886736294130602E-2</v>
      </c>
      <c r="P257" s="127">
        <f t="shared" si="35"/>
        <v>14.459969803289709</v>
      </c>
      <c r="R257" s="89">
        <v>790</v>
      </c>
      <c r="S257" s="90" t="s">
        <v>271</v>
      </c>
      <c r="T257" s="107">
        <v>23515</v>
      </c>
      <c r="U257" s="92">
        <v>5757919.696766248</v>
      </c>
      <c r="V257" s="92">
        <v>9889016.4406457618</v>
      </c>
      <c r="W257" s="95">
        <v>15646936.13741201</v>
      </c>
      <c r="X257" s="110">
        <v>2762814.8218209604</v>
      </c>
      <c r="Y257" s="96">
        <v>18409750.959232971</v>
      </c>
      <c r="Z257" s="215">
        <v>-1492315</v>
      </c>
      <c r="AA257" s="241">
        <v>16917435.959232971</v>
      </c>
      <c r="AB257" s="114">
        <v>589733.25858000037</v>
      </c>
      <c r="AC257" s="96">
        <v>17507169.21781297</v>
      </c>
      <c r="AD257" s="122">
        <f t="shared" si="36"/>
        <v>719.43168017150629</v>
      </c>
      <c r="AE257" s="91">
        <v>744.51070456359639</v>
      </c>
      <c r="AF257" s="99">
        <v>6</v>
      </c>
      <c r="AG257" s="99">
        <v>6</v>
      </c>
    </row>
    <row r="258" spans="1:33">
      <c r="A258" s="89">
        <v>791</v>
      </c>
      <c r="B258" s="90" t="s">
        <v>272</v>
      </c>
      <c r="C258" s="107">
        <v>4938</v>
      </c>
      <c r="D258" s="92">
        <v>3864795.4907138241</v>
      </c>
      <c r="E258" s="115">
        <v>2900248.9260852532</v>
      </c>
      <c r="F258" s="95">
        <f t="shared" si="29"/>
        <v>6765044.4167990778</v>
      </c>
      <c r="G258" s="110">
        <v>1027604.4919533065</v>
      </c>
      <c r="H258" s="96">
        <f t="shared" si="30"/>
        <v>7792648.9087523846</v>
      </c>
      <c r="I258" s="112">
        <v>-116741</v>
      </c>
      <c r="J258" s="101">
        <f t="shared" si="31"/>
        <v>7675907.9087523846</v>
      </c>
      <c r="K258" s="98">
        <f t="shared" si="32"/>
        <v>1554.4568466489236</v>
      </c>
      <c r="L258" s="99">
        <v>17</v>
      </c>
      <c r="M258" s="99">
        <v>17</v>
      </c>
      <c r="N258" s="125">
        <f t="shared" si="33"/>
        <v>-98172.548999574035</v>
      </c>
      <c r="O258" s="103">
        <f t="shared" si="34"/>
        <v>-1.262818792950372E-2</v>
      </c>
      <c r="P258" s="127">
        <f t="shared" si="35"/>
        <v>-22.115949488159913</v>
      </c>
      <c r="R258" s="89">
        <v>791</v>
      </c>
      <c r="S258" s="90" t="s">
        <v>272</v>
      </c>
      <c r="T258" s="107">
        <v>4931</v>
      </c>
      <c r="U258" s="92">
        <v>3997512.3884518179</v>
      </c>
      <c r="V258" s="92">
        <v>2926614.3040297003</v>
      </c>
      <c r="W258" s="95">
        <v>6924126.6924815178</v>
      </c>
      <c r="X258" s="110">
        <v>966694.76527044084</v>
      </c>
      <c r="Y258" s="96">
        <v>7890821.4577519586</v>
      </c>
      <c r="Z258" s="215">
        <v>-116741</v>
      </c>
      <c r="AA258" s="241">
        <v>7774080.4577519586</v>
      </c>
      <c r="AB258" s="114">
        <v>-99889.102349999972</v>
      </c>
      <c r="AC258" s="96">
        <v>7674191.3554019583</v>
      </c>
      <c r="AD258" s="122">
        <f t="shared" si="36"/>
        <v>1576.5727961370835</v>
      </c>
      <c r="AE258" s="91">
        <v>1556.3154239306343</v>
      </c>
      <c r="AF258" s="99">
        <v>17</v>
      </c>
      <c r="AG258" s="99">
        <v>17</v>
      </c>
    </row>
    <row r="259" spans="1:33">
      <c r="A259" s="89">
        <v>831</v>
      </c>
      <c r="B259" s="90" t="s">
        <v>273</v>
      </c>
      <c r="C259" s="107">
        <v>4596</v>
      </c>
      <c r="D259" s="92">
        <v>2313950.1815812537</v>
      </c>
      <c r="E259" s="115">
        <v>769508.98883020075</v>
      </c>
      <c r="F259" s="95">
        <f t="shared" si="29"/>
        <v>3083459.1704114545</v>
      </c>
      <c r="G259" s="110">
        <v>406916.92374073935</v>
      </c>
      <c r="H259" s="96">
        <f t="shared" si="30"/>
        <v>3490376.094152194</v>
      </c>
      <c r="I259" s="112">
        <v>-1020398</v>
      </c>
      <c r="J259" s="101">
        <f t="shared" si="31"/>
        <v>2469978.094152194</v>
      </c>
      <c r="K259" s="98">
        <f t="shared" si="32"/>
        <v>537.41908053790121</v>
      </c>
      <c r="L259" s="99">
        <v>9</v>
      </c>
      <c r="M259" s="99">
        <v>9</v>
      </c>
      <c r="N259" s="125">
        <f t="shared" si="33"/>
        <v>-209750.86978194071</v>
      </c>
      <c r="O259" s="103">
        <f t="shared" si="34"/>
        <v>-7.827316590779522E-2</v>
      </c>
      <c r="P259" s="127">
        <f t="shared" si="35"/>
        <v>-41.981776528938781</v>
      </c>
      <c r="R259" s="89">
        <v>831</v>
      </c>
      <c r="S259" s="90" t="s">
        <v>273</v>
      </c>
      <c r="T259" s="107">
        <v>4625</v>
      </c>
      <c r="U259" s="92">
        <v>2459695.3723364519</v>
      </c>
      <c r="V259" s="92">
        <v>859406.91590333427</v>
      </c>
      <c r="W259" s="95">
        <v>3319102.2882397864</v>
      </c>
      <c r="X259" s="110">
        <v>381024.67569434841</v>
      </c>
      <c r="Y259" s="96">
        <v>3700126.9639341347</v>
      </c>
      <c r="Z259" s="215">
        <v>-1020398</v>
      </c>
      <c r="AA259" s="241">
        <v>2679728.9639341347</v>
      </c>
      <c r="AB259" s="114">
        <v>-132065.72838150006</v>
      </c>
      <c r="AC259" s="96">
        <v>2547663.2355526346</v>
      </c>
      <c r="AD259" s="122">
        <f t="shared" si="36"/>
        <v>579.40085706683999</v>
      </c>
      <c r="AE259" s="91">
        <v>550.84610498435347</v>
      </c>
      <c r="AF259" s="99">
        <v>9</v>
      </c>
      <c r="AG259" s="99">
        <v>9</v>
      </c>
    </row>
    <row r="260" spans="1:33">
      <c r="A260" s="89">
        <v>832</v>
      </c>
      <c r="B260" s="90" t="s">
        <v>274</v>
      </c>
      <c r="C260" s="107">
        <v>3657</v>
      </c>
      <c r="D260" s="92">
        <v>6475209.0629234323</v>
      </c>
      <c r="E260" s="115">
        <v>2036399.8679493109</v>
      </c>
      <c r="F260" s="95">
        <f t="shared" si="29"/>
        <v>8511608.9308727439</v>
      </c>
      <c r="G260" s="110">
        <v>578913.49542059249</v>
      </c>
      <c r="H260" s="96">
        <f t="shared" si="30"/>
        <v>9090522.4262933359</v>
      </c>
      <c r="I260" s="112">
        <v>-91843</v>
      </c>
      <c r="J260" s="101">
        <f t="shared" si="31"/>
        <v>8998679.4262933359</v>
      </c>
      <c r="K260" s="98">
        <f t="shared" si="32"/>
        <v>2460.672525647617</v>
      </c>
      <c r="L260" s="99">
        <v>17</v>
      </c>
      <c r="M260" s="99">
        <v>17</v>
      </c>
      <c r="N260" s="125">
        <f t="shared" si="33"/>
        <v>-302482.06997056678</v>
      </c>
      <c r="O260" s="103">
        <f t="shared" si="34"/>
        <v>-3.2520892158690931E-2</v>
      </c>
      <c r="P260" s="127">
        <f t="shared" si="35"/>
        <v>-32.268105889210347</v>
      </c>
      <c r="R260" s="89">
        <v>832</v>
      </c>
      <c r="S260" s="90" t="s">
        <v>274</v>
      </c>
      <c r="T260" s="107">
        <v>3731</v>
      </c>
      <c r="U260" s="92">
        <v>6857576.6395489499</v>
      </c>
      <c r="V260" s="92">
        <v>1993501.3859209314</v>
      </c>
      <c r="W260" s="95">
        <v>8851078.0254698806</v>
      </c>
      <c r="X260" s="110">
        <v>541926.47079402232</v>
      </c>
      <c r="Y260" s="96">
        <v>9393004.4962639026</v>
      </c>
      <c r="Z260" s="215">
        <v>-91843</v>
      </c>
      <c r="AA260" s="241">
        <v>9301161.4962639026</v>
      </c>
      <c r="AB260" s="114">
        <v>24920.184899999993</v>
      </c>
      <c r="AC260" s="96">
        <v>9326081.6811639033</v>
      </c>
      <c r="AD260" s="122">
        <f t="shared" si="36"/>
        <v>2492.9406315368274</v>
      </c>
      <c r="AE260" s="91">
        <v>2499.6198555786395</v>
      </c>
      <c r="AF260" s="99">
        <v>17</v>
      </c>
      <c r="AG260" s="99">
        <v>17</v>
      </c>
    </row>
    <row r="261" spans="1:33">
      <c r="A261" s="89">
        <v>833</v>
      </c>
      <c r="B261" s="90" t="s">
        <v>275</v>
      </c>
      <c r="C261" s="107">
        <v>1692</v>
      </c>
      <c r="D261" s="92">
        <v>1390395.2424229668</v>
      </c>
      <c r="E261" s="115">
        <v>389430.48340175895</v>
      </c>
      <c r="F261" s="95">
        <f t="shared" si="29"/>
        <v>1779825.7258247258</v>
      </c>
      <c r="G261" s="110">
        <v>270622.27402297163</v>
      </c>
      <c r="H261" s="96">
        <f t="shared" si="30"/>
        <v>2050447.9998476976</v>
      </c>
      <c r="I261" s="112">
        <v>-423394</v>
      </c>
      <c r="J261" s="101">
        <f t="shared" si="31"/>
        <v>1627053.9998476976</v>
      </c>
      <c r="K261" s="98">
        <f t="shared" si="32"/>
        <v>961.61583915348558</v>
      </c>
      <c r="L261" s="99">
        <v>2</v>
      </c>
      <c r="M261" s="99">
        <v>2</v>
      </c>
      <c r="N261" s="125">
        <f t="shared" si="33"/>
        <v>-66845.931805803441</v>
      </c>
      <c r="O261" s="103">
        <f t="shared" si="34"/>
        <v>-3.9462739537719775E-2</v>
      </c>
      <c r="P261" s="127">
        <f t="shared" si="35"/>
        <v>-31.8738568309725</v>
      </c>
      <c r="R261" s="89">
        <v>833</v>
      </c>
      <c r="S261" s="90" t="s">
        <v>275</v>
      </c>
      <c r="T261" s="107">
        <v>1705</v>
      </c>
      <c r="U261" s="92">
        <v>1440985.7374407141</v>
      </c>
      <c r="V261" s="92">
        <v>417782.28411695146</v>
      </c>
      <c r="W261" s="95">
        <v>1858768.0215576657</v>
      </c>
      <c r="X261" s="110">
        <v>258525.91009583516</v>
      </c>
      <c r="Y261" s="96">
        <v>2117293.931653501</v>
      </c>
      <c r="Z261" s="215">
        <v>-423394</v>
      </c>
      <c r="AA261" s="241">
        <v>1693899.931653501</v>
      </c>
      <c r="AB261" s="114">
        <v>291791.19510000001</v>
      </c>
      <c r="AC261" s="96">
        <v>1985691.1267535011</v>
      </c>
      <c r="AD261" s="122">
        <f t="shared" si="36"/>
        <v>993.48969598445808</v>
      </c>
      <c r="AE261" s="91">
        <v>1164.628226834898</v>
      </c>
      <c r="AF261" s="99">
        <v>2</v>
      </c>
      <c r="AG261" s="99">
        <v>2</v>
      </c>
    </row>
    <row r="262" spans="1:33">
      <c r="A262" s="89">
        <v>834</v>
      </c>
      <c r="B262" s="90" t="s">
        <v>276</v>
      </c>
      <c r="C262" s="107">
        <v>5832</v>
      </c>
      <c r="D262" s="92">
        <v>3610623.2546627391</v>
      </c>
      <c r="E262" s="115">
        <v>1915562.924923996</v>
      </c>
      <c r="F262" s="95">
        <f t="shared" si="29"/>
        <v>5526186.1795867346</v>
      </c>
      <c r="G262" s="110">
        <v>753788.09504205233</v>
      </c>
      <c r="H262" s="96">
        <f t="shared" si="30"/>
        <v>6279974.2746287873</v>
      </c>
      <c r="I262" s="112">
        <v>-1454600</v>
      </c>
      <c r="J262" s="101">
        <f t="shared" si="31"/>
        <v>4825374.2746287873</v>
      </c>
      <c r="K262" s="98">
        <f t="shared" si="32"/>
        <v>827.39613762496356</v>
      </c>
      <c r="L262" s="99">
        <v>5</v>
      </c>
      <c r="M262" s="99">
        <v>5</v>
      </c>
      <c r="N262" s="125">
        <f t="shared" si="33"/>
        <v>236042.02104412857</v>
      </c>
      <c r="O262" s="103">
        <f t="shared" si="34"/>
        <v>5.14327592777271E-2</v>
      </c>
      <c r="P262" s="127">
        <f t="shared" si="35"/>
        <v>42.089454944494946</v>
      </c>
      <c r="R262" s="89">
        <v>834</v>
      </c>
      <c r="S262" s="90" t="s">
        <v>276</v>
      </c>
      <c r="T262" s="107">
        <v>5844</v>
      </c>
      <c r="U262" s="92">
        <v>3621813.0629298892</v>
      </c>
      <c r="V262" s="92">
        <v>1713630.193337966</v>
      </c>
      <c r="W262" s="95">
        <v>5335443.2562678549</v>
      </c>
      <c r="X262" s="110">
        <v>708488.99731680378</v>
      </c>
      <c r="Y262" s="96">
        <v>6043932.2535846587</v>
      </c>
      <c r="Z262" s="215">
        <v>-1454600</v>
      </c>
      <c r="AA262" s="241">
        <v>4589332.2535846587</v>
      </c>
      <c r="AB262" s="114">
        <v>-281073.01523999998</v>
      </c>
      <c r="AC262" s="96">
        <v>4308259.2383446591</v>
      </c>
      <c r="AD262" s="122">
        <f t="shared" si="36"/>
        <v>785.30668268046861</v>
      </c>
      <c r="AE262" s="91">
        <v>737.21068417944196</v>
      </c>
      <c r="AF262" s="99">
        <v>5</v>
      </c>
      <c r="AG262" s="99">
        <v>5</v>
      </c>
    </row>
    <row r="263" spans="1:33">
      <c r="A263" s="89">
        <v>837</v>
      </c>
      <c r="B263" s="90" t="s">
        <v>277</v>
      </c>
      <c r="C263" s="107">
        <v>260180</v>
      </c>
      <c r="D263" s="92">
        <v>19167883.679130785</v>
      </c>
      <c r="E263" s="115">
        <v>-65443.329749875673</v>
      </c>
      <c r="F263" s="95">
        <f t="shared" si="29"/>
        <v>19102440.34938091</v>
      </c>
      <c r="G263" s="110">
        <v>27211846.680377971</v>
      </c>
      <c r="H263" s="96">
        <f t="shared" si="30"/>
        <v>46314287.029758886</v>
      </c>
      <c r="I263" s="112">
        <v>86962315</v>
      </c>
      <c r="J263" s="101">
        <f t="shared" si="31"/>
        <v>133276602.02975889</v>
      </c>
      <c r="K263" s="98">
        <f t="shared" si="32"/>
        <v>512.24768248811927</v>
      </c>
      <c r="L263" s="99">
        <v>6</v>
      </c>
      <c r="M263" s="99">
        <v>6</v>
      </c>
      <c r="N263" s="125">
        <f t="shared" si="33"/>
        <v>9462149.781089887</v>
      </c>
      <c r="O263" s="103">
        <f t="shared" si="34"/>
        <v>7.6422013821828338E-2</v>
      </c>
      <c r="P263" s="127">
        <f t="shared" si="35"/>
        <v>26.795997529605245</v>
      </c>
      <c r="R263" s="89">
        <v>837</v>
      </c>
      <c r="S263" s="90" t="s">
        <v>277</v>
      </c>
      <c r="T263" s="107">
        <v>255050</v>
      </c>
      <c r="U263" s="92">
        <v>11349233.908394352</v>
      </c>
      <c r="V263" s="92">
        <v>-161466.89274224796</v>
      </c>
      <c r="W263" s="95">
        <v>11187767.015652103</v>
      </c>
      <c r="X263" s="110">
        <v>25664370.233016901</v>
      </c>
      <c r="Y263" s="96">
        <v>36852137.248669006</v>
      </c>
      <c r="Z263" s="215">
        <v>86962315</v>
      </c>
      <c r="AA263" s="241">
        <v>123814452.248669</v>
      </c>
      <c r="AB263" s="114">
        <v>-13480885.732329</v>
      </c>
      <c r="AC263" s="96">
        <v>110333566.51634</v>
      </c>
      <c r="AD263" s="122">
        <f t="shared" si="36"/>
        <v>485.45168495851402</v>
      </c>
      <c r="AE263" s="91">
        <v>432.5958302934327</v>
      </c>
      <c r="AF263" s="99">
        <v>6</v>
      </c>
      <c r="AG263" s="99">
        <v>6</v>
      </c>
    </row>
    <row r="264" spans="1:33">
      <c r="A264" s="89">
        <v>844</v>
      </c>
      <c r="B264" s="90" t="s">
        <v>278</v>
      </c>
      <c r="C264" s="107">
        <v>1388</v>
      </c>
      <c r="D264" s="92">
        <v>287856.39463031408</v>
      </c>
      <c r="E264" s="115">
        <v>881823.30878090102</v>
      </c>
      <c r="F264" s="95">
        <f t="shared" si="29"/>
        <v>1169679.703411215</v>
      </c>
      <c r="G264" s="110">
        <v>280154.16815757146</v>
      </c>
      <c r="H264" s="96">
        <f t="shared" si="30"/>
        <v>1449833.8715687864</v>
      </c>
      <c r="I264" s="112">
        <v>-318234</v>
      </c>
      <c r="J264" s="101">
        <f t="shared" si="31"/>
        <v>1131599.8715687864</v>
      </c>
      <c r="K264" s="98">
        <f t="shared" si="32"/>
        <v>815.27368268644557</v>
      </c>
      <c r="L264" s="99">
        <v>11</v>
      </c>
      <c r="M264" s="99">
        <v>11</v>
      </c>
      <c r="N264" s="125">
        <f t="shared" si="33"/>
        <v>255588.34858554928</v>
      </c>
      <c r="O264" s="103">
        <f t="shared" si="34"/>
        <v>0.2917636833304989</v>
      </c>
      <c r="P264" s="127">
        <f t="shared" si="35"/>
        <v>194.86892136687254</v>
      </c>
      <c r="R264" s="89">
        <v>844</v>
      </c>
      <c r="S264" s="90" t="s">
        <v>278</v>
      </c>
      <c r="T264" s="107">
        <v>1412</v>
      </c>
      <c r="U264" s="92">
        <v>131118.1258899867</v>
      </c>
      <c r="V264" s="92">
        <v>800745.64624365338</v>
      </c>
      <c r="W264" s="95">
        <v>931863.77213364001</v>
      </c>
      <c r="X264" s="110">
        <v>262381.75084959721</v>
      </c>
      <c r="Y264" s="96">
        <v>1194245.5229832372</v>
      </c>
      <c r="Z264" s="215">
        <v>-318234</v>
      </c>
      <c r="AA264" s="241">
        <v>876011.52298323717</v>
      </c>
      <c r="AB264" s="114">
        <v>-54924.420899999997</v>
      </c>
      <c r="AC264" s="96">
        <v>821087.10208323714</v>
      </c>
      <c r="AD264" s="122">
        <f t="shared" si="36"/>
        <v>620.40476131957303</v>
      </c>
      <c r="AE264" s="91">
        <v>581.5064462345872</v>
      </c>
      <c r="AF264" s="99">
        <v>11</v>
      </c>
      <c r="AG264" s="99">
        <v>11</v>
      </c>
    </row>
    <row r="265" spans="1:33">
      <c r="A265" s="89">
        <v>845</v>
      </c>
      <c r="B265" s="90" t="s">
        <v>279</v>
      </c>
      <c r="C265" s="107">
        <v>2826</v>
      </c>
      <c r="D265" s="92">
        <v>2666318.4005187717</v>
      </c>
      <c r="E265" s="115">
        <v>1036601.7143572617</v>
      </c>
      <c r="F265" s="95">
        <f t="shared" si="29"/>
        <v>3702920.1148760333</v>
      </c>
      <c r="G265" s="110">
        <v>490947.86556004855</v>
      </c>
      <c r="H265" s="96">
        <f t="shared" si="30"/>
        <v>4193867.980436082</v>
      </c>
      <c r="I265" s="112">
        <v>-21147</v>
      </c>
      <c r="J265" s="101">
        <f t="shared" si="31"/>
        <v>4172720.980436082</v>
      </c>
      <c r="K265" s="98">
        <f t="shared" si="32"/>
        <v>1476.5467022066816</v>
      </c>
      <c r="L265" s="99">
        <v>19</v>
      </c>
      <c r="M265" s="99">
        <v>19</v>
      </c>
      <c r="N265" s="125">
        <f t="shared" si="33"/>
        <v>-95706.68301783409</v>
      </c>
      <c r="O265" s="103">
        <f t="shared" si="34"/>
        <v>-2.2421999519230552E-2</v>
      </c>
      <c r="P265" s="127">
        <f t="shared" si="35"/>
        <v>-31.19885182154735</v>
      </c>
      <c r="R265" s="89">
        <v>845</v>
      </c>
      <c r="S265" s="90" t="s">
        <v>279</v>
      </c>
      <c r="T265" s="107">
        <v>2831</v>
      </c>
      <c r="U265" s="92">
        <v>2653802.1357265827</v>
      </c>
      <c r="V265" s="92">
        <v>1167700.098500143</v>
      </c>
      <c r="W265" s="95">
        <v>3821502.234226726</v>
      </c>
      <c r="X265" s="110">
        <v>468072.42922719033</v>
      </c>
      <c r="Y265" s="96">
        <v>4289574.6634539161</v>
      </c>
      <c r="Z265" s="215">
        <v>-21147</v>
      </c>
      <c r="AA265" s="241">
        <v>4268427.6634539161</v>
      </c>
      <c r="AB265" s="114">
        <v>-23419.973100000003</v>
      </c>
      <c r="AC265" s="96">
        <v>4245007.690353916</v>
      </c>
      <c r="AD265" s="122">
        <f t="shared" si="36"/>
        <v>1507.745554028229</v>
      </c>
      <c r="AE265" s="91">
        <v>1499.4728683694511</v>
      </c>
      <c r="AF265" s="99">
        <v>19</v>
      </c>
      <c r="AG265" s="99">
        <v>19</v>
      </c>
    </row>
    <row r="266" spans="1:33">
      <c r="A266" s="89">
        <v>846</v>
      </c>
      <c r="B266" s="90" t="s">
        <v>280</v>
      </c>
      <c r="C266" s="107">
        <v>4662</v>
      </c>
      <c r="D266" s="92">
        <v>2501087.4606766952</v>
      </c>
      <c r="E266" s="115">
        <v>2987402.5756284609</v>
      </c>
      <c r="F266" s="95">
        <f t="shared" ref="F266:F302" si="37">SUM(D266:E266)</f>
        <v>5488490.0363051556</v>
      </c>
      <c r="G266" s="110">
        <v>851535.80190979177</v>
      </c>
      <c r="H266" s="96">
        <f t="shared" si="30"/>
        <v>6340025.8382149469</v>
      </c>
      <c r="I266" s="112">
        <v>-346962</v>
      </c>
      <c r="J266" s="101">
        <f t="shared" si="31"/>
        <v>5993063.8382149469</v>
      </c>
      <c r="K266" s="98">
        <f t="shared" si="32"/>
        <v>1285.513478810585</v>
      </c>
      <c r="L266" s="99">
        <v>14</v>
      </c>
      <c r="M266" s="99">
        <v>14</v>
      </c>
      <c r="N266" s="125">
        <f t="shared" si="33"/>
        <v>-161060.5413658265</v>
      </c>
      <c r="O266" s="103">
        <f t="shared" si="34"/>
        <v>-2.6171154730024834E-2</v>
      </c>
      <c r="P266" s="127">
        <f t="shared" si="35"/>
        <v>-7.9132508196742037</v>
      </c>
      <c r="R266" s="89">
        <v>846</v>
      </c>
      <c r="S266" s="90" t="s">
        <v>280</v>
      </c>
      <c r="T266" s="107">
        <v>4758</v>
      </c>
      <c r="U266" s="92">
        <v>2832638.0814541159</v>
      </c>
      <c r="V266" s="92">
        <v>2876946.9306597882</v>
      </c>
      <c r="W266" s="95">
        <v>5709585.0121139046</v>
      </c>
      <c r="X266" s="110">
        <v>791501.36746686872</v>
      </c>
      <c r="Y266" s="96">
        <v>6501086.3795807734</v>
      </c>
      <c r="Z266" s="215">
        <v>-346962</v>
      </c>
      <c r="AA266" s="241">
        <v>6154124.3795807734</v>
      </c>
      <c r="AB266" s="114">
        <v>-116849.83020000003</v>
      </c>
      <c r="AC266" s="96">
        <v>6037274.5493807737</v>
      </c>
      <c r="AD266" s="122">
        <f t="shared" si="36"/>
        <v>1293.4267296302592</v>
      </c>
      <c r="AE266" s="91">
        <v>1268.8681272342947</v>
      </c>
      <c r="AF266" s="99">
        <v>14</v>
      </c>
      <c r="AG266" s="99">
        <v>14</v>
      </c>
    </row>
    <row r="267" spans="1:33">
      <c r="A267" s="89">
        <v>848</v>
      </c>
      <c r="B267" s="90" t="s">
        <v>281</v>
      </c>
      <c r="C267" s="107">
        <v>3976</v>
      </c>
      <c r="D267" s="92">
        <v>1864632.0387337452</v>
      </c>
      <c r="E267" s="115">
        <v>2781284.0971102617</v>
      </c>
      <c r="F267" s="95">
        <f t="shared" si="37"/>
        <v>4645916.1358440071</v>
      </c>
      <c r="G267" s="110">
        <v>769745.9027310611</v>
      </c>
      <c r="H267" s="96">
        <f t="shared" ref="H267:H302" si="38">SUM(F267:G267)</f>
        <v>5415662.0385750681</v>
      </c>
      <c r="I267" s="112">
        <v>747252</v>
      </c>
      <c r="J267" s="101">
        <f t="shared" ref="J267:J302" si="39">SUM(H267:I267)</f>
        <v>6162914.0385750681</v>
      </c>
      <c r="K267" s="98">
        <f t="shared" ref="K267:K302" si="40">J267/C267</f>
        <v>1550.0286817341721</v>
      </c>
      <c r="L267" s="99">
        <v>12</v>
      </c>
      <c r="M267" s="99">
        <v>12</v>
      </c>
      <c r="N267" s="125">
        <f t="shared" ref="N267:N302" si="41">J267-AA267</f>
        <v>-102945.10115682893</v>
      </c>
      <c r="O267" s="103">
        <f t="shared" ref="O267:O302" si="42">N267/AA267</f>
        <v>-1.642952687909191E-2</v>
      </c>
      <c r="P267" s="127">
        <f t="shared" ref="P267:P302" si="43">K267-AD267</f>
        <v>8.9910182487080874</v>
      </c>
      <c r="R267" s="89">
        <v>848</v>
      </c>
      <c r="S267" s="90" t="s">
        <v>281</v>
      </c>
      <c r="T267" s="107">
        <v>4066</v>
      </c>
      <c r="U267" s="92">
        <v>2165137.5251658689</v>
      </c>
      <c r="V267" s="92">
        <v>2631174.3483328619</v>
      </c>
      <c r="W267" s="95">
        <v>4796311.8734987304</v>
      </c>
      <c r="X267" s="110">
        <v>722295.26623316633</v>
      </c>
      <c r="Y267" s="96">
        <v>5518607.139731897</v>
      </c>
      <c r="Z267" s="215">
        <v>747252</v>
      </c>
      <c r="AA267" s="241">
        <v>6265859.139731897</v>
      </c>
      <c r="AB267" s="114">
        <v>-5000.7060000000056</v>
      </c>
      <c r="AC267" s="96">
        <v>6260858.4337318968</v>
      </c>
      <c r="AD267" s="122">
        <f t="shared" ref="AD267:AD302" si="44">AA267/T267</f>
        <v>1541.037663485464</v>
      </c>
      <c r="AE267" s="91">
        <v>1539.8077800619519</v>
      </c>
      <c r="AF267" s="99">
        <v>12</v>
      </c>
      <c r="AG267" s="99">
        <v>12</v>
      </c>
    </row>
    <row r="268" spans="1:33">
      <c r="A268" s="89">
        <v>849</v>
      </c>
      <c r="B268" s="90" t="s">
        <v>282</v>
      </c>
      <c r="C268" s="107">
        <v>2799</v>
      </c>
      <c r="D268" s="92">
        <v>2720172.2188566597</v>
      </c>
      <c r="E268" s="115">
        <v>1773692.6253486453</v>
      </c>
      <c r="F268" s="95">
        <f t="shared" si="37"/>
        <v>4493864.844205305</v>
      </c>
      <c r="G268" s="110">
        <v>530481.21467383497</v>
      </c>
      <c r="H268" s="96">
        <f t="shared" si="38"/>
        <v>5024346.0588791398</v>
      </c>
      <c r="I268" s="112">
        <v>340462</v>
      </c>
      <c r="J268" s="101">
        <f t="shared" si="39"/>
        <v>5364808.0588791398</v>
      </c>
      <c r="K268" s="98">
        <f t="shared" si="40"/>
        <v>1916.6874093887602</v>
      </c>
      <c r="L268" s="99">
        <v>16</v>
      </c>
      <c r="M268" s="99">
        <v>16</v>
      </c>
      <c r="N268" s="125">
        <f t="shared" si="41"/>
        <v>-46673.295116779394</v>
      </c>
      <c r="O268" s="103">
        <f t="shared" si="42"/>
        <v>-8.6248648130913593E-3</v>
      </c>
      <c r="P268" s="127">
        <f t="shared" si="43"/>
        <v>17.255554704337783</v>
      </c>
      <c r="R268" s="89">
        <v>849</v>
      </c>
      <c r="S268" s="90" t="s">
        <v>282</v>
      </c>
      <c r="T268" s="107">
        <v>2849</v>
      </c>
      <c r="U268" s="92">
        <v>2749058.4467449514</v>
      </c>
      <c r="V268" s="92">
        <v>1821310.369386377</v>
      </c>
      <c r="W268" s="95">
        <v>4570368.8161313282</v>
      </c>
      <c r="X268" s="110">
        <v>500650.53786459123</v>
      </c>
      <c r="Y268" s="96">
        <v>5071019.3539959192</v>
      </c>
      <c r="Z268" s="215">
        <v>340462</v>
      </c>
      <c r="AA268" s="241">
        <v>5411481.3539959192</v>
      </c>
      <c r="AB268" s="114">
        <v>261620.26890000002</v>
      </c>
      <c r="AC268" s="96">
        <v>5673101.6228959188</v>
      </c>
      <c r="AD268" s="122">
        <f t="shared" si="44"/>
        <v>1899.4318546844224</v>
      </c>
      <c r="AE268" s="91">
        <v>1991.2606608971284</v>
      </c>
      <c r="AF268" s="99">
        <v>16</v>
      </c>
      <c r="AG268" s="99">
        <v>16</v>
      </c>
    </row>
    <row r="269" spans="1:33">
      <c r="A269" s="89">
        <v>850</v>
      </c>
      <c r="B269" s="90" t="s">
        <v>283</v>
      </c>
      <c r="C269" s="107">
        <v>2349</v>
      </c>
      <c r="D269" s="92">
        <v>1906847.7225961678</v>
      </c>
      <c r="E269" s="115">
        <v>1059719.9381014593</v>
      </c>
      <c r="F269" s="95">
        <f t="shared" si="37"/>
        <v>2966567.6606976269</v>
      </c>
      <c r="G269" s="110">
        <v>250137.25084978653</v>
      </c>
      <c r="H269" s="96">
        <f t="shared" si="38"/>
        <v>3216704.9115474136</v>
      </c>
      <c r="I269" s="112">
        <v>-411332</v>
      </c>
      <c r="J269" s="101">
        <f t="shared" si="39"/>
        <v>2805372.9115474136</v>
      </c>
      <c r="K269" s="98">
        <f t="shared" si="40"/>
        <v>1194.2839129618619</v>
      </c>
      <c r="L269" s="99">
        <v>13</v>
      </c>
      <c r="M269" s="99">
        <v>13</v>
      </c>
      <c r="N269" s="125">
        <f t="shared" si="41"/>
        <v>109413.88257746212</v>
      </c>
      <c r="O269" s="103">
        <f t="shared" si="42"/>
        <v>4.0584401098731099E-2</v>
      </c>
      <c r="P269" s="127">
        <f t="shared" si="43"/>
        <v>55.787701403605297</v>
      </c>
      <c r="R269" s="89">
        <v>850</v>
      </c>
      <c r="S269" s="90" t="s">
        <v>283</v>
      </c>
      <c r="T269" s="107">
        <v>2368</v>
      </c>
      <c r="U269" s="92">
        <v>1816140.263983238</v>
      </c>
      <c r="V269" s="92">
        <v>1058748.8134188382</v>
      </c>
      <c r="W269" s="95">
        <v>2874889.0774020762</v>
      </c>
      <c r="X269" s="110">
        <v>232401.95156787522</v>
      </c>
      <c r="Y269" s="96">
        <v>3107291.0289699514</v>
      </c>
      <c r="Z269" s="215">
        <v>-411332</v>
      </c>
      <c r="AA269" s="241">
        <v>2695959.0289699514</v>
      </c>
      <c r="AB269" s="114">
        <v>273055.21661999996</v>
      </c>
      <c r="AC269" s="96">
        <v>2969014.2455899515</v>
      </c>
      <c r="AD269" s="122">
        <f t="shared" si="44"/>
        <v>1138.4962115582566</v>
      </c>
      <c r="AE269" s="91">
        <v>1253.8066915498107</v>
      </c>
      <c r="AF269" s="99">
        <v>13</v>
      </c>
      <c r="AG269" s="99">
        <v>13</v>
      </c>
    </row>
    <row r="270" spans="1:33">
      <c r="A270" s="89">
        <v>851</v>
      </c>
      <c r="B270" s="90" t="s">
        <v>284</v>
      </c>
      <c r="C270" s="107">
        <v>20959</v>
      </c>
      <c r="D270" s="92">
        <v>3814130.0725410627</v>
      </c>
      <c r="E270" s="115">
        <v>4147784.7070553289</v>
      </c>
      <c r="F270" s="95">
        <f t="shared" si="37"/>
        <v>7961914.7795963921</v>
      </c>
      <c r="G270" s="110">
        <v>1960151.8098176823</v>
      </c>
      <c r="H270" s="96">
        <f t="shared" si="38"/>
        <v>9922066.589414075</v>
      </c>
      <c r="I270" s="112">
        <v>-159551</v>
      </c>
      <c r="J270" s="101">
        <f t="shared" si="39"/>
        <v>9762515.589414075</v>
      </c>
      <c r="K270" s="98">
        <f t="shared" si="40"/>
        <v>465.79109639840044</v>
      </c>
      <c r="L270" s="99">
        <v>19</v>
      </c>
      <c r="M270" s="99">
        <v>19</v>
      </c>
      <c r="N270" s="125">
        <f t="shared" si="41"/>
        <v>-1654354.24322672</v>
      </c>
      <c r="O270" s="103">
        <f t="shared" si="42"/>
        <v>-0.14490436235831702</v>
      </c>
      <c r="P270" s="127">
        <f t="shared" si="43"/>
        <v>-77.403776217490417</v>
      </c>
      <c r="R270" s="89">
        <v>851</v>
      </c>
      <c r="S270" s="90" t="s">
        <v>284</v>
      </c>
      <c r="T270" s="107">
        <v>21018</v>
      </c>
      <c r="U270" s="92">
        <v>3541289.4089864623</v>
      </c>
      <c r="V270" s="92">
        <v>6208895.9296519831</v>
      </c>
      <c r="W270" s="95">
        <v>9750185.3386384454</v>
      </c>
      <c r="X270" s="110">
        <v>1826235.4940023492</v>
      </c>
      <c r="Y270" s="96">
        <v>11576420.832640795</v>
      </c>
      <c r="Z270" s="215">
        <v>-159551</v>
      </c>
      <c r="AA270" s="241">
        <v>11416869.832640795</v>
      </c>
      <c r="AB270" s="114">
        <v>-62500.490490000055</v>
      </c>
      <c r="AC270" s="96">
        <v>11354369.342150794</v>
      </c>
      <c r="AD270" s="122">
        <f t="shared" si="44"/>
        <v>543.19487261589086</v>
      </c>
      <c r="AE270" s="91">
        <v>540.2212076387284</v>
      </c>
      <c r="AF270" s="99">
        <v>19</v>
      </c>
      <c r="AG270" s="99">
        <v>19</v>
      </c>
    </row>
    <row r="271" spans="1:33">
      <c r="A271" s="89">
        <v>853</v>
      </c>
      <c r="B271" s="90" t="s">
        <v>285</v>
      </c>
      <c r="C271" s="107">
        <v>206073</v>
      </c>
      <c r="D271" s="92">
        <v>43670436.192080729</v>
      </c>
      <c r="E271" s="115">
        <v>-1210925.612439268</v>
      </c>
      <c r="F271" s="95">
        <f t="shared" si="37"/>
        <v>42459510.579641461</v>
      </c>
      <c r="G271" s="110">
        <v>25935321.506804086</v>
      </c>
      <c r="H271" s="96">
        <f t="shared" si="38"/>
        <v>68394832.08644554</v>
      </c>
      <c r="I271" s="112">
        <v>48831670</v>
      </c>
      <c r="J271" s="101">
        <f t="shared" si="39"/>
        <v>117226502.08644554</v>
      </c>
      <c r="K271" s="98">
        <f t="shared" si="40"/>
        <v>568.85910374695152</v>
      </c>
      <c r="L271" s="99">
        <v>2</v>
      </c>
      <c r="M271" s="99">
        <v>2</v>
      </c>
      <c r="N271" s="125">
        <f t="shared" si="41"/>
        <v>11311520.519352674</v>
      </c>
      <c r="O271" s="103">
        <f t="shared" si="42"/>
        <v>0.10679811630035815</v>
      </c>
      <c r="P271" s="127">
        <f t="shared" si="43"/>
        <v>44.171659455066106</v>
      </c>
      <c r="R271" s="89">
        <v>853</v>
      </c>
      <c r="S271" s="90" t="s">
        <v>285</v>
      </c>
      <c r="T271" s="107">
        <v>201863</v>
      </c>
      <c r="U271" s="92">
        <v>34666850.89157863</v>
      </c>
      <c r="V271" s="92">
        <v>-2215592.3726901491</v>
      </c>
      <c r="W271" s="95">
        <v>32451258.518888481</v>
      </c>
      <c r="X271" s="110">
        <v>24632053.048204392</v>
      </c>
      <c r="Y271" s="96">
        <v>57083311.567092873</v>
      </c>
      <c r="Z271" s="215">
        <v>48831670</v>
      </c>
      <c r="AA271" s="241">
        <v>105914981.56709287</v>
      </c>
      <c r="AB271" s="114">
        <v>-3197230.9686104991</v>
      </c>
      <c r="AC271" s="96">
        <v>102717750.59848237</v>
      </c>
      <c r="AD271" s="122">
        <f t="shared" si="44"/>
        <v>524.68744429188541</v>
      </c>
      <c r="AE271" s="91">
        <v>508.84882617657706</v>
      </c>
      <c r="AF271" s="99">
        <v>2</v>
      </c>
      <c r="AG271" s="99">
        <v>2</v>
      </c>
    </row>
    <row r="272" spans="1:33">
      <c r="A272" s="89">
        <v>854</v>
      </c>
      <c r="B272" s="90" t="s">
        <v>286</v>
      </c>
      <c r="C272" s="107">
        <v>3191</v>
      </c>
      <c r="D272" s="92">
        <v>1236991.82144247</v>
      </c>
      <c r="E272" s="115">
        <v>1055973.6628112555</v>
      </c>
      <c r="F272" s="95">
        <f t="shared" si="37"/>
        <v>2292965.4842537255</v>
      </c>
      <c r="G272" s="110">
        <v>473656.32172734611</v>
      </c>
      <c r="H272" s="96">
        <f t="shared" si="38"/>
        <v>2766621.8059810717</v>
      </c>
      <c r="I272" s="112">
        <v>-9860</v>
      </c>
      <c r="J272" s="101">
        <f t="shared" si="39"/>
        <v>2756761.8059810717</v>
      </c>
      <c r="K272" s="98">
        <f t="shared" si="40"/>
        <v>863.91783327517135</v>
      </c>
      <c r="L272" s="99">
        <v>19</v>
      </c>
      <c r="M272" s="99">
        <v>19</v>
      </c>
      <c r="N272" s="125">
        <f t="shared" si="41"/>
        <v>-245143.77072967682</v>
      </c>
      <c r="O272" s="103">
        <f t="shared" si="42"/>
        <v>-8.1662718718250302E-2</v>
      </c>
      <c r="P272" s="127">
        <f t="shared" si="43"/>
        <v>-58.893595163423356</v>
      </c>
      <c r="R272" s="89">
        <v>854</v>
      </c>
      <c r="S272" s="90" t="s">
        <v>286</v>
      </c>
      <c r="T272" s="107">
        <v>3253</v>
      </c>
      <c r="U272" s="92">
        <v>1128931.3193726104</v>
      </c>
      <c r="V272" s="92">
        <v>1441043.5113467067</v>
      </c>
      <c r="W272" s="95">
        <v>2569974.8307193173</v>
      </c>
      <c r="X272" s="110">
        <v>441790.74599143118</v>
      </c>
      <c r="Y272" s="96">
        <v>3011765.5767107485</v>
      </c>
      <c r="Z272" s="215">
        <v>-9860</v>
      </c>
      <c r="AA272" s="241">
        <v>3001905.5767107485</v>
      </c>
      <c r="AB272" s="114">
        <v>-89721.000150000007</v>
      </c>
      <c r="AC272" s="96">
        <v>2912184.5765607483</v>
      </c>
      <c r="AD272" s="122">
        <f t="shared" si="44"/>
        <v>922.8114284385947</v>
      </c>
      <c r="AE272" s="91">
        <v>895.2304262406235</v>
      </c>
      <c r="AF272" s="99">
        <v>19</v>
      </c>
      <c r="AG272" s="99">
        <v>19</v>
      </c>
    </row>
    <row r="273" spans="1:33">
      <c r="A273" s="89">
        <v>857</v>
      </c>
      <c r="B273" s="90" t="s">
        <v>287</v>
      </c>
      <c r="C273" s="107">
        <v>2311</v>
      </c>
      <c r="D273" s="92">
        <v>-1629094.3424073318</v>
      </c>
      <c r="E273" s="115">
        <v>1152108.5724528439</v>
      </c>
      <c r="F273" s="95">
        <f t="shared" si="37"/>
        <v>-476985.76995448791</v>
      </c>
      <c r="G273" s="110">
        <v>416427.19205773494</v>
      </c>
      <c r="H273" s="96">
        <f t="shared" si="38"/>
        <v>-60558.577896752977</v>
      </c>
      <c r="I273" s="112">
        <v>138965</v>
      </c>
      <c r="J273" s="101">
        <f t="shared" si="39"/>
        <v>78406.422103247023</v>
      </c>
      <c r="K273" s="98">
        <f t="shared" si="40"/>
        <v>33.927486846926449</v>
      </c>
      <c r="L273" s="99">
        <v>11</v>
      </c>
      <c r="M273" s="99">
        <v>11</v>
      </c>
      <c r="N273" s="125">
        <f t="shared" si="41"/>
        <v>-121927.21816328308</v>
      </c>
      <c r="O273" s="103">
        <f t="shared" si="42"/>
        <v>-0.60862078880545134</v>
      </c>
      <c r="P273" s="127">
        <f t="shared" si="43"/>
        <v>-52.68454958477701</v>
      </c>
      <c r="R273" s="89">
        <v>857</v>
      </c>
      <c r="S273" s="90" t="s">
        <v>287</v>
      </c>
      <c r="T273" s="107">
        <v>2313</v>
      </c>
      <c r="U273" s="92">
        <v>-1583598.6685286751</v>
      </c>
      <c r="V273" s="92">
        <v>1257965.7852350762</v>
      </c>
      <c r="W273" s="95">
        <v>-325632.88329359889</v>
      </c>
      <c r="X273" s="110">
        <v>387001.52356012899</v>
      </c>
      <c r="Y273" s="96">
        <v>61368.640266530099</v>
      </c>
      <c r="Z273" s="215">
        <v>138965</v>
      </c>
      <c r="AA273" s="241">
        <v>200333.6402665301</v>
      </c>
      <c r="AB273" s="114">
        <v>873456.64800000004</v>
      </c>
      <c r="AC273" s="96">
        <v>1073790.2882665303</v>
      </c>
      <c r="AD273" s="122">
        <f t="shared" si="44"/>
        <v>86.612036431703459</v>
      </c>
      <c r="AE273" s="91">
        <v>464.24136976503684</v>
      </c>
      <c r="AF273" s="99">
        <v>11</v>
      </c>
      <c r="AG273" s="99">
        <v>11</v>
      </c>
    </row>
    <row r="274" spans="1:33">
      <c r="A274" s="89">
        <v>858</v>
      </c>
      <c r="B274" s="90" t="s">
        <v>288</v>
      </c>
      <c r="C274" s="107">
        <v>42225</v>
      </c>
      <c r="D274" s="92">
        <v>32310476.402993828</v>
      </c>
      <c r="E274" s="115">
        <v>-1427341.5986008123</v>
      </c>
      <c r="F274" s="95">
        <f t="shared" si="37"/>
        <v>30883134.804393016</v>
      </c>
      <c r="G274" s="110">
        <v>2297067.4755605711</v>
      </c>
      <c r="H274" s="96">
        <f t="shared" si="38"/>
        <v>33180202.279953588</v>
      </c>
      <c r="I274" s="112">
        <v>-2704969</v>
      </c>
      <c r="J274" s="101">
        <f t="shared" si="39"/>
        <v>30475233.279953588</v>
      </c>
      <c r="K274" s="98">
        <f t="shared" si="40"/>
        <v>721.73435831743257</v>
      </c>
      <c r="L274" s="99">
        <v>1</v>
      </c>
      <c r="M274" s="100">
        <v>35</v>
      </c>
      <c r="N274" s="125">
        <f t="shared" si="41"/>
        <v>-1159829.3934520818</v>
      </c>
      <c r="O274" s="103">
        <f t="shared" si="42"/>
        <v>-3.6662781592245869E-2</v>
      </c>
      <c r="P274" s="127">
        <f t="shared" si="43"/>
        <v>-43.5436588436703</v>
      </c>
      <c r="R274" s="89">
        <v>858</v>
      </c>
      <c r="S274" s="90" t="s">
        <v>288</v>
      </c>
      <c r="T274" s="107">
        <v>41338</v>
      </c>
      <c r="U274" s="92">
        <v>32967462.867159531</v>
      </c>
      <c r="V274" s="92">
        <v>-905598.72621046787</v>
      </c>
      <c r="W274" s="95">
        <v>32061864.140949063</v>
      </c>
      <c r="X274" s="110">
        <v>2278167.5324566048</v>
      </c>
      <c r="Y274" s="96">
        <v>34340031.67340567</v>
      </c>
      <c r="Z274" s="215">
        <v>-2704969</v>
      </c>
      <c r="AA274" s="241">
        <v>31635062.67340567</v>
      </c>
      <c r="AB274" s="114">
        <v>2650073.3041889984</v>
      </c>
      <c r="AC274" s="96">
        <v>34285135.977594666</v>
      </c>
      <c r="AD274" s="122">
        <f t="shared" si="44"/>
        <v>765.27801716110287</v>
      </c>
      <c r="AE274" s="91">
        <v>829.38545593871663</v>
      </c>
      <c r="AF274" s="99">
        <v>1</v>
      </c>
      <c r="AG274" s="100">
        <v>35</v>
      </c>
    </row>
    <row r="275" spans="1:33">
      <c r="A275" s="89">
        <v>859</v>
      </c>
      <c r="B275" s="90" t="s">
        <v>289</v>
      </c>
      <c r="C275" s="107">
        <v>6501</v>
      </c>
      <c r="D275" s="92">
        <v>6820016.4181595445</v>
      </c>
      <c r="E275" s="115">
        <v>4981245.0323225129</v>
      </c>
      <c r="F275" s="95">
        <f t="shared" si="37"/>
        <v>11801261.450482057</v>
      </c>
      <c r="G275" s="110">
        <v>452442.34959827928</v>
      </c>
      <c r="H275" s="96">
        <f t="shared" si="38"/>
        <v>12253703.800080337</v>
      </c>
      <c r="I275" s="112">
        <v>-926108</v>
      </c>
      <c r="J275" s="101">
        <f t="shared" si="39"/>
        <v>11327595.800080337</v>
      </c>
      <c r="K275" s="98">
        <f t="shared" si="40"/>
        <v>1742.4389786310317</v>
      </c>
      <c r="L275" s="99">
        <v>17</v>
      </c>
      <c r="M275" s="99">
        <v>17</v>
      </c>
      <c r="N275" s="125">
        <f t="shared" si="41"/>
        <v>-245643.29177733697</v>
      </c>
      <c r="O275" s="103">
        <f t="shared" si="42"/>
        <v>-2.1225111641403723E-2</v>
      </c>
      <c r="P275" s="127">
        <f t="shared" si="43"/>
        <v>-31.237510542558084</v>
      </c>
      <c r="R275" s="89">
        <v>859</v>
      </c>
      <c r="S275" s="90" t="s">
        <v>289</v>
      </c>
      <c r="T275" s="107">
        <v>6525</v>
      </c>
      <c r="U275" s="92">
        <v>7285990.6823436534</v>
      </c>
      <c r="V275" s="92">
        <v>4801935.6825613212</v>
      </c>
      <c r="W275" s="95">
        <v>12087926.364904974</v>
      </c>
      <c r="X275" s="110">
        <v>411420.72695270064</v>
      </c>
      <c r="Y275" s="96">
        <v>12499347.091857674</v>
      </c>
      <c r="Z275" s="215">
        <v>-926108</v>
      </c>
      <c r="AA275" s="241">
        <v>11573239.091857674</v>
      </c>
      <c r="AB275" s="114">
        <v>54582.705989999988</v>
      </c>
      <c r="AC275" s="96">
        <v>11627821.797847673</v>
      </c>
      <c r="AD275" s="122">
        <f t="shared" si="44"/>
        <v>1773.6764891735897</v>
      </c>
      <c r="AE275" s="91">
        <v>1782.0416548425553</v>
      </c>
      <c r="AF275" s="99">
        <v>17</v>
      </c>
      <c r="AG275" s="99">
        <v>17</v>
      </c>
    </row>
    <row r="276" spans="1:33">
      <c r="A276" s="89">
        <v>886</v>
      </c>
      <c r="B276" s="90" t="s">
        <v>290</v>
      </c>
      <c r="C276" s="107">
        <v>12382</v>
      </c>
      <c r="D276" s="92">
        <v>3682578.0962990816</v>
      </c>
      <c r="E276" s="115">
        <v>4301890.323650226</v>
      </c>
      <c r="F276" s="95">
        <f t="shared" si="37"/>
        <v>7984468.419949308</v>
      </c>
      <c r="G276" s="110">
        <v>942439.07687551004</v>
      </c>
      <c r="H276" s="96">
        <f t="shared" si="38"/>
        <v>8926907.4968248177</v>
      </c>
      <c r="I276" s="112">
        <v>269189</v>
      </c>
      <c r="J276" s="101">
        <f t="shared" si="39"/>
        <v>9196096.4968248177</v>
      </c>
      <c r="K276" s="98">
        <f t="shared" si="40"/>
        <v>742.69879638384896</v>
      </c>
      <c r="L276" s="99">
        <v>4</v>
      </c>
      <c r="M276" s="99">
        <v>4</v>
      </c>
      <c r="N276" s="125">
        <f t="shared" si="41"/>
        <v>583408.75570332818</v>
      </c>
      <c r="O276" s="103">
        <f t="shared" si="42"/>
        <v>6.7738291836336839E-2</v>
      </c>
      <c r="P276" s="127">
        <f t="shared" si="43"/>
        <v>55.497987230295166</v>
      </c>
      <c r="R276" s="89">
        <v>886</v>
      </c>
      <c r="S276" s="90" t="s">
        <v>290</v>
      </c>
      <c r="T276" s="107">
        <v>12533</v>
      </c>
      <c r="U276" s="92">
        <v>3668172.741622217</v>
      </c>
      <c r="V276" s="92">
        <v>3818667.6604900956</v>
      </c>
      <c r="W276" s="95">
        <v>7486840.4021123126</v>
      </c>
      <c r="X276" s="110">
        <v>856658.33900917671</v>
      </c>
      <c r="Y276" s="96">
        <v>8343498.7411214896</v>
      </c>
      <c r="Z276" s="215">
        <v>269189</v>
      </c>
      <c r="AA276" s="241">
        <v>8612687.7411214896</v>
      </c>
      <c r="AB276" s="114">
        <v>182464.92707700015</v>
      </c>
      <c r="AC276" s="96">
        <v>8795152.6681984905</v>
      </c>
      <c r="AD276" s="122">
        <f t="shared" si="44"/>
        <v>687.20080915355379</v>
      </c>
      <c r="AE276" s="91">
        <v>701.75956819584223</v>
      </c>
      <c r="AF276" s="99">
        <v>4</v>
      </c>
      <c r="AG276" s="99">
        <v>4</v>
      </c>
    </row>
    <row r="277" spans="1:33">
      <c r="A277" s="89">
        <v>887</v>
      </c>
      <c r="B277" s="90" t="s">
        <v>291</v>
      </c>
      <c r="C277" s="107">
        <v>4493</v>
      </c>
      <c r="D277" s="92">
        <v>-131275.72441817645</v>
      </c>
      <c r="E277" s="115">
        <v>2592894.7841158472</v>
      </c>
      <c r="F277" s="95">
        <f t="shared" si="37"/>
        <v>2461619.0596976709</v>
      </c>
      <c r="G277" s="110">
        <v>772020.5370815444</v>
      </c>
      <c r="H277" s="96">
        <f t="shared" si="38"/>
        <v>3233639.5967792151</v>
      </c>
      <c r="I277" s="112">
        <v>-95446</v>
      </c>
      <c r="J277" s="101">
        <f t="shared" si="39"/>
        <v>3138193.5967792151</v>
      </c>
      <c r="K277" s="98">
        <f t="shared" si="40"/>
        <v>698.46285261055311</v>
      </c>
      <c r="L277" s="99">
        <v>6</v>
      </c>
      <c r="M277" s="99">
        <v>6</v>
      </c>
      <c r="N277" s="125">
        <f t="shared" si="41"/>
        <v>-36998.28505490534</v>
      </c>
      <c r="O277" s="103">
        <f t="shared" si="42"/>
        <v>-1.1652298957609334E-2</v>
      </c>
      <c r="P277" s="127">
        <f t="shared" si="43"/>
        <v>3.368307550544273</v>
      </c>
      <c r="R277" s="89">
        <v>887</v>
      </c>
      <c r="S277" s="90" t="s">
        <v>291</v>
      </c>
      <c r="T277" s="107">
        <v>4568</v>
      </c>
      <c r="U277" s="92">
        <v>45965.900076800142</v>
      </c>
      <c r="V277" s="92">
        <v>2503436.5583130633</v>
      </c>
      <c r="W277" s="95">
        <v>2549402.4583898634</v>
      </c>
      <c r="X277" s="110">
        <v>721235.42344425688</v>
      </c>
      <c r="Y277" s="96">
        <v>3270637.8818341205</v>
      </c>
      <c r="Z277" s="215">
        <v>-95446</v>
      </c>
      <c r="AA277" s="241">
        <v>3175191.8818341205</v>
      </c>
      <c r="AB277" s="114">
        <v>248835.13056000002</v>
      </c>
      <c r="AC277" s="96">
        <v>3424027.0123941205</v>
      </c>
      <c r="AD277" s="122">
        <f t="shared" si="44"/>
        <v>695.09454506000884</v>
      </c>
      <c r="AE277" s="91">
        <v>749.56808502498257</v>
      </c>
      <c r="AF277" s="99">
        <v>6</v>
      </c>
      <c r="AG277" s="99">
        <v>6</v>
      </c>
    </row>
    <row r="278" spans="1:33">
      <c r="A278" s="89">
        <v>889</v>
      </c>
      <c r="B278" s="90" t="s">
        <v>292</v>
      </c>
      <c r="C278" s="107">
        <v>2466</v>
      </c>
      <c r="D278" s="92">
        <v>3715804.9298060983</v>
      </c>
      <c r="E278" s="115">
        <v>1324936.9781565766</v>
      </c>
      <c r="F278" s="95">
        <f t="shared" si="37"/>
        <v>5040741.9079626752</v>
      </c>
      <c r="G278" s="110">
        <v>427365.91256594856</v>
      </c>
      <c r="H278" s="96">
        <f t="shared" si="38"/>
        <v>5468107.8205286236</v>
      </c>
      <c r="I278" s="112">
        <v>671911</v>
      </c>
      <c r="J278" s="101">
        <f t="shared" si="39"/>
        <v>6140018.8205286236</v>
      </c>
      <c r="K278" s="98">
        <f t="shared" si="40"/>
        <v>2489.8697569053625</v>
      </c>
      <c r="L278" s="99">
        <v>17</v>
      </c>
      <c r="M278" s="99">
        <v>17</v>
      </c>
      <c r="N278" s="125">
        <f t="shared" si="41"/>
        <v>272474.684199946</v>
      </c>
      <c r="O278" s="103">
        <f t="shared" si="42"/>
        <v>4.6437602831639439E-2</v>
      </c>
      <c r="P278" s="127">
        <f t="shared" si="43"/>
        <v>134.37231157068663</v>
      </c>
      <c r="R278" s="89">
        <v>889</v>
      </c>
      <c r="S278" s="90" t="s">
        <v>292</v>
      </c>
      <c r="T278" s="107">
        <v>2491</v>
      </c>
      <c r="U278" s="92">
        <v>3552131.7803719668</v>
      </c>
      <c r="V278" s="92">
        <v>1239228.5133721351</v>
      </c>
      <c r="W278" s="95">
        <v>4791360.2937441021</v>
      </c>
      <c r="X278" s="110">
        <v>404272.84258457518</v>
      </c>
      <c r="Y278" s="96">
        <v>5195633.1363286776</v>
      </c>
      <c r="Z278" s="215">
        <v>671911</v>
      </c>
      <c r="AA278" s="241">
        <v>5867544.1363286776</v>
      </c>
      <c r="AB278" s="114">
        <v>173441.1531</v>
      </c>
      <c r="AC278" s="96">
        <v>6040985.2894286774</v>
      </c>
      <c r="AD278" s="122">
        <f t="shared" si="44"/>
        <v>2355.4974453346758</v>
      </c>
      <c r="AE278" s="91">
        <v>2425.1245642026001</v>
      </c>
      <c r="AF278" s="99">
        <v>17</v>
      </c>
      <c r="AG278" s="99">
        <v>17</v>
      </c>
    </row>
    <row r="279" spans="1:33">
      <c r="A279" s="89">
        <v>890</v>
      </c>
      <c r="B279" s="90" t="s">
        <v>293</v>
      </c>
      <c r="C279" s="107">
        <v>1137</v>
      </c>
      <c r="D279" s="92">
        <v>2206976.124643242</v>
      </c>
      <c r="E279" s="115">
        <v>414869.07821435039</v>
      </c>
      <c r="F279" s="95">
        <f t="shared" si="37"/>
        <v>2621845.2028575921</v>
      </c>
      <c r="G279" s="110">
        <v>183565.89791733885</v>
      </c>
      <c r="H279" s="96">
        <f t="shared" si="38"/>
        <v>2805411.1007749308</v>
      </c>
      <c r="I279" s="112">
        <v>330350</v>
      </c>
      <c r="J279" s="101">
        <f t="shared" si="39"/>
        <v>3135761.1007749308</v>
      </c>
      <c r="K279" s="98">
        <f t="shared" si="40"/>
        <v>2757.9253304968611</v>
      </c>
      <c r="L279" s="99">
        <v>19</v>
      </c>
      <c r="M279" s="99">
        <v>19</v>
      </c>
      <c r="N279" s="125">
        <f t="shared" si="41"/>
        <v>-2482.1557682272978</v>
      </c>
      <c r="O279" s="103">
        <f t="shared" si="42"/>
        <v>-7.9093797558620277E-4</v>
      </c>
      <c r="P279" s="127">
        <f t="shared" si="43"/>
        <v>2.66347225001482</v>
      </c>
      <c r="R279" s="89">
        <v>890</v>
      </c>
      <c r="S279" s="90" t="s">
        <v>293</v>
      </c>
      <c r="T279" s="107">
        <v>1139</v>
      </c>
      <c r="U279" s="92">
        <v>2231003.9422599827</v>
      </c>
      <c r="V279" s="92">
        <v>403703.09425761091</v>
      </c>
      <c r="W279" s="95">
        <v>2634707.0365175935</v>
      </c>
      <c r="X279" s="110">
        <v>173186.2200255646</v>
      </c>
      <c r="Y279" s="96">
        <v>2807893.2565431581</v>
      </c>
      <c r="Z279" s="215">
        <v>330350</v>
      </c>
      <c r="AA279" s="241">
        <v>3138243.2565431581</v>
      </c>
      <c r="AB279" s="114">
        <v>-30004.235999999997</v>
      </c>
      <c r="AC279" s="96">
        <v>3108239.0205431581</v>
      </c>
      <c r="AD279" s="122">
        <f t="shared" si="44"/>
        <v>2755.2618582468463</v>
      </c>
      <c r="AE279" s="91">
        <v>2728.9192454285849</v>
      </c>
      <c r="AF279" s="99">
        <v>19</v>
      </c>
      <c r="AG279" s="99">
        <v>19</v>
      </c>
    </row>
    <row r="280" spans="1:33">
      <c r="A280" s="89">
        <v>892</v>
      </c>
      <c r="B280" s="90" t="s">
        <v>294</v>
      </c>
      <c r="C280" s="107">
        <v>3657</v>
      </c>
      <c r="D280" s="92">
        <v>5040338.9872975294</v>
      </c>
      <c r="E280" s="115">
        <v>2433195.5627471022</v>
      </c>
      <c r="F280" s="95">
        <f t="shared" si="37"/>
        <v>7473534.5500446316</v>
      </c>
      <c r="G280" s="110">
        <v>343348.03073169128</v>
      </c>
      <c r="H280" s="96">
        <f t="shared" si="38"/>
        <v>7816882.5807763226</v>
      </c>
      <c r="I280" s="112">
        <v>-511588</v>
      </c>
      <c r="J280" s="101">
        <f t="shared" si="39"/>
        <v>7305294.5807763226</v>
      </c>
      <c r="K280" s="98">
        <f t="shared" si="40"/>
        <v>1997.6195189434845</v>
      </c>
      <c r="L280" s="99">
        <v>13</v>
      </c>
      <c r="M280" s="99">
        <v>13</v>
      </c>
      <c r="N280" s="125">
        <f t="shared" si="41"/>
        <v>330240.17614717316</v>
      </c>
      <c r="O280" s="103">
        <f t="shared" si="42"/>
        <v>4.7345892517770466E-2</v>
      </c>
      <c r="P280" s="127">
        <f t="shared" si="43"/>
        <v>68.143888340676995</v>
      </c>
      <c r="R280" s="89">
        <v>892</v>
      </c>
      <c r="S280" s="90" t="s">
        <v>294</v>
      </c>
      <c r="T280" s="107">
        <v>3615</v>
      </c>
      <c r="U280" s="92">
        <v>4991713.7706643371</v>
      </c>
      <c r="V280" s="92">
        <v>2176499.5936160646</v>
      </c>
      <c r="W280" s="95">
        <v>7168213.3642804017</v>
      </c>
      <c r="X280" s="110">
        <v>318429.04034874775</v>
      </c>
      <c r="Y280" s="96">
        <v>7486642.4046291495</v>
      </c>
      <c r="Z280" s="215">
        <v>-511588</v>
      </c>
      <c r="AA280" s="241">
        <v>6975054.4046291495</v>
      </c>
      <c r="AB280" s="114">
        <v>-44206.241039999994</v>
      </c>
      <c r="AC280" s="96">
        <v>6930848.1635891497</v>
      </c>
      <c r="AD280" s="122">
        <f t="shared" si="44"/>
        <v>1929.4756306028075</v>
      </c>
      <c r="AE280" s="91">
        <v>1917.2470715322681</v>
      </c>
      <c r="AF280" s="99">
        <v>13</v>
      </c>
      <c r="AG280" s="99">
        <v>13</v>
      </c>
    </row>
    <row r="281" spans="1:33">
      <c r="A281" s="89">
        <v>893</v>
      </c>
      <c r="B281" s="90" t="s">
        <v>295</v>
      </c>
      <c r="C281" s="107">
        <v>7439</v>
      </c>
      <c r="D281" s="92">
        <v>6484668.4470755281</v>
      </c>
      <c r="E281" s="115">
        <v>2456789.4166735723</v>
      </c>
      <c r="F281" s="95">
        <f t="shared" si="37"/>
        <v>8941457.8637490999</v>
      </c>
      <c r="G281" s="110">
        <v>1117308.1038191065</v>
      </c>
      <c r="H281" s="96">
        <f t="shared" si="38"/>
        <v>10058765.967568206</v>
      </c>
      <c r="I281" s="112">
        <v>144590</v>
      </c>
      <c r="J281" s="101">
        <f t="shared" si="39"/>
        <v>10203355.967568206</v>
      </c>
      <c r="K281" s="98">
        <f t="shared" si="40"/>
        <v>1371.6031681097197</v>
      </c>
      <c r="L281" s="99">
        <v>15</v>
      </c>
      <c r="M281" s="99">
        <v>15</v>
      </c>
      <c r="N281" s="125">
        <f t="shared" si="41"/>
        <v>12483.894613632932</v>
      </c>
      <c r="O281" s="103">
        <f t="shared" si="42"/>
        <v>1.2250074894732299E-3</v>
      </c>
      <c r="P281" s="127">
        <f t="shared" si="43"/>
        <v>12.820225049109922</v>
      </c>
      <c r="R281" s="89">
        <v>893</v>
      </c>
      <c r="S281" s="90" t="s">
        <v>295</v>
      </c>
      <c r="T281" s="107">
        <v>7500</v>
      </c>
      <c r="U281" s="92">
        <v>6622223.3212284092</v>
      </c>
      <c r="V281" s="92">
        <v>2376290.3142971764</v>
      </c>
      <c r="W281" s="95">
        <v>8998513.6355255861</v>
      </c>
      <c r="X281" s="110">
        <v>1047768.4374289869</v>
      </c>
      <c r="Y281" s="96">
        <v>10046282.072954573</v>
      </c>
      <c r="Z281" s="215">
        <v>144590</v>
      </c>
      <c r="AA281" s="241">
        <v>10190872.072954573</v>
      </c>
      <c r="AB281" s="114">
        <v>-34921.596900000033</v>
      </c>
      <c r="AC281" s="96">
        <v>10155950.476054573</v>
      </c>
      <c r="AD281" s="122">
        <f t="shared" si="44"/>
        <v>1358.7829430606098</v>
      </c>
      <c r="AE281" s="91">
        <v>1354.1267301406099</v>
      </c>
      <c r="AF281" s="99">
        <v>15</v>
      </c>
      <c r="AG281" s="99">
        <v>15</v>
      </c>
    </row>
    <row r="282" spans="1:33">
      <c r="A282" s="89">
        <v>895</v>
      </c>
      <c r="B282" s="90" t="s">
        <v>296</v>
      </c>
      <c r="C282" s="107">
        <v>14814</v>
      </c>
      <c r="D282" s="92">
        <v>5176610.5245129494</v>
      </c>
      <c r="E282" s="115">
        <v>225146.41477163741</v>
      </c>
      <c r="F282" s="95">
        <f t="shared" si="37"/>
        <v>5401756.9392845873</v>
      </c>
      <c r="G282" s="110">
        <v>1530282.4858150226</v>
      </c>
      <c r="H282" s="96">
        <f t="shared" si="38"/>
        <v>6932039.4250996094</v>
      </c>
      <c r="I282" s="112">
        <v>-1419682</v>
      </c>
      <c r="J282" s="101">
        <f t="shared" si="39"/>
        <v>5512357.4250996094</v>
      </c>
      <c r="K282" s="98">
        <f t="shared" si="40"/>
        <v>372.10459194678072</v>
      </c>
      <c r="L282" s="99">
        <v>2</v>
      </c>
      <c r="M282" s="99">
        <v>2</v>
      </c>
      <c r="N282" s="125">
        <f t="shared" si="41"/>
        <v>-990100.29773310293</v>
      </c>
      <c r="O282" s="103">
        <f t="shared" si="42"/>
        <v>-0.15226554941779435</v>
      </c>
      <c r="P282" s="127">
        <f t="shared" si="43"/>
        <v>-63.191814722968388</v>
      </c>
      <c r="R282" s="89">
        <v>895</v>
      </c>
      <c r="S282" s="90" t="s">
        <v>296</v>
      </c>
      <c r="T282" s="107">
        <v>14938</v>
      </c>
      <c r="U282" s="92">
        <v>5458513.1817079559</v>
      </c>
      <c r="V282" s="92">
        <v>1041970.5151076629</v>
      </c>
      <c r="W282" s="95">
        <v>6500483.6968156192</v>
      </c>
      <c r="X282" s="110">
        <v>1421656.0260170931</v>
      </c>
      <c r="Y282" s="96">
        <v>7922139.7228327123</v>
      </c>
      <c r="Z282" s="215">
        <v>-1419682</v>
      </c>
      <c r="AA282" s="241">
        <v>6502457.7228327123</v>
      </c>
      <c r="AB282" s="114">
        <v>542243.22060000012</v>
      </c>
      <c r="AC282" s="96">
        <v>7044700.9434327129</v>
      </c>
      <c r="AD282" s="122">
        <f t="shared" si="44"/>
        <v>435.2964066697491</v>
      </c>
      <c r="AE282" s="91">
        <v>471.59599299991385</v>
      </c>
      <c r="AF282" s="99">
        <v>2</v>
      </c>
      <c r="AG282" s="99">
        <v>2</v>
      </c>
    </row>
    <row r="283" spans="1:33">
      <c r="A283" s="89">
        <v>905</v>
      </c>
      <c r="B283" s="90" t="s">
        <v>297</v>
      </c>
      <c r="C283" s="107">
        <v>70361</v>
      </c>
      <c r="D283" s="92">
        <v>14061324.985973276</v>
      </c>
      <c r="E283" s="115">
        <v>6024678.0817344841</v>
      </c>
      <c r="F283" s="95">
        <f t="shared" si="37"/>
        <v>20086003.067707762</v>
      </c>
      <c r="G283" s="110">
        <v>7846715.5766065018</v>
      </c>
      <c r="H283" s="96">
        <f t="shared" si="38"/>
        <v>27932718.644314263</v>
      </c>
      <c r="I283" s="112">
        <v>34320740</v>
      </c>
      <c r="J283" s="101">
        <f t="shared" si="39"/>
        <v>62253458.644314259</v>
      </c>
      <c r="K283" s="98">
        <f t="shared" si="40"/>
        <v>884.77222672097128</v>
      </c>
      <c r="L283" s="99">
        <v>15</v>
      </c>
      <c r="M283" s="99">
        <v>15</v>
      </c>
      <c r="N283" s="125">
        <f t="shared" si="41"/>
        <v>5875182.1852858439</v>
      </c>
      <c r="O283" s="103">
        <f t="shared" si="42"/>
        <v>0.10421003539467004</v>
      </c>
      <c r="P283" s="127">
        <f t="shared" si="43"/>
        <v>67.174389563531577</v>
      </c>
      <c r="R283" s="89">
        <v>905</v>
      </c>
      <c r="S283" s="90" t="s">
        <v>297</v>
      </c>
      <c r="T283" s="107">
        <v>68956</v>
      </c>
      <c r="U283" s="92">
        <v>9791430.4964334555</v>
      </c>
      <c r="V283" s="92">
        <v>4906964.8567551179</v>
      </c>
      <c r="W283" s="95">
        <v>14698395.353188574</v>
      </c>
      <c r="X283" s="110">
        <v>7359141.1058398411</v>
      </c>
      <c r="Y283" s="96">
        <v>22057536.459028415</v>
      </c>
      <c r="Z283" s="215">
        <v>34320740</v>
      </c>
      <c r="AA283" s="241">
        <v>56378276.459028415</v>
      </c>
      <c r="AB283" s="114">
        <v>-6033626.4111044984</v>
      </c>
      <c r="AC283" s="96">
        <v>50344650.047923915</v>
      </c>
      <c r="AD283" s="122">
        <f t="shared" si="44"/>
        <v>817.5978371574397</v>
      </c>
      <c r="AE283" s="91">
        <v>730.09817924363244</v>
      </c>
      <c r="AF283" s="99">
        <v>15</v>
      </c>
      <c r="AG283" s="99">
        <v>15</v>
      </c>
    </row>
    <row r="284" spans="1:33">
      <c r="A284" s="89">
        <v>908</v>
      </c>
      <c r="B284" s="90" t="s">
        <v>298</v>
      </c>
      <c r="C284" s="107">
        <v>20847</v>
      </c>
      <c r="D284" s="92">
        <v>4262459.2731543388</v>
      </c>
      <c r="E284" s="115">
        <v>4180043.2674911059</v>
      </c>
      <c r="F284" s="95">
        <f t="shared" si="37"/>
        <v>8442502.5406454448</v>
      </c>
      <c r="G284" s="110">
        <v>1377826.1569451143</v>
      </c>
      <c r="H284" s="96">
        <f t="shared" si="38"/>
        <v>9820328.6975905597</v>
      </c>
      <c r="I284" s="112">
        <v>1725898</v>
      </c>
      <c r="J284" s="101">
        <f t="shared" si="39"/>
        <v>11546226.69759056</v>
      </c>
      <c r="K284" s="98">
        <f t="shared" si="40"/>
        <v>553.8555522420761</v>
      </c>
      <c r="L284" s="99">
        <v>6</v>
      </c>
      <c r="M284" s="99">
        <v>6</v>
      </c>
      <c r="N284" s="125">
        <f t="shared" si="41"/>
        <v>602567.93961162306</v>
      </c>
      <c r="O284" s="103">
        <f t="shared" si="42"/>
        <v>5.5060921848672909E-2</v>
      </c>
      <c r="P284" s="127">
        <f t="shared" si="43"/>
        <v>25.023100421309891</v>
      </c>
      <c r="R284" s="89">
        <v>908</v>
      </c>
      <c r="S284" s="90" t="s">
        <v>298</v>
      </c>
      <c r="T284" s="107">
        <v>20694</v>
      </c>
      <c r="U284" s="92">
        <v>3840777.3242671145</v>
      </c>
      <c r="V284" s="92">
        <v>4110765.433654401</v>
      </c>
      <c r="W284" s="95">
        <v>7951542.757921515</v>
      </c>
      <c r="X284" s="110">
        <v>1266218.0000574221</v>
      </c>
      <c r="Y284" s="96">
        <v>9217760.7579789367</v>
      </c>
      <c r="Z284" s="215">
        <v>1725898</v>
      </c>
      <c r="AA284" s="241">
        <v>10943658.757978937</v>
      </c>
      <c r="AB284" s="114">
        <v>-131835.27918000007</v>
      </c>
      <c r="AC284" s="96">
        <v>10811823.478798937</v>
      </c>
      <c r="AD284" s="122">
        <f t="shared" si="44"/>
        <v>528.83245182076621</v>
      </c>
      <c r="AE284" s="91">
        <v>522.46175117420205</v>
      </c>
      <c r="AF284" s="99">
        <v>6</v>
      </c>
      <c r="AG284" s="99">
        <v>6</v>
      </c>
    </row>
    <row r="285" spans="1:33">
      <c r="A285" s="89">
        <v>915</v>
      </c>
      <c r="B285" s="90" t="s">
        <v>299</v>
      </c>
      <c r="C285" s="107">
        <v>19669</v>
      </c>
      <c r="D285" s="92">
        <v>436442.34574134252</v>
      </c>
      <c r="E285" s="115">
        <v>6280190.6980654476</v>
      </c>
      <c r="F285" s="95">
        <f t="shared" si="37"/>
        <v>6716633.0438067904</v>
      </c>
      <c r="G285" s="110">
        <v>1910218.2782958471</v>
      </c>
      <c r="H285" s="96">
        <f t="shared" si="38"/>
        <v>8626851.322102638</v>
      </c>
      <c r="I285" s="112">
        <v>-1369746</v>
      </c>
      <c r="J285" s="101">
        <f t="shared" si="39"/>
        <v>7257105.322102638</v>
      </c>
      <c r="K285" s="98">
        <f t="shared" si="40"/>
        <v>368.96158025840856</v>
      </c>
      <c r="L285" s="99">
        <v>11</v>
      </c>
      <c r="M285" s="99">
        <v>11</v>
      </c>
      <c r="N285" s="125">
        <f t="shared" si="41"/>
        <v>601162.43587173522</v>
      </c>
      <c r="O285" s="103">
        <f t="shared" si="42"/>
        <v>9.0319650596064352E-2</v>
      </c>
      <c r="P285" s="127">
        <f t="shared" si="43"/>
        <v>31.558889214108717</v>
      </c>
      <c r="R285" s="89">
        <v>915</v>
      </c>
      <c r="S285" s="90" t="s">
        <v>299</v>
      </c>
      <c r="T285" s="107">
        <v>19727</v>
      </c>
      <c r="U285" s="92">
        <v>729637.3899601344</v>
      </c>
      <c r="V285" s="92">
        <v>5542942.036967474</v>
      </c>
      <c r="W285" s="95">
        <v>6272579.4269276084</v>
      </c>
      <c r="X285" s="110">
        <v>1753109.4593032941</v>
      </c>
      <c r="Y285" s="96">
        <v>8025688.8862309027</v>
      </c>
      <c r="Z285" s="215">
        <v>-1369746</v>
      </c>
      <c r="AA285" s="241">
        <v>6655942.8862309027</v>
      </c>
      <c r="AB285" s="114">
        <v>141745.01156999997</v>
      </c>
      <c r="AC285" s="96">
        <v>6797687.8978009028</v>
      </c>
      <c r="AD285" s="122">
        <f t="shared" si="44"/>
        <v>337.40269104429984</v>
      </c>
      <c r="AE285" s="91">
        <v>344.58802138190816</v>
      </c>
      <c r="AF285" s="99">
        <v>11</v>
      </c>
      <c r="AG285" s="99">
        <v>11</v>
      </c>
    </row>
    <row r="286" spans="1:33">
      <c r="A286" s="89">
        <v>918</v>
      </c>
      <c r="B286" s="90" t="s">
        <v>300</v>
      </c>
      <c r="C286" s="107">
        <v>2246</v>
      </c>
      <c r="D286" s="92">
        <v>586191.16860246332</v>
      </c>
      <c r="E286" s="115">
        <v>1342121.7914141978</v>
      </c>
      <c r="F286" s="95">
        <f t="shared" si="37"/>
        <v>1928312.9600166611</v>
      </c>
      <c r="G286" s="110">
        <v>376944.46345040615</v>
      </c>
      <c r="H286" s="96">
        <f t="shared" si="38"/>
        <v>2305257.4234670671</v>
      </c>
      <c r="I286" s="112">
        <v>-529626</v>
      </c>
      <c r="J286" s="101">
        <f t="shared" si="39"/>
        <v>1775631.4234670671</v>
      </c>
      <c r="K286" s="98">
        <f t="shared" si="40"/>
        <v>790.57498818658371</v>
      </c>
      <c r="L286" s="99">
        <v>2</v>
      </c>
      <c r="M286" s="99">
        <v>2</v>
      </c>
      <c r="N286" s="125">
        <f t="shared" si="41"/>
        <v>423182.47418099921</v>
      </c>
      <c r="O286" s="103">
        <f t="shared" si="42"/>
        <v>0.31290088576311087</v>
      </c>
      <c r="P286" s="127">
        <f t="shared" si="43"/>
        <v>188.14783928410361</v>
      </c>
      <c r="R286" s="89">
        <v>918</v>
      </c>
      <c r="S286" s="90" t="s">
        <v>300</v>
      </c>
      <c r="T286" s="107">
        <v>2245</v>
      </c>
      <c r="U286" s="92">
        <v>475907.54006899841</v>
      </c>
      <c r="V286" s="92">
        <v>1053740.5711184407</v>
      </c>
      <c r="W286" s="95">
        <v>1529648.1111874392</v>
      </c>
      <c r="X286" s="110">
        <v>352426.83809862856</v>
      </c>
      <c r="Y286" s="96">
        <v>1882074.9492860679</v>
      </c>
      <c r="Z286" s="215">
        <v>-529626</v>
      </c>
      <c r="AA286" s="241">
        <v>1352448.9492860679</v>
      </c>
      <c r="AB286" s="114">
        <v>86678.90399999998</v>
      </c>
      <c r="AC286" s="96">
        <v>1439127.853286068</v>
      </c>
      <c r="AD286" s="122">
        <f t="shared" si="44"/>
        <v>602.4271489024801</v>
      </c>
      <c r="AE286" s="91">
        <v>641.0369056953532</v>
      </c>
      <c r="AF286" s="99">
        <v>2</v>
      </c>
      <c r="AG286" s="99">
        <v>2</v>
      </c>
    </row>
    <row r="287" spans="1:33">
      <c r="A287" s="89">
        <v>921</v>
      </c>
      <c r="B287" s="90" t="s">
        <v>301</v>
      </c>
      <c r="C287" s="107">
        <v>1851</v>
      </c>
      <c r="D287" s="92">
        <v>1077984.5724815074</v>
      </c>
      <c r="E287" s="115">
        <v>1141827.429380446</v>
      </c>
      <c r="F287" s="95">
        <f t="shared" si="37"/>
        <v>2219812.0018619532</v>
      </c>
      <c r="G287" s="110">
        <v>401313.38817229628</v>
      </c>
      <c r="H287" s="96">
        <f t="shared" si="38"/>
        <v>2621125.3900342495</v>
      </c>
      <c r="I287" s="112">
        <v>372721</v>
      </c>
      <c r="J287" s="101">
        <f t="shared" si="39"/>
        <v>2993846.3900342495</v>
      </c>
      <c r="K287" s="98">
        <f t="shared" si="40"/>
        <v>1617.4210643080764</v>
      </c>
      <c r="L287" s="99">
        <v>11</v>
      </c>
      <c r="M287" s="99">
        <v>11</v>
      </c>
      <c r="N287" s="125">
        <f t="shared" si="41"/>
        <v>37491.473969710525</v>
      </c>
      <c r="O287" s="103">
        <f t="shared" si="42"/>
        <v>1.268165529314007E-2</v>
      </c>
      <c r="P287" s="127">
        <f t="shared" si="43"/>
        <v>57.339314405945061</v>
      </c>
      <c r="R287" s="89">
        <v>921</v>
      </c>
      <c r="S287" s="90" t="s">
        <v>301</v>
      </c>
      <c r="T287" s="107">
        <v>1895</v>
      </c>
      <c r="U287" s="92">
        <v>1079562.6861109824</v>
      </c>
      <c r="V287" s="92">
        <v>1128036.5509013548</v>
      </c>
      <c r="W287" s="95">
        <v>2207599.237012337</v>
      </c>
      <c r="X287" s="110">
        <v>376034.67905220203</v>
      </c>
      <c r="Y287" s="96">
        <v>2583633.916064539</v>
      </c>
      <c r="Z287" s="215">
        <v>372721</v>
      </c>
      <c r="AA287" s="241">
        <v>2956354.916064539</v>
      </c>
      <c r="AB287" s="114">
        <v>275038.82999999996</v>
      </c>
      <c r="AC287" s="96">
        <v>3231393.7460645391</v>
      </c>
      <c r="AD287" s="122">
        <f t="shared" si="44"/>
        <v>1560.0817499021314</v>
      </c>
      <c r="AE287" s="91">
        <v>1705.2209741765378</v>
      </c>
      <c r="AF287" s="99">
        <v>11</v>
      </c>
      <c r="AG287" s="99">
        <v>11</v>
      </c>
    </row>
    <row r="288" spans="1:33">
      <c r="A288" s="89">
        <v>922</v>
      </c>
      <c r="B288" s="90" t="s">
        <v>302</v>
      </c>
      <c r="C288" s="107">
        <v>4511</v>
      </c>
      <c r="D288" s="92">
        <v>3061160.1676021507</v>
      </c>
      <c r="E288" s="115">
        <v>842896.62950478378</v>
      </c>
      <c r="F288" s="95">
        <f t="shared" si="37"/>
        <v>3904056.7971069347</v>
      </c>
      <c r="G288" s="110">
        <v>367869.55564762198</v>
      </c>
      <c r="H288" s="96">
        <f t="shared" si="38"/>
        <v>4271926.3527545566</v>
      </c>
      <c r="I288" s="112">
        <v>-1065845</v>
      </c>
      <c r="J288" s="101">
        <f t="shared" si="39"/>
        <v>3206081.3527545566</v>
      </c>
      <c r="K288" s="98">
        <f t="shared" si="40"/>
        <v>710.72519458092586</v>
      </c>
      <c r="L288" s="99">
        <v>6</v>
      </c>
      <c r="M288" s="99">
        <v>6</v>
      </c>
      <c r="N288" s="125">
        <f t="shared" si="41"/>
        <v>-109475.89281656127</v>
      </c>
      <c r="O288" s="103">
        <f t="shared" si="42"/>
        <v>-3.3018851646370417E-2</v>
      </c>
      <c r="P288" s="127">
        <f t="shared" si="43"/>
        <v>-31.176180574840032</v>
      </c>
      <c r="R288" s="89">
        <v>922</v>
      </c>
      <c r="S288" s="90" t="s">
        <v>302</v>
      </c>
      <c r="T288" s="107">
        <v>4469</v>
      </c>
      <c r="U288" s="92">
        <v>2858721.0428704517</v>
      </c>
      <c r="V288" s="92">
        <v>1179160.8774586918</v>
      </c>
      <c r="W288" s="95">
        <v>4037881.9203291433</v>
      </c>
      <c r="X288" s="110">
        <v>343520.32524197473</v>
      </c>
      <c r="Y288" s="96">
        <v>4381402.2455711178</v>
      </c>
      <c r="Z288" s="215">
        <v>-1065845</v>
      </c>
      <c r="AA288" s="241">
        <v>3315557.2455711178</v>
      </c>
      <c r="AB288" s="114">
        <v>101914.38828000001</v>
      </c>
      <c r="AC288" s="96">
        <v>3417471.6338511179</v>
      </c>
      <c r="AD288" s="122">
        <f t="shared" si="44"/>
        <v>741.90137515576589</v>
      </c>
      <c r="AE288" s="91">
        <v>764.70611632381247</v>
      </c>
      <c r="AF288" s="99">
        <v>6</v>
      </c>
      <c r="AG288" s="99">
        <v>6</v>
      </c>
    </row>
    <row r="289" spans="1:33">
      <c r="A289" s="89">
        <v>924</v>
      </c>
      <c r="B289" s="90" t="s">
        <v>303</v>
      </c>
      <c r="C289" s="107">
        <v>2931</v>
      </c>
      <c r="D289" s="92">
        <v>1266808.7879371822</v>
      </c>
      <c r="E289" s="115">
        <v>1799440.0949507135</v>
      </c>
      <c r="F289" s="95">
        <f t="shared" si="37"/>
        <v>3066248.8828878957</v>
      </c>
      <c r="G289" s="110">
        <v>538404.00710856263</v>
      </c>
      <c r="H289" s="96">
        <f t="shared" si="38"/>
        <v>3604652.8899964583</v>
      </c>
      <c r="I289" s="112">
        <v>322696</v>
      </c>
      <c r="J289" s="101">
        <f t="shared" si="39"/>
        <v>3927348.8899964583</v>
      </c>
      <c r="K289" s="98">
        <f t="shared" si="40"/>
        <v>1339.9347969964033</v>
      </c>
      <c r="L289" s="99">
        <v>16</v>
      </c>
      <c r="M289" s="99">
        <v>16</v>
      </c>
      <c r="N289" s="125">
        <f t="shared" si="41"/>
        <v>57416.134984847158</v>
      </c>
      <c r="O289" s="103">
        <f t="shared" si="42"/>
        <v>1.4836468388369939E-2</v>
      </c>
      <c r="P289" s="127">
        <f t="shared" si="43"/>
        <v>21.837809594628425</v>
      </c>
      <c r="R289" s="89">
        <v>924</v>
      </c>
      <c r="S289" s="90" t="s">
        <v>303</v>
      </c>
      <c r="T289" s="107">
        <v>2936</v>
      </c>
      <c r="U289" s="92">
        <v>1399463.8233260901</v>
      </c>
      <c r="V289" s="92">
        <v>1644612.393155979</v>
      </c>
      <c r="W289" s="95">
        <v>3044076.2164820693</v>
      </c>
      <c r="X289" s="110">
        <v>503160.53852954181</v>
      </c>
      <c r="Y289" s="96">
        <v>3547236.7550116112</v>
      </c>
      <c r="Z289" s="215">
        <v>322696</v>
      </c>
      <c r="AA289" s="241">
        <v>3869932.7550116112</v>
      </c>
      <c r="AB289" s="114">
        <v>30004.236000000004</v>
      </c>
      <c r="AC289" s="96">
        <v>3899936.9910116112</v>
      </c>
      <c r="AD289" s="122">
        <f t="shared" si="44"/>
        <v>1318.0969874017749</v>
      </c>
      <c r="AE289" s="91">
        <v>1328.3164138322927</v>
      </c>
      <c r="AF289" s="99">
        <v>16</v>
      </c>
      <c r="AG289" s="99">
        <v>16</v>
      </c>
    </row>
    <row r="290" spans="1:33">
      <c r="A290" s="89">
        <v>925</v>
      </c>
      <c r="B290" s="90" t="s">
        <v>304</v>
      </c>
      <c r="C290" s="107">
        <v>3352</v>
      </c>
      <c r="D290" s="92">
        <v>3822658.0770094348</v>
      </c>
      <c r="E290" s="115">
        <v>144325.60117454879</v>
      </c>
      <c r="F290" s="95">
        <f t="shared" si="37"/>
        <v>3966983.6781839835</v>
      </c>
      <c r="G290" s="110">
        <v>636357.20657211659</v>
      </c>
      <c r="H290" s="96">
        <f t="shared" si="38"/>
        <v>4603340.8847561004</v>
      </c>
      <c r="I290" s="112">
        <v>46127</v>
      </c>
      <c r="J290" s="101">
        <f t="shared" si="39"/>
        <v>4649467.8847561004</v>
      </c>
      <c r="K290" s="98">
        <f t="shared" si="40"/>
        <v>1387.0727579821303</v>
      </c>
      <c r="L290" s="99">
        <v>11</v>
      </c>
      <c r="M290" s="99">
        <v>11</v>
      </c>
      <c r="N290" s="125">
        <f t="shared" si="41"/>
        <v>303936.20268943626</v>
      </c>
      <c r="O290" s="103">
        <f t="shared" si="42"/>
        <v>6.9942236054504878E-2</v>
      </c>
      <c r="P290" s="127">
        <f t="shared" si="43"/>
        <v>104.06960413900538</v>
      </c>
      <c r="R290" s="89">
        <v>925</v>
      </c>
      <c r="S290" s="90" t="s">
        <v>304</v>
      </c>
      <c r="T290" s="107">
        <v>3387</v>
      </c>
      <c r="U290" s="92">
        <v>3617555.8023700248</v>
      </c>
      <c r="V290" s="92">
        <v>80728.468529088044</v>
      </c>
      <c r="W290" s="95">
        <v>3698284.2708991128</v>
      </c>
      <c r="X290" s="110">
        <v>601120.41116755153</v>
      </c>
      <c r="Y290" s="96">
        <v>4299404.6820666641</v>
      </c>
      <c r="Z290" s="215">
        <v>46127</v>
      </c>
      <c r="AA290" s="241">
        <v>4345531.6820666641</v>
      </c>
      <c r="AB290" s="114">
        <v>36755.189099999974</v>
      </c>
      <c r="AC290" s="96">
        <v>4382286.8711666642</v>
      </c>
      <c r="AD290" s="122">
        <f t="shared" si="44"/>
        <v>1283.0031538431249</v>
      </c>
      <c r="AE290" s="91">
        <v>1293.8549959157556</v>
      </c>
      <c r="AF290" s="99">
        <v>11</v>
      </c>
      <c r="AG290" s="99">
        <v>11</v>
      </c>
    </row>
    <row r="291" spans="1:33">
      <c r="A291" s="89">
        <v>927</v>
      </c>
      <c r="B291" s="90" t="s">
        <v>305</v>
      </c>
      <c r="C291" s="107">
        <v>28799</v>
      </c>
      <c r="D291" s="92">
        <v>15766536.642512746</v>
      </c>
      <c r="E291" s="115">
        <v>3700501.7790501984</v>
      </c>
      <c r="F291" s="95">
        <f t="shared" si="37"/>
        <v>19467038.421562944</v>
      </c>
      <c r="G291" s="110">
        <v>2309079.3738201298</v>
      </c>
      <c r="H291" s="96">
        <f t="shared" si="38"/>
        <v>21776117.795383073</v>
      </c>
      <c r="I291" s="112">
        <v>-2423945</v>
      </c>
      <c r="J291" s="101">
        <f t="shared" si="39"/>
        <v>19352172.795383073</v>
      </c>
      <c r="K291" s="98">
        <f t="shared" si="40"/>
        <v>671.97377670693686</v>
      </c>
      <c r="L291" s="99">
        <v>1</v>
      </c>
      <c r="M291" s="100">
        <v>33</v>
      </c>
      <c r="N291" s="125">
        <f t="shared" si="41"/>
        <v>57307.606287930161</v>
      </c>
      <c r="O291" s="103">
        <f t="shared" si="42"/>
        <v>2.9700962264467457E-3</v>
      </c>
      <c r="P291" s="127">
        <f t="shared" si="43"/>
        <v>2.2689698937355161</v>
      </c>
      <c r="R291" s="89">
        <v>927</v>
      </c>
      <c r="S291" s="90" t="s">
        <v>305</v>
      </c>
      <c r="T291" s="107">
        <v>28811</v>
      </c>
      <c r="U291" s="92">
        <v>17107430.887393657</v>
      </c>
      <c r="V291" s="92">
        <v>2374106.4758272334</v>
      </c>
      <c r="W291" s="95">
        <v>19481537.363220889</v>
      </c>
      <c r="X291" s="110">
        <v>2237272.8258742541</v>
      </c>
      <c r="Y291" s="96">
        <v>21718810.189095143</v>
      </c>
      <c r="Z291" s="215">
        <v>-2423945</v>
      </c>
      <c r="AA291" s="241">
        <v>19294865.189095143</v>
      </c>
      <c r="AB291" s="114">
        <v>-100359.16871400014</v>
      </c>
      <c r="AC291" s="96">
        <v>19194506.020381141</v>
      </c>
      <c r="AD291" s="122">
        <f t="shared" si="44"/>
        <v>669.70480681320134</v>
      </c>
      <c r="AE291" s="91">
        <v>666.22144390618655</v>
      </c>
      <c r="AF291" s="99">
        <v>1</v>
      </c>
      <c r="AG291" s="100">
        <v>33</v>
      </c>
    </row>
    <row r="292" spans="1:33">
      <c r="A292" s="89">
        <v>931</v>
      </c>
      <c r="B292" s="90" t="s">
        <v>306</v>
      </c>
      <c r="C292" s="107">
        <v>5764</v>
      </c>
      <c r="D292" s="92">
        <v>4962743.4584348928</v>
      </c>
      <c r="E292" s="115">
        <v>1781596.4204865925</v>
      </c>
      <c r="F292" s="95">
        <f t="shared" si="37"/>
        <v>6744339.8789214855</v>
      </c>
      <c r="G292" s="110">
        <v>980124.79514343746</v>
      </c>
      <c r="H292" s="96">
        <f t="shared" si="38"/>
        <v>7724464.6740649231</v>
      </c>
      <c r="I292" s="112">
        <v>137164</v>
      </c>
      <c r="J292" s="101">
        <f t="shared" si="39"/>
        <v>7861628.6740649231</v>
      </c>
      <c r="K292" s="98">
        <f t="shared" si="40"/>
        <v>1363.9189233284044</v>
      </c>
      <c r="L292" s="99">
        <v>13</v>
      </c>
      <c r="M292" s="99">
        <v>13</v>
      </c>
      <c r="N292" s="125">
        <f t="shared" si="41"/>
        <v>-445308.4158175895</v>
      </c>
      <c r="O292" s="103">
        <f t="shared" si="42"/>
        <v>-5.3606812113691789E-2</v>
      </c>
      <c r="P292" s="127">
        <f t="shared" si="43"/>
        <v>-49.546635610256999</v>
      </c>
      <c r="R292" s="89">
        <v>931</v>
      </c>
      <c r="S292" s="90" t="s">
        <v>306</v>
      </c>
      <c r="T292" s="107">
        <v>5877</v>
      </c>
      <c r="U292" s="92">
        <v>5110843.4812685223</v>
      </c>
      <c r="V292" s="92">
        <v>2141123.5742001934</v>
      </c>
      <c r="W292" s="95">
        <v>7251967.0554687157</v>
      </c>
      <c r="X292" s="110">
        <v>917806.03441379685</v>
      </c>
      <c r="Y292" s="96">
        <v>8169773.0898825126</v>
      </c>
      <c r="Z292" s="215">
        <v>137164</v>
      </c>
      <c r="AA292" s="241">
        <v>8306937.0898825126</v>
      </c>
      <c r="AB292" s="114">
        <v>-57116.397030000022</v>
      </c>
      <c r="AC292" s="96">
        <v>8249820.6928525129</v>
      </c>
      <c r="AD292" s="122">
        <f t="shared" si="44"/>
        <v>1413.4655589386614</v>
      </c>
      <c r="AE292" s="91">
        <v>1403.7469274889422</v>
      </c>
      <c r="AF292" s="99">
        <v>13</v>
      </c>
      <c r="AG292" s="99">
        <v>13</v>
      </c>
    </row>
    <row r="293" spans="1:33">
      <c r="A293" s="89">
        <v>934</v>
      </c>
      <c r="B293" s="90" t="s">
        <v>307</v>
      </c>
      <c r="C293" s="107">
        <v>2607</v>
      </c>
      <c r="D293" s="92">
        <v>738386.10584053583</v>
      </c>
      <c r="E293" s="115">
        <v>1155060.9570187344</v>
      </c>
      <c r="F293" s="95">
        <f t="shared" si="37"/>
        <v>1893447.0628592703</v>
      </c>
      <c r="G293" s="110">
        <v>366481.13894980727</v>
      </c>
      <c r="H293" s="96">
        <f t="shared" si="38"/>
        <v>2259928.2018090775</v>
      </c>
      <c r="I293" s="112">
        <v>-776435</v>
      </c>
      <c r="J293" s="101">
        <f t="shared" si="39"/>
        <v>1483493.2018090775</v>
      </c>
      <c r="K293" s="98">
        <f t="shared" si="40"/>
        <v>569.04227150329018</v>
      </c>
      <c r="L293" s="99">
        <v>14</v>
      </c>
      <c r="M293" s="99">
        <v>14</v>
      </c>
      <c r="N293" s="125">
        <f t="shared" si="41"/>
        <v>-114367.3958009081</v>
      </c>
      <c r="O293" s="103">
        <f t="shared" si="42"/>
        <v>-7.1575327642457776E-2</v>
      </c>
      <c r="P293" s="127">
        <f t="shared" si="43"/>
        <v>-32.561869163120036</v>
      </c>
      <c r="R293" s="89">
        <v>934</v>
      </c>
      <c r="S293" s="90" t="s">
        <v>307</v>
      </c>
      <c r="T293" s="107">
        <v>2656</v>
      </c>
      <c r="U293" s="92">
        <v>799941.71694532991</v>
      </c>
      <c r="V293" s="92">
        <v>1235556.0594255235</v>
      </c>
      <c r="W293" s="95">
        <v>2035497.7763708534</v>
      </c>
      <c r="X293" s="110">
        <v>338797.82123913197</v>
      </c>
      <c r="Y293" s="96">
        <v>2374295.5976099856</v>
      </c>
      <c r="Z293" s="215">
        <v>-776435</v>
      </c>
      <c r="AA293" s="241">
        <v>1597860.5976099856</v>
      </c>
      <c r="AB293" s="114">
        <v>-2840067.6276000002</v>
      </c>
      <c r="AC293" s="96">
        <v>-1242207.0299900146</v>
      </c>
      <c r="AD293" s="122">
        <f t="shared" si="44"/>
        <v>601.60414066641022</v>
      </c>
      <c r="AE293" s="91">
        <v>-467.69842996611999</v>
      </c>
      <c r="AF293" s="99">
        <v>14</v>
      </c>
      <c r="AG293" s="99">
        <v>14</v>
      </c>
    </row>
    <row r="294" spans="1:33">
      <c r="A294" s="89">
        <v>935</v>
      </c>
      <c r="B294" s="90" t="s">
        <v>308</v>
      </c>
      <c r="C294" s="107">
        <v>2831</v>
      </c>
      <c r="D294" s="92">
        <v>346327.48068711901</v>
      </c>
      <c r="E294" s="115">
        <v>1151433.329135746</v>
      </c>
      <c r="F294" s="95">
        <f t="shared" si="37"/>
        <v>1497760.8098228651</v>
      </c>
      <c r="G294" s="110">
        <v>426238.98057070939</v>
      </c>
      <c r="H294" s="96">
        <f t="shared" si="38"/>
        <v>1923999.7903935744</v>
      </c>
      <c r="I294" s="112">
        <v>118143</v>
      </c>
      <c r="J294" s="101">
        <f t="shared" si="39"/>
        <v>2042142.7903935744</v>
      </c>
      <c r="K294" s="98">
        <f t="shared" si="40"/>
        <v>721.35033217717216</v>
      </c>
      <c r="L294" s="99">
        <v>8</v>
      </c>
      <c r="M294" s="99">
        <v>8</v>
      </c>
      <c r="N294" s="125">
        <f t="shared" si="41"/>
        <v>-211555.27292266698</v>
      </c>
      <c r="O294" s="103">
        <f t="shared" si="42"/>
        <v>-9.3870282078234765E-2</v>
      </c>
      <c r="P294" s="127">
        <f t="shared" si="43"/>
        <v>-48.618257954785918</v>
      </c>
      <c r="R294" s="89">
        <v>935</v>
      </c>
      <c r="S294" s="90" t="s">
        <v>308</v>
      </c>
      <c r="T294" s="107">
        <v>2927</v>
      </c>
      <c r="U294" s="92">
        <v>575099.23805131018</v>
      </c>
      <c r="V294" s="92">
        <v>1165821.3467909284</v>
      </c>
      <c r="W294" s="95">
        <v>1740920.5848422386</v>
      </c>
      <c r="X294" s="110">
        <v>394634.47847400268</v>
      </c>
      <c r="Y294" s="96">
        <v>2135555.0633162414</v>
      </c>
      <c r="Z294" s="215">
        <v>118143</v>
      </c>
      <c r="AA294" s="241">
        <v>2253698.0633162414</v>
      </c>
      <c r="AB294" s="114">
        <v>657559.50095999998</v>
      </c>
      <c r="AC294" s="96">
        <v>2911257.5642762412</v>
      </c>
      <c r="AD294" s="122">
        <f t="shared" si="44"/>
        <v>769.96859013195808</v>
      </c>
      <c r="AE294" s="91">
        <v>994.62164819823749</v>
      </c>
      <c r="AF294" s="99">
        <v>8</v>
      </c>
      <c r="AG294" s="99">
        <v>8</v>
      </c>
    </row>
    <row r="295" spans="1:33">
      <c r="A295" s="89">
        <v>936</v>
      </c>
      <c r="B295" s="90" t="s">
        <v>309</v>
      </c>
      <c r="C295" s="107">
        <v>6190</v>
      </c>
      <c r="D295" s="92">
        <v>3878543.3919670493</v>
      </c>
      <c r="E295" s="115">
        <v>2427570.5836283443</v>
      </c>
      <c r="F295" s="95">
        <f t="shared" si="37"/>
        <v>6306113.9755953941</v>
      </c>
      <c r="G295" s="110">
        <v>1121143.6291099715</v>
      </c>
      <c r="H295" s="96">
        <f t="shared" si="38"/>
        <v>7427257.6047053654</v>
      </c>
      <c r="I295" s="112">
        <v>595792</v>
      </c>
      <c r="J295" s="101">
        <f t="shared" si="39"/>
        <v>8023049.6047053654</v>
      </c>
      <c r="K295" s="98">
        <f t="shared" si="40"/>
        <v>1296.1307923595098</v>
      </c>
      <c r="L295" s="99">
        <v>6</v>
      </c>
      <c r="M295" s="99">
        <v>6</v>
      </c>
      <c r="N295" s="125">
        <f t="shared" si="41"/>
        <v>-54813.204479266889</v>
      </c>
      <c r="O295" s="103">
        <f t="shared" si="42"/>
        <v>-6.7856072545504961E-3</v>
      </c>
      <c r="P295" s="127">
        <f t="shared" si="43"/>
        <v>8.8219781468194469</v>
      </c>
      <c r="R295" s="89">
        <v>936</v>
      </c>
      <c r="S295" s="90" t="s">
        <v>309</v>
      </c>
      <c r="T295" s="107">
        <v>6275</v>
      </c>
      <c r="U295" s="92">
        <v>4019383.623855433</v>
      </c>
      <c r="V295" s="92">
        <v>2409040.6902955533</v>
      </c>
      <c r="W295" s="95">
        <v>6428424.3141509863</v>
      </c>
      <c r="X295" s="110">
        <v>1053646.4950336462</v>
      </c>
      <c r="Y295" s="96">
        <v>7482070.8091846323</v>
      </c>
      <c r="Z295" s="215">
        <v>595792</v>
      </c>
      <c r="AA295" s="241">
        <v>8077862.8091846323</v>
      </c>
      <c r="AB295" s="114">
        <v>185359.50240000003</v>
      </c>
      <c r="AC295" s="96">
        <v>8263222.3115846319</v>
      </c>
      <c r="AD295" s="122">
        <f t="shared" si="44"/>
        <v>1287.3088142126903</v>
      </c>
      <c r="AE295" s="91">
        <v>1316.8481771449613</v>
      </c>
      <c r="AF295" s="99">
        <v>6</v>
      </c>
      <c r="AG295" s="99">
        <v>6</v>
      </c>
    </row>
    <row r="296" spans="1:33">
      <c r="A296" s="89">
        <v>946</v>
      </c>
      <c r="B296" s="90" t="s">
        <v>310</v>
      </c>
      <c r="C296" s="107">
        <v>6210</v>
      </c>
      <c r="D296" s="92">
        <v>5477370.869617017</v>
      </c>
      <c r="E296" s="115">
        <v>2430694.0147639397</v>
      </c>
      <c r="F296" s="95">
        <f t="shared" si="37"/>
        <v>7908064.8843809571</v>
      </c>
      <c r="G296" s="110">
        <v>979120.51997832558</v>
      </c>
      <c r="H296" s="96">
        <f t="shared" si="38"/>
        <v>8887185.4043592829</v>
      </c>
      <c r="I296" s="112">
        <v>799475</v>
      </c>
      <c r="J296" s="101">
        <f t="shared" si="39"/>
        <v>9686660.4043592829</v>
      </c>
      <c r="K296" s="98">
        <f t="shared" si="40"/>
        <v>1559.8486963541518</v>
      </c>
      <c r="L296" s="99">
        <v>15</v>
      </c>
      <c r="M296" s="99">
        <v>15</v>
      </c>
      <c r="N296" s="125">
        <f t="shared" si="41"/>
        <v>107861.84901050664</v>
      </c>
      <c r="O296" s="103">
        <f t="shared" si="42"/>
        <v>1.1260477855051756E-2</v>
      </c>
      <c r="P296" s="127">
        <f t="shared" si="43"/>
        <v>37.229310668445805</v>
      </c>
      <c r="R296" s="89">
        <v>946</v>
      </c>
      <c r="S296" s="90" t="s">
        <v>310</v>
      </c>
      <c r="T296" s="107">
        <v>6291</v>
      </c>
      <c r="U296" s="92">
        <v>5598294.936422877</v>
      </c>
      <c r="V296" s="92">
        <v>2260590.3994615776</v>
      </c>
      <c r="W296" s="95">
        <v>7858885.3358844547</v>
      </c>
      <c r="X296" s="110">
        <v>920438.21946432185</v>
      </c>
      <c r="Y296" s="96">
        <v>8779323.5553487763</v>
      </c>
      <c r="Z296" s="215">
        <v>799475</v>
      </c>
      <c r="AA296" s="241">
        <v>9578798.5553487763</v>
      </c>
      <c r="AB296" s="114">
        <v>-100739.22237000003</v>
      </c>
      <c r="AC296" s="96">
        <v>9478059.3329787757</v>
      </c>
      <c r="AD296" s="122">
        <f t="shared" si="44"/>
        <v>1522.619385685706</v>
      </c>
      <c r="AE296" s="91">
        <v>1506.6061568874227</v>
      </c>
      <c r="AF296" s="99">
        <v>15</v>
      </c>
      <c r="AG296" s="99">
        <v>15</v>
      </c>
    </row>
    <row r="297" spans="1:33">
      <c r="A297" s="89">
        <v>976</v>
      </c>
      <c r="B297" s="90" t="s">
        <v>311</v>
      </c>
      <c r="C297" s="107">
        <v>3721</v>
      </c>
      <c r="D297" s="92">
        <v>2430746.7614758983</v>
      </c>
      <c r="E297" s="115">
        <v>1856194.4720023056</v>
      </c>
      <c r="F297" s="95">
        <f t="shared" si="37"/>
        <v>4286941.2334782034</v>
      </c>
      <c r="G297" s="110">
        <v>626519.84358243179</v>
      </c>
      <c r="H297" s="96">
        <f t="shared" si="38"/>
        <v>4913461.0770606352</v>
      </c>
      <c r="I297" s="112">
        <v>-642666</v>
      </c>
      <c r="J297" s="101">
        <f t="shared" si="39"/>
        <v>4270795.0770606352</v>
      </c>
      <c r="K297" s="98">
        <f t="shared" si="40"/>
        <v>1147.7546565602352</v>
      </c>
      <c r="L297" s="99">
        <v>19</v>
      </c>
      <c r="M297" s="99">
        <v>19</v>
      </c>
      <c r="N297" s="125">
        <f t="shared" si="41"/>
        <v>10883.134907304309</v>
      </c>
      <c r="O297" s="103">
        <f t="shared" si="42"/>
        <v>2.5547793135374118E-3</v>
      </c>
      <c r="P297" s="127">
        <f t="shared" si="43"/>
        <v>16.303941512869642</v>
      </c>
      <c r="R297" s="89">
        <v>976</v>
      </c>
      <c r="S297" s="90" t="s">
        <v>311</v>
      </c>
      <c r="T297" s="107">
        <v>3765</v>
      </c>
      <c r="U297" s="92">
        <v>2376610.4555654665</v>
      </c>
      <c r="V297" s="92">
        <v>1933795.041801872</v>
      </c>
      <c r="W297" s="95">
        <v>4310405.4973673383</v>
      </c>
      <c r="X297" s="110">
        <v>592172.44478599227</v>
      </c>
      <c r="Y297" s="96">
        <v>4902577.9421533309</v>
      </c>
      <c r="Z297" s="215">
        <v>-642666</v>
      </c>
      <c r="AA297" s="241">
        <v>4259911.9421533309</v>
      </c>
      <c r="AB297" s="114">
        <v>-68793.045540000006</v>
      </c>
      <c r="AC297" s="96">
        <v>4191118.896613331</v>
      </c>
      <c r="AD297" s="122">
        <f t="shared" si="44"/>
        <v>1131.4507150473655</v>
      </c>
      <c r="AE297" s="91">
        <v>1113.1789898043376</v>
      </c>
      <c r="AF297" s="99">
        <v>19</v>
      </c>
      <c r="AG297" s="99">
        <v>19</v>
      </c>
    </row>
    <row r="298" spans="1:33">
      <c r="A298" s="89">
        <v>977</v>
      </c>
      <c r="B298" s="90" t="s">
        <v>312</v>
      </c>
      <c r="C298" s="107">
        <v>15406</v>
      </c>
      <c r="D298" s="92">
        <v>9990297.2910930309</v>
      </c>
      <c r="E298" s="115">
        <v>6399680.2593692644</v>
      </c>
      <c r="F298" s="95">
        <f t="shared" si="37"/>
        <v>16389977.550462294</v>
      </c>
      <c r="G298" s="110">
        <v>1125512.6972076579</v>
      </c>
      <c r="H298" s="96">
        <f t="shared" si="38"/>
        <v>17515490.247669954</v>
      </c>
      <c r="I298" s="112">
        <v>522748</v>
      </c>
      <c r="J298" s="101">
        <f t="shared" si="39"/>
        <v>18038238.247669954</v>
      </c>
      <c r="K298" s="98">
        <f t="shared" si="40"/>
        <v>1170.8579934875993</v>
      </c>
      <c r="L298" s="99">
        <v>17</v>
      </c>
      <c r="M298" s="99">
        <v>17</v>
      </c>
      <c r="N298" s="125">
        <f t="shared" si="41"/>
        <v>658629.41327973455</v>
      </c>
      <c r="O298" s="103">
        <f t="shared" si="42"/>
        <v>3.7896676476196607E-2</v>
      </c>
      <c r="P298" s="127">
        <f t="shared" si="43"/>
        <v>40.035634557921412</v>
      </c>
      <c r="R298" s="89">
        <v>977</v>
      </c>
      <c r="S298" s="90" t="s">
        <v>312</v>
      </c>
      <c r="T298" s="107">
        <v>15369</v>
      </c>
      <c r="U298" s="92">
        <v>9936205.9756977968</v>
      </c>
      <c r="V298" s="92">
        <v>5927749.3487155894</v>
      </c>
      <c r="W298" s="95">
        <v>15863955.324413385</v>
      </c>
      <c r="X298" s="110">
        <v>992905.50997683522</v>
      </c>
      <c r="Y298" s="96">
        <v>16856860.834390219</v>
      </c>
      <c r="Z298" s="215">
        <v>522748</v>
      </c>
      <c r="AA298" s="241">
        <v>17379608.834390219</v>
      </c>
      <c r="AB298" s="114">
        <v>422084.58993000019</v>
      </c>
      <c r="AC298" s="96">
        <v>17801693.424320221</v>
      </c>
      <c r="AD298" s="122">
        <f t="shared" si="44"/>
        <v>1130.8223589296779</v>
      </c>
      <c r="AE298" s="91">
        <v>1158.2857325994028</v>
      </c>
      <c r="AF298" s="99">
        <v>17</v>
      </c>
      <c r="AG298" s="99">
        <v>17</v>
      </c>
    </row>
    <row r="299" spans="1:33">
      <c r="A299" s="89">
        <v>980</v>
      </c>
      <c r="B299" s="90" t="s">
        <v>313</v>
      </c>
      <c r="C299" s="107">
        <v>33704</v>
      </c>
      <c r="D299" s="92">
        <v>24606444.444824938</v>
      </c>
      <c r="E299" s="115">
        <v>5609705.9280918026</v>
      </c>
      <c r="F299" s="95">
        <f t="shared" si="37"/>
        <v>30216150.372916739</v>
      </c>
      <c r="G299" s="110">
        <v>1789970.5474948068</v>
      </c>
      <c r="H299" s="96">
        <f t="shared" si="38"/>
        <v>32006120.920411546</v>
      </c>
      <c r="I299" s="112">
        <v>-3676999</v>
      </c>
      <c r="J299" s="101">
        <f t="shared" si="39"/>
        <v>28329121.920411546</v>
      </c>
      <c r="K299" s="98">
        <f t="shared" si="40"/>
        <v>840.52699740124456</v>
      </c>
      <c r="L299" s="99">
        <v>6</v>
      </c>
      <c r="M299" s="99">
        <v>6</v>
      </c>
      <c r="N299" s="125">
        <f t="shared" si="41"/>
        <v>1052329.5667732731</v>
      </c>
      <c r="O299" s="103">
        <f t="shared" si="42"/>
        <v>3.8579667034526137E-2</v>
      </c>
      <c r="P299" s="127">
        <f t="shared" si="43"/>
        <v>30.573843805666797</v>
      </c>
      <c r="R299" s="89">
        <v>980</v>
      </c>
      <c r="S299" s="90" t="s">
        <v>313</v>
      </c>
      <c r="T299" s="107">
        <v>33677</v>
      </c>
      <c r="U299" s="92">
        <v>24250431.307077177</v>
      </c>
      <c r="V299" s="92">
        <v>5042701.1944374954</v>
      </c>
      <c r="W299" s="95">
        <v>29293132.501514673</v>
      </c>
      <c r="X299" s="110">
        <v>1660658.8521236</v>
      </c>
      <c r="Y299" s="96">
        <v>30953791.353638273</v>
      </c>
      <c r="Z299" s="215">
        <v>-3676999</v>
      </c>
      <c r="AA299" s="241">
        <v>27276792.353638273</v>
      </c>
      <c r="AB299" s="114">
        <v>-1048855.9942244999</v>
      </c>
      <c r="AC299" s="96">
        <v>26227936.359413773</v>
      </c>
      <c r="AD299" s="122">
        <f t="shared" si="44"/>
        <v>809.95315359557776</v>
      </c>
      <c r="AE299" s="91">
        <v>778.80857438054977</v>
      </c>
      <c r="AF299" s="99">
        <v>6</v>
      </c>
      <c r="AG299" s="99">
        <v>6</v>
      </c>
    </row>
    <row r="300" spans="1:33">
      <c r="A300" s="89">
        <v>981</v>
      </c>
      <c r="B300" s="90" t="s">
        <v>314</v>
      </c>
      <c r="C300" s="107">
        <v>2193</v>
      </c>
      <c r="D300" s="92">
        <v>752889.02398332278</v>
      </c>
      <c r="E300" s="115">
        <v>1354249.4164853969</v>
      </c>
      <c r="F300" s="95">
        <f t="shared" si="37"/>
        <v>2107138.4404687197</v>
      </c>
      <c r="G300" s="110">
        <v>386553.02333186421</v>
      </c>
      <c r="H300" s="96">
        <f t="shared" si="38"/>
        <v>2493691.463800584</v>
      </c>
      <c r="I300" s="112">
        <v>-534298</v>
      </c>
      <c r="J300" s="101">
        <f t="shared" si="39"/>
        <v>1959393.463800584</v>
      </c>
      <c r="K300" s="98">
        <f t="shared" si="40"/>
        <v>893.47627168289284</v>
      </c>
      <c r="L300" s="99">
        <v>5</v>
      </c>
      <c r="M300" s="99">
        <v>5</v>
      </c>
      <c r="N300" s="125">
        <f t="shared" si="41"/>
        <v>16321.038877826184</v>
      </c>
      <c r="O300" s="103">
        <f t="shared" si="42"/>
        <v>8.3996039820672091E-3</v>
      </c>
      <c r="P300" s="127">
        <f t="shared" si="43"/>
        <v>13.062848518979081</v>
      </c>
      <c r="R300" s="89">
        <v>981</v>
      </c>
      <c r="S300" s="90" t="s">
        <v>314</v>
      </c>
      <c r="T300" s="107">
        <v>2207</v>
      </c>
      <c r="U300" s="92">
        <v>911050.57272456994</v>
      </c>
      <c r="V300" s="92">
        <v>1204427.7756147403</v>
      </c>
      <c r="W300" s="95">
        <v>2115478.3483393104</v>
      </c>
      <c r="X300" s="110">
        <v>361892.07658344752</v>
      </c>
      <c r="Y300" s="96">
        <v>2477370.4249227578</v>
      </c>
      <c r="Z300" s="215">
        <v>-534298</v>
      </c>
      <c r="AA300" s="241">
        <v>1943072.4249227578</v>
      </c>
      <c r="AB300" s="114">
        <v>-18335.922000000002</v>
      </c>
      <c r="AC300" s="96">
        <v>1924736.5029227578</v>
      </c>
      <c r="AD300" s="122">
        <f t="shared" si="44"/>
        <v>880.41342316391376</v>
      </c>
      <c r="AE300" s="91">
        <v>872.10534794868954</v>
      </c>
      <c r="AF300" s="99">
        <v>5</v>
      </c>
      <c r="AG300" s="99">
        <v>5</v>
      </c>
    </row>
    <row r="301" spans="1:33">
      <c r="A301" s="89">
        <v>989</v>
      </c>
      <c r="B301" s="90" t="s">
        <v>315</v>
      </c>
      <c r="C301" s="107">
        <v>5220</v>
      </c>
      <c r="D301" s="92">
        <v>-359295.28504593577</v>
      </c>
      <c r="E301" s="115">
        <v>2347701.9157117005</v>
      </c>
      <c r="F301" s="95">
        <f t="shared" si="37"/>
        <v>1988406.6306657647</v>
      </c>
      <c r="G301" s="110">
        <v>735942.11131393386</v>
      </c>
      <c r="H301" s="96">
        <f t="shared" si="38"/>
        <v>2724348.7419796987</v>
      </c>
      <c r="I301" s="112">
        <v>-102624</v>
      </c>
      <c r="J301" s="101">
        <f t="shared" si="39"/>
        <v>2621724.7419796987</v>
      </c>
      <c r="K301" s="98">
        <f t="shared" si="40"/>
        <v>502.24611915319895</v>
      </c>
      <c r="L301" s="99">
        <v>14</v>
      </c>
      <c r="M301" s="99">
        <v>14</v>
      </c>
      <c r="N301" s="125">
        <f t="shared" si="41"/>
        <v>-299385.58576662</v>
      </c>
      <c r="O301" s="103">
        <f t="shared" si="42"/>
        <v>-0.10249033832200394</v>
      </c>
      <c r="P301" s="127">
        <f t="shared" si="43"/>
        <v>-47.247922936025816</v>
      </c>
      <c r="R301" s="89">
        <v>989</v>
      </c>
      <c r="S301" s="90" t="s">
        <v>315</v>
      </c>
      <c r="T301" s="107">
        <v>5316</v>
      </c>
      <c r="U301" s="92">
        <v>81378.14014996239</v>
      </c>
      <c r="V301" s="92">
        <v>2265545.5823936807</v>
      </c>
      <c r="W301" s="95">
        <v>2346923.7225436429</v>
      </c>
      <c r="X301" s="110">
        <v>676810.6052026758</v>
      </c>
      <c r="Y301" s="96">
        <v>3023734.3277463187</v>
      </c>
      <c r="Z301" s="215">
        <v>-102624</v>
      </c>
      <c r="AA301" s="241">
        <v>2921110.3277463187</v>
      </c>
      <c r="AB301" s="114">
        <v>169240.56005999999</v>
      </c>
      <c r="AC301" s="96">
        <v>3090350.8878063187</v>
      </c>
      <c r="AD301" s="122">
        <f t="shared" si="44"/>
        <v>549.49404208922476</v>
      </c>
      <c r="AE301" s="91">
        <v>581.3301143352744</v>
      </c>
      <c r="AF301" s="99">
        <v>14</v>
      </c>
      <c r="AG301" s="99">
        <v>14</v>
      </c>
    </row>
    <row r="302" spans="1:33">
      <c r="A302" s="89">
        <v>992</v>
      </c>
      <c r="B302" s="90" t="s">
        <v>316</v>
      </c>
      <c r="C302" s="107">
        <v>17740</v>
      </c>
      <c r="D302" s="92">
        <v>5480434.0241148435</v>
      </c>
      <c r="E302" s="115">
        <v>3987059.277381782</v>
      </c>
      <c r="F302" s="95">
        <f t="shared" si="37"/>
        <v>9467493.3014966249</v>
      </c>
      <c r="G302" s="110">
        <v>1662878.4008388482</v>
      </c>
      <c r="H302" s="96">
        <f t="shared" si="38"/>
        <v>11130371.702335473</v>
      </c>
      <c r="I302" s="112">
        <v>-20798</v>
      </c>
      <c r="J302" s="98">
        <f t="shared" si="39"/>
        <v>11109573.702335473</v>
      </c>
      <c r="K302" s="98">
        <f t="shared" si="40"/>
        <v>626.2442898723491</v>
      </c>
      <c r="L302" s="99">
        <v>13</v>
      </c>
      <c r="M302" s="99">
        <v>13</v>
      </c>
      <c r="N302" s="125">
        <f t="shared" si="41"/>
        <v>-367322.87883660197</v>
      </c>
      <c r="O302" s="103">
        <f t="shared" si="42"/>
        <v>-3.2005418558811234E-2</v>
      </c>
      <c r="P302" s="127">
        <f t="shared" si="43"/>
        <v>-12.389986526965117</v>
      </c>
      <c r="R302" s="89">
        <v>992</v>
      </c>
      <c r="S302" s="90" t="s">
        <v>316</v>
      </c>
      <c r="T302" s="107">
        <v>17971</v>
      </c>
      <c r="U302" s="92">
        <v>5918493.6535280589</v>
      </c>
      <c r="V302" s="92">
        <v>4063704.1119463444</v>
      </c>
      <c r="W302" s="95">
        <v>9982197.7654744033</v>
      </c>
      <c r="X302" s="110">
        <v>1515496.8156976718</v>
      </c>
      <c r="Y302" s="96">
        <v>11497694.581172075</v>
      </c>
      <c r="Z302" s="215">
        <v>-20798</v>
      </c>
      <c r="AA302" s="122">
        <v>11476896.581172075</v>
      </c>
      <c r="AB302" s="91">
        <v>77460.935939999938</v>
      </c>
      <c r="AC302" s="91">
        <v>11554357.517112074</v>
      </c>
      <c r="AD302" s="122">
        <f t="shared" si="44"/>
        <v>638.63427639931422</v>
      </c>
      <c r="AE302" s="91">
        <v>642.94460614946718</v>
      </c>
      <c r="AF302" s="99">
        <v>13</v>
      </c>
      <c r="AG302" s="99">
        <v>13</v>
      </c>
    </row>
    <row r="303" spans="1:33">
      <c r="D303" s="22"/>
      <c r="E303" s="22"/>
      <c r="G303" s="16"/>
    </row>
  </sheetData>
  <autoFilter ref="A10:AG10" xr:uid="{5E26B68A-C397-4289-AE13-5FFD99F138ED}">
    <sortState xmlns:xlrd2="http://schemas.microsoft.com/office/spreadsheetml/2017/richdata2" ref="A11:AG302">
      <sortCondition ref="A10"/>
    </sortState>
  </autoFilter>
  <sortState xmlns:xlrd2="http://schemas.microsoft.com/office/spreadsheetml/2017/richdata2" ref="A11:F301">
    <sortCondition ref="A10:A301"/>
  </sortState>
  <conditionalFormatting sqref="C11:C301 T11:T301">
    <cfRule type="cellIs" dxfId="10" priority="4" operator="lessThan">
      <formula>0</formula>
    </cfRule>
  </conditionalFormatting>
  <conditionalFormatting sqref="N10:P302">
    <cfRule type="cellIs" dxfId="9" priority="1" operator="lessThan">
      <formula>0</formula>
    </cfRule>
    <cfRule type="cellIs" dxfId="8" priority="2" operator="greaterThan">
      <formula>0</formula>
    </cfRule>
    <cfRule type="cellIs" dxfId="7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xr:uid="{5A22C593-98D2-4FF4-A97D-477AB94BA9B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F10 F11:F302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B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51" customWidth="1"/>
    <col min="9" max="9" width="14.140625" bestFit="1" customWidth="1"/>
    <col min="10" max="10" width="14.28515625" style="51" bestFit="1" customWidth="1"/>
    <col min="11" max="11" width="8.42578125" style="51" customWidth="1"/>
    <col min="12" max="12" width="9.42578125" customWidth="1"/>
    <col min="13" max="13" width="6.5703125" bestFit="1" customWidth="1"/>
    <col min="14" max="14" width="5.5703125" customWidth="1"/>
    <col min="15" max="15" width="8.7109375" customWidth="1"/>
    <col min="16" max="16" width="18" bestFit="1" customWidth="1"/>
    <col min="17" max="17" width="11.28515625" bestFit="1" customWidth="1"/>
    <col min="18" max="18" width="15.28515625" bestFit="1" customWidth="1"/>
    <col min="19" max="19" width="16.28515625" style="51" customWidth="1"/>
    <col min="20" max="20" width="15.28515625" bestFit="1" customWidth="1"/>
    <col min="21" max="21" width="15" style="51" bestFit="1" customWidth="1"/>
    <col min="22" max="22" width="15" bestFit="1" customWidth="1"/>
    <col min="23" max="23" width="14.5703125" bestFit="1" customWidth="1"/>
    <col min="24" max="24" width="15.42578125" style="51" customWidth="1"/>
    <col min="25" max="25" width="11.28515625" customWidth="1"/>
    <col min="26" max="26" width="17" customWidth="1"/>
    <col min="27" max="27" width="9.28515625" customWidth="1"/>
    <col min="28" max="28" width="6.5703125" bestFit="1" customWidth="1"/>
  </cols>
  <sheetData>
    <row r="1" spans="1:28" s="1" customFormat="1" ht="30.75">
      <c r="A1" s="327" t="s">
        <v>578</v>
      </c>
      <c r="B1" s="6"/>
      <c r="C1" s="7"/>
      <c r="D1" s="10"/>
      <c r="E1" s="23"/>
      <c r="F1" s="23"/>
      <c r="G1"/>
      <c r="H1"/>
      <c r="J1" s="51"/>
      <c r="K1" s="51"/>
      <c r="O1" s="230" t="s">
        <v>579</v>
      </c>
      <c r="X1" s="51"/>
    </row>
    <row r="2" spans="1:28" s="1" customFormat="1" ht="16.5">
      <c r="A2" s="245" t="str">
        <f>'1. Vos-laskelma'!A2</f>
        <v>Tiivistelmä VM:n ensimmäisestä ennakkollisesta valtionosuuslaskelmasta vuodelle 2026 + OKM:n valtionosuus vuoden 2025 vos-päätöksen mukaisesti</v>
      </c>
      <c r="B2" s="30"/>
      <c r="C2" s="31"/>
      <c r="D2" s="26"/>
      <c r="E2" s="23"/>
      <c r="F2" s="23"/>
      <c r="G2"/>
      <c r="H2"/>
      <c r="J2" s="51"/>
      <c r="K2" s="51"/>
      <c r="O2" s="170"/>
      <c r="X2" s="51"/>
    </row>
    <row r="3" spans="1:28" s="1" customFormat="1" ht="16.5">
      <c r="A3" s="29" t="str">
        <f>'1. Vos-laskelma'!A3</f>
        <v>Kuntaliiton julkaisu 6.5.2025</v>
      </c>
      <c r="B3" s="8"/>
      <c r="C3" s="7"/>
      <c r="D3" s="10"/>
      <c r="E3" s="24"/>
      <c r="F3" s="24"/>
      <c r="G3"/>
      <c r="H3"/>
      <c r="J3" s="51"/>
      <c r="K3" s="51"/>
      <c r="O3" s="59"/>
      <c r="X3" s="51"/>
    </row>
    <row r="4" spans="1:28" s="1" customFormat="1" ht="16.5">
      <c r="A4" s="29" t="str">
        <f>'1. Vos-laskelma'!A4</f>
        <v>Lähteet:</v>
      </c>
      <c r="B4" s="8"/>
      <c r="C4" s="25"/>
      <c r="D4" s="10"/>
      <c r="E4" s="24"/>
      <c r="F4" s="24"/>
      <c r="G4"/>
      <c r="H4"/>
      <c r="J4" s="51"/>
      <c r="K4" s="51"/>
      <c r="O4" s="170"/>
      <c r="X4" s="51"/>
    </row>
    <row r="5" spans="1:28" s="1" customFormat="1" ht="16.5">
      <c r="A5" s="29" t="str">
        <f>'1. Vos-laskelma'!A5</f>
        <v>Valtionosuuksien laskentatiedot vuodelle 2026 / VM 30.4.2025</v>
      </c>
      <c r="B5" s="25"/>
      <c r="C5" s="27"/>
      <c r="D5" s="10"/>
      <c r="E5" s="24"/>
      <c r="G5"/>
      <c r="H5"/>
      <c r="J5" s="51"/>
      <c r="K5" s="51"/>
      <c r="X5" s="51"/>
    </row>
    <row r="6" spans="1:28" s="1" customFormat="1" ht="16.5">
      <c r="A6" s="29" t="str">
        <f>'1. Vos-laskelma'!A6</f>
        <v>OKM:n valtionosuusrahoitus 2025 OPH:n 19.12.2024 tietojen mukaan</v>
      </c>
      <c r="B6" s="27"/>
      <c r="C6" s="27"/>
      <c r="D6" s="28"/>
      <c r="E6" s="11"/>
      <c r="F6" s="11"/>
      <c r="G6"/>
      <c r="H6"/>
      <c r="J6" s="51"/>
      <c r="K6" s="51"/>
      <c r="X6" s="51"/>
    </row>
    <row r="7" spans="1:28" s="1" customFormat="1" ht="16.5">
      <c r="A7" s="29" t="str">
        <f>'1. Vos-laskelma'!A7</f>
        <v>Muutoslaskelmat Kuntaliitto / Olli Riikonen</v>
      </c>
      <c r="B7" s="30"/>
      <c r="C7" s="27"/>
      <c r="D7" s="28"/>
      <c r="E7" s="11"/>
      <c r="F7" s="11"/>
      <c r="G7"/>
      <c r="H7"/>
      <c r="J7" s="51"/>
      <c r="K7" s="51"/>
      <c r="X7" s="51"/>
    </row>
    <row r="8" spans="1:28" ht="15">
      <c r="A8" s="29" t="str">
        <f>'1. Vos-laskelma'!A8</f>
        <v>Sarakeotsikossa oleva numero viittaa kirjanpidon tiliin, johon ko. erä kirjataan.</v>
      </c>
      <c r="B8" s="30"/>
    </row>
    <row r="9" spans="1:28" s="51" customFormat="1" ht="99">
      <c r="A9" s="324" t="s">
        <v>11</v>
      </c>
      <c r="B9" s="324" t="s">
        <v>12</v>
      </c>
      <c r="C9" s="325" t="s">
        <v>529</v>
      </c>
      <c r="D9" s="325" t="str">
        <f>'1. Vos-laskelma'!D9</f>
        <v>5501 Peruspalvelujen valtionosuus ilman tasausta</v>
      </c>
      <c r="E9" s="325" t="str">
        <f>'1. Vos-laskelma'!E9</f>
        <v>5502   Verotuloihin perustuva valtionosuuden tasaus</v>
      </c>
      <c r="F9" s="325" t="str">
        <f>'1. Vos-laskelma'!F9</f>
        <v xml:space="preserve">Kunnan  peruspalvelujen valtionosuus yhteensä (D+E) </v>
      </c>
      <c r="G9" s="325" t="str">
        <f>'1. Vos-laskelma'!G9</f>
        <v xml:space="preserve">5890 Verotulo-menetysten korvaus        </v>
      </c>
      <c r="H9" s="325" t="str">
        <f>'1. Vos-laskelma'!H9</f>
        <v>VM:n valtionosuudet ja verotulo-menetysten korvaus yhteensä</v>
      </c>
      <c r="I9" s="326" t="str">
        <f>'1. Vos-laskelma'!I9</f>
        <v>5701 Opetus- ja kulttuuritoimen valtionosuus (ns. OKM-vos)</v>
      </c>
      <c r="J9" s="325" t="str">
        <f>'1. Vos-laskelma'!J9</f>
        <v>Kunnan valtionosuudet yhteensä (H+I)</v>
      </c>
      <c r="K9" s="325" t="s">
        <v>549</v>
      </c>
      <c r="L9" s="324" t="s">
        <v>17</v>
      </c>
      <c r="M9" s="324" t="s">
        <v>18</v>
      </c>
      <c r="O9" s="242" t="s">
        <v>11</v>
      </c>
      <c r="P9" s="242" t="s">
        <v>12</v>
      </c>
      <c r="Q9" s="243" t="s">
        <v>358</v>
      </c>
      <c r="R9" s="243" t="s">
        <v>318</v>
      </c>
      <c r="S9" s="243" t="s">
        <v>366</v>
      </c>
      <c r="T9" s="243" t="s">
        <v>22</v>
      </c>
      <c r="U9" s="243" t="s">
        <v>365</v>
      </c>
      <c r="V9" s="243" t="s">
        <v>14</v>
      </c>
      <c r="W9" s="243" t="s">
        <v>15</v>
      </c>
      <c r="X9" s="242" t="s">
        <v>360</v>
      </c>
      <c r="Y9" s="242" t="s">
        <v>16</v>
      </c>
      <c r="Z9" s="242" t="s">
        <v>362</v>
      </c>
      <c r="AA9" s="242" t="s">
        <v>17</v>
      </c>
      <c r="AB9" s="242" t="s">
        <v>18</v>
      </c>
    </row>
    <row r="10" spans="1:28" s="124" customFormat="1" ht="32.25" customHeight="1">
      <c r="A10" s="119"/>
      <c r="B10" s="120" t="s">
        <v>23</v>
      </c>
      <c r="C10" s="121">
        <v>5605317</v>
      </c>
      <c r="D10" s="122">
        <f>'1. Vos-laskelma'!D10/C10</f>
        <v>469.08702290958018</v>
      </c>
      <c r="E10" s="122">
        <f>'1. Vos-laskelma'!E10/C10</f>
        <v>148.82054718332586</v>
      </c>
      <c r="F10" s="122">
        <f>SUM(D10:E10)</f>
        <v>617.9075700929061</v>
      </c>
      <c r="G10" s="122">
        <v>101.86756609840296</v>
      </c>
      <c r="H10" s="122">
        <f>SUM(F10:G10)</f>
        <v>719.775136191309</v>
      </c>
      <c r="I10" s="122">
        <v>32.186233713454563</v>
      </c>
      <c r="J10" s="122">
        <f>SUM(H10:I10)</f>
        <v>751.96136990476361</v>
      </c>
      <c r="K10" s="122">
        <f t="shared" ref="K10:K73" si="0">J10-X10</f>
        <v>27.010195632168802</v>
      </c>
      <c r="L10" s="121">
        <v>0</v>
      </c>
      <c r="M10" s="122">
        <v>0</v>
      </c>
      <c r="N10" s="140"/>
      <c r="O10" s="122"/>
      <c r="P10" s="121" t="s">
        <v>23</v>
      </c>
      <c r="Q10" s="121">
        <v>5573310</v>
      </c>
      <c r="R10" s="121">
        <v>453.2887047921962</v>
      </c>
      <c r="S10" s="121">
        <v>142.31132213707815</v>
      </c>
      <c r="T10" s="121">
        <v>595.60002692927435</v>
      </c>
      <c r="U10" s="121">
        <v>96.980071088814583</v>
      </c>
      <c r="V10" s="121">
        <v>692.58009801808896</v>
      </c>
      <c r="W10" s="121">
        <v>32.371076254505851</v>
      </c>
      <c r="X10" s="121">
        <v>724.95117427259481</v>
      </c>
      <c r="Y10" s="121">
        <v>-38.999174661480581</v>
      </c>
      <c r="Z10" s="121">
        <v>568.27713887501409</v>
      </c>
      <c r="AA10" s="121">
        <v>0</v>
      </c>
      <c r="AB10" s="122">
        <v>0</v>
      </c>
    </row>
    <row r="11" spans="1:28" s="9" customFormat="1" ht="16.5">
      <c r="A11" s="89">
        <v>5</v>
      </c>
      <c r="B11" s="90" t="s">
        <v>24</v>
      </c>
      <c r="C11" s="115">
        <v>9078</v>
      </c>
      <c r="D11" s="91">
        <v>630.17197382823929</v>
      </c>
      <c r="E11" s="91">
        <v>587.38957247263454</v>
      </c>
      <c r="F11" s="91">
        <v>1217.5615463008739</v>
      </c>
      <c r="G11" s="91">
        <v>164.21838522482142</v>
      </c>
      <c r="H11" s="91">
        <v>1381.7799315256952</v>
      </c>
      <c r="I11" s="91">
        <v>161.09087904824852</v>
      </c>
      <c r="J11" s="91">
        <v>1542.8708105739438</v>
      </c>
      <c r="K11" s="91">
        <f t="shared" si="0"/>
        <v>-19.501134599725901</v>
      </c>
      <c r="L11" s="99">
        <v>14</v>
      </c>
      <c r="M11" s="99">
        <v>14</v>
      </c>
      <c r="N11" s="16"/>
      <c r="O11" s="106">
        <v>5</v>
      </c>
      <c r="P11" s="53" t="s">
        <v>24</v>
      </c>
      <c r="Q11" s="92">
        <v>9113</v>
      </c>
      <c r="R11" s="115">
        <v>669.26108486252758</v>
      </c>
      <c r="S11" s="115">
        <v>579.61591813131065</v>
      </c>
      <c r="T11" s="115">
        <v>1248.8770029938382</v>
      </c>
      <c r="U11" s="115">
        <v>153.02275958354051</v>
      </c>
      <c r="V11" s="115">
        <v>1401.8997625773786</v>
      </c>
      <c r="W11" s="115">
        <v>160.47218259629102</v>
      </c>
      <c r="X11" s="115">
        <v>1562.3719451736697</v>
      </c>
      <c r="Y11" s="115">
        <v>233.36953483611018</v>
      </c>
      <c r="Z11" s="115">
        <v>569.27713887501397</v>
      </c>
      <c r="AA11" s="99">
        <v>14</v>
      </c>
      <c r="AB11" s="99">
        <v>14</v>
      </c>
    </row>
    <row r="12" spans="1:28" s="9" customFormat="1" ht="16.5">
      <c r="A12" s="89">
        <v>9</v>
      </c>
      <c r="B12" s="90" t="s">
        <v>25</v>
      </c>
      <c r="C12" s="115">
        <v>2410</v>
      </c>
      <c r="D12" s="91">
        <v>855.9665441758109</v>
      </c>
      <c r="E12" s="91">
        <v>782.20911881254403</v>
      </c>
      <c r="F12" s="91">
        <v>1638.1756629883548</v>
      </c>
      <c r="G12" s="91">
        <v>158.92867656521528</v>
      </c>
      <c r="H12" s="91">
        <v>1797.1043395535701</v>
      </c>
      <c r="I12" s="91">
        <v>-199.97385892116182</v>
      </c>
      <c r="J12" s="91">
        <v>1597.1304806324083</v>
      </c>
      <c r="K12" s="91">
        <f t="shared" si="0"/>
        <v>31.271731175062087</v>
      </c>
      <c r="L12" s="99">
        <v>17</v>
      </c>
      <c r="M12" s="99">
        <v>17</v>
      </c>
      <c r="N12" s="16"/>
      <c r="O12" s="106">
        <v>9</v>
      </c>
      <c r="P12" s="53" t="s">
        <v>25</v>
      </c>
      <c r="Q12" s="92">
        <v>2437</v>
      </c>
      <c r="R12" s="115">
        <v>894.12242539424676</v>
      </c>
      <c r="S12" s="115">
        <v>722.80182833449794</v>
      </c>
      <c r="T12" s="115">
        <v>1616.9242537287446</v>
      </c>
      <c r="U12" s="115">
        <v>146.69280512540095</v>
      </c>
      <c r="V12" s="115">
        <v>1763.6170588541456</v>
      </c>
      <c r="W12" s="115">
        <v>-197.75830939679935</v>
      </c>
      <c r="X12" s="115">
        <v>1565.8587494573462</v>
      </c>
      <c r="Y12" s="115">
        <v>36.069995913363314</v>
      </c>
      <c r="Z12" s="115">
        <v>570.27713887501397</v>
      </c>
      <c r="AA12" s="99">
        <v>17</v>
      </c>
      <c r="AB12" s="99">
        <v>17</v>
      </c>
    </row>
    <row r="13" spans="1:28" s="9" customFormat="1" ht="16.5">
      <c r="A13" s="89">
        <v>10</v>
      </c>
      <c r="B13" s="90" t="s">
        <v>26</v>
      </c>
      <c r="C13" s="115">
        <v>10780</v>
      </c>
      <c r="D13" s="91">
        <v>331.84831670521703</v>
      </c>
      <c r="E13" s="91">
        <v>668.92754832864307</v>
      </c>
      <c r="F13" s="91">
        <v>1000.7758650338601</v>
      </c>
      <c r="G13" s="91">
        <v>163.68975333498159</v>
      </c>
      <c r="H13" s="91">
        <v>1164.4656183688417</v>
      </c>
      <c r="I13" s="91">
        <v>-25.949072356215215</v>
      </c>
      <c r="J13" s="91">
        <v>1138.5165460126263</v>
      </c>
      <c r="K13" s="91">
        <f t="shared" si="0"/>
        <v>55.377746528374701</v>
      </c>
      <c r="L13" s="99">
        <v>14</v>
      </c>
      <c r="M13" s="99">
        <v>14</v>
      </c>
      <c r="N13" s="16"/>
      <c r="O13" s="106">
        <v>10</v>
      </c>
      <c r="P13" s="53" t="s">
        <v>26</v>
      </c>
      <c r="Q13" s="92">
        <v>10933</v>
      </c>
      <c r="R13" s="115">
        <v>343.61525174305268</v>
      </c>
      <c r="S13" s="115">
        <v>614.1261173928259</v>
      </c>
      <c r="T13" s="115">
        <v>957.74136913587859</v>
      </c>
      <c r="U13" s="115">
        <v>150.98336284631498</v>
      </c>
      <c r="V13" s="115">
        <v>1108.7247319821936</v>
      </c>
      <c r="W13" s="115">
        <v>-25.585932497942011</v>
      </c>
      <c r="X13" s="115">
        <v>1083.1387994842516</v>
      </c>
      <c r="Y13" s="115">
        <v>-4.4081099351468183</v>
      </c>
      <c r="Z13" s="115">
        <v>571.27713887501397</v>
      </c>
      <c r="AA13" s="99">
        <v>14</v>
      </c>
      <c r="AB13" s="99">
        <v>14</v>
      </c>
    </row>
    <row r="14" spans="1:28" s="9" customFormat="1" ht="16.5">
      <c r="A14" s="89">
        <v>16</v>
      </c>
      <c r="B14" s="90" t="s">
        <v>27</v>
      </c>
      <c r="C14" s="115">
        <v>7889</v>
      </c>
      <c r="D14" s="91">
        <v>621.78120404442075</v>
      </c>
      <c r="E14" s="91">
        <v>346.48356350095872</v>
      </c>
      <c r="F14" s="91">
        <v>968.26476754537953</v>
      </c>
      <c r="G14" s="91">
        <v>132.21563269318995</v>
      </c>
      <c r="H14" s="91">
        <v>1100.4804002385695</v>
      </c>
      <c r="I14" s="91">
        <v>-66.201546457092149</v>
      </c>
      <c r="J14" s="91">
        <v>1034.2788537814772</v>
      </c>
      <c r="K14" s="91">
        <f t="shared" si="0"/>
        <v>-33.393982745897347</v>
      </c>
      <c r="L14" s="99">
        <v>7</v>
      </c>
      <c r="M14" s="99">
        <v>7</v>
      </c>
      <c r="N14" s="16"/>
      <c r="O14" s="106">
        <v>16</v>
      </c>
      <c r="P14" s="53" t="s">
        <v>27</v>
      </c>
      <c r="Q14" s="92">
        <v>7968</v>
      </c>
      <c r="R14" s="115">
        <v>676.40640160717385</v>
      </c>
      <c r="S14" s="115">
        <v>333.04804874956363</v>
      </c>
      <c r="T14" s="115">
        <v>1009.4544503567374</v>
      </c>
      <c r="U14" s="115">
        <v>123.76356689352862</v>
      </c>
      <c r="V14" s="115">
        <v>1133.218017250266</v>
      </c>
      <c r="W14" s="115">
        <v>-65.545180722891573</v>
      </c>
      <c r="X14" s="115">
        <v>1067.6728365273746</v>
      </c>
      <c r="Y14" s="115">
        <v>72.286820751185431</v>
      </c>
      <c r="Z14" s="115">
        <v>572.27713887501397</v>
      </c>
      <c r="AA14" s="99">
        <v>7</v>
      </c>
      <c r="AB14" s="99">
        <v>7</v>
      </c>
    </row>
    <row r="15" spans="1:28" s="9" customFormat="1" ht="16.5">
      <c r="A15" s="89">
        <v>18</v>
      </c>
      <c r="B15" s="90" t="s">
        <v>28</v>
      </c>
      <c r="C15" s="115">
        <v>4651</v>
      </c>
      <c r="D15" s="91">
        <v>386.02655712309786</v>
      </c>
      <c r="E15" s="91">
        <v>301.55854638943913</v>
      </c>
      <c r="F15" s="91">
        <v>687.58510351253699</v>
      </c>
      <c r="G15" s="91">
        <v>100.60178777721489</v>
      </c>
      <c r="H15" s="91">
        <v>788.18689128975188</v>
      </c>
      <c r="I15" s="91">
        <v>4.9241023435820255</v>
      </c>
      <c r="J15" s="91">
        <v>793.11099363333392</v>
      </c>
      <c r="K15" s="91">
        <f t="shared" si="0"/>
        <v>69.607334391903464</v>
      </c>
      <c r="L15" s="99">
        <v>1</v>
      </c>
      <c r="M15" s="100">
        <v>34</v>
      </c>
      <c r="N15" s="16"/>
      <c r="O15" s="106">
        <v>18</v>
      </c>
      <c r="P15" s="53" t="s">
        <v>28</v>
      </c>
      <c r="Q15" s="92">
        <v>4700</v>
      </c>
      <c r="R15" s="115">
        <v>404.99928365420965</v>
      </c>
      <c r="S15" s="115">
        <v>220.06534332972015</v>
      </c>
      <c r="T15" s="115">
        <v>625.06462698392977</v>
      </c>
      <c r="U15" s="115">
        <v>93.566266300053812</v>
      </c>
      <c r="V15" s="115">
        <v>718.6308932839836</v>
      </c>
      <c r="W15" s="115">
        <v>4.8727659574468083</v>
      </c>
      <c r="X15" s="115">
        <v>723.50365924143046</v>
      </c>
      <c r="Y15" s="115">
        <v>87.208335124921277</v>
      </c>
      <c r="Z15" s="115">
        <v>573.27713887501397</v>
      </c>
      <c r="AA15" s="99">
        <v>1</v>
      </c>
      <c r="AB15" s="100">
        <v>34</v>
      </c>
    </row>
    <row r="16" spans="1:28" s="9" customFormat="1" ht="16.5">
      <c r="A16" s="89">
        <v>19</v>
      </c>
      <c r="B16" s="90" t="s">
        <v>29</v>
      </c>
      <c r="C16" s="115">
        <v>3966</v>
      </c>
      <c r="D16" s="91">
        <v>312.02469058899192</v>
      </c>
      <c r="E16" s="91">
        <v>441.35579397545138</v>
      </c>
      <c r="F16" s="91">
        <v>753.38048456444335</v>
      </c>
      <c r="G16" s="91">
        <v>85.757629169136251</v>
      </c>
      <c r="H16" s="91">
        <v>839.13811373357964</v>
      </c>
      <c r="I16" s="91">
        <v>-248.92939989914271</v>
      </c>
      <c r="J16" s="91">
        <v>590.20871383443694</v>
      </c>
      <c r="K16" s="91">
        <f t="shared" si="0"/>
        <v>47.900288725414498</v>
      </c>
      <c r="L16" s="99">
        <v>2</v>
      </c>
      <c r="M16" s="99">
        <v>2</v>
      </c>
      <c r="N16" s="16"/>
      <c r="O16" s="106">
        <v>19</v>
      </c>
      <c r="P16" s="53" t="s">
        <v>29</v>
      </c>
      <c r="Q16" s="92">
        <v>3961</v>
      </c>
      <c r="R16" s="115">
        <v>300.77198858621858</v>
      </c>
      <c r="S16" s="115">
        <v>411.1174535830757</v>
      </c>
      <c r="T16" s="115">
        <v>711.88944216929428</v>
      </c>
      <c r="U16" s="115">
        <v>79.662608286862692</v>
      </c>
      <c r="V16" s="115">
        <v>791.55205045615696</v>
      </c>
      <c r="W16" s="115">
        <v>-249.24362534713455</v>
      </c>
      <c r="X16" s="115">
        <v>542.30842510902244</v>
      </c>
      <c r="Y16" s="115">
        <v>10.732789407314</v>
      </c>
      <c r="Z16" s="115">
        <v>574.27713887501397</v>
      </c>
      <c r="AA16" s="99">
        <v>2</v>
      </c>
      <c r="AB16" s="99">
        <v>2</v>
      </c>
    </row>
    <row r="17" spans="1:28" s="9" customFormat="1" ht="16.5">
      <c r="A17" s="89">
        <v>20</v>
      </c>
      <c r="B17" s="90" t="s">
        <v>30</v>
      </c>
      <c r="C17" s="115">
        <v>16387</v>
      </c>
      <c r="D17" s="91">
        <v>45.275829489869935</v>
      </c>
      <c r="E17" s="91">
        <v>398.63342395620299</v>
      </c>
      <c r="F17" s="91">
        <v>443.90925344607291</v>
      </c>
      <c r="G17" s="91">
        <v>80.568984451170721</v>
      </c>
      <c r="H17" s="91">
        <v>524.47823789724362</v>
      </c>
      <c r="I17" s="91">
        <v>-136.61121620796973</v>
      </c>
      <c r="J17" s="91">
        <v>387.86702168927388</v>
      </c>
      <c r="K17" s="91">
        <f t="shared" si="0"/>
        <v>2.4517743265238892</v>
      </c>
      <c r="L17" s="99">
        <v>6</v>
      </c>
      <c r="M17" s="99">
        <v>6</v>
      </c>
      <c r="N17" s="16"/>
      <c r="O17" s="106">
        <v>20</v>
      </c>
      <c r="P17" s="53" t="s">
        <v>30</v>
      </c>
      <c r="Q17" s="92">
        <v>16405</v>
      </c>
      <c r="R17" s="115">
        <v>28.823480980358259</v>
      </c>
      <c r="S17" s="115">
        <v>419.8010899779747</v>
      </c>
      <c r="T17" s="115">
        <v>448.62457095833298</v>
      </c>
      <c r="U17" s="115">
        <v>73.251999171865975</v>
      </c>
      <c r="V17" s="115">
        <v>521.87657013019896</v>
      </c>
      <c r="W17" s="115">
        <v>-136.46132276744896</v>
      </c>
      <c r="X17" s="115">
        <v>385.41524736274999</v>
      </c>
      <c r="Y17" s="115">
        <v>-37.561896157348393</v>
      </c>
      <c r="Z17" s="115">
        <v>575.27713887501397</v>
      </c>
      <c r="AA17" s="99">
        <v>6</v>
      </c>
      <c r="AB17" s="99">
        <v>6</v>
      </c>
    </row>
    <row r="18" spans="1:28" s="9" customFormat="1" ht="16.5">
      <c r="A18" s="89">
        <v>46</v>
      </c>
      <c r="B18" s="90" t="s">
        <v>31</v>
      </c>
      <c r="C18" s="115">
        <v>1288</v>
      </c>
      <c r="D18" s="91">
        <v>1222.775047870894</v>
      </c>
      <c r="E18" s="91">
        <v>474.55740247578558</v>
      </c>
      <c r="F18" s="91">
        <v>1697.3324503466797</v>
      </c>
      <c r="G18" s="91">
        <v>199.00160618308064</v>
      </c>
      <c r="H18" s="91">
        <v>1896.3340565297603</v>
      </c>
      <c r="I18" s="91">
        <v>-274.46428571428572</v>
      </c>
      <c r="J18" s="91">
        <v>1621.8697708154746</v>
      </c>
      <c r="K18" s="91">
        <f t="shared" si="0"/>
        <v>44.098929044756005</v>
      </c>
      <c r="L18" s="99">
        <v>10</v>
      </c>
      <c r="M18" s="99">
        <v>10</v>
      </c>
      <c r="N18" s="16"/>
      <c r="O18" s="106">
        <v>46</v>
      </c>
      <c r="P18" s="53" t="s">
        <v>31</v>
      </c>
      <c r="Q18" s="92">
        <v>1320</v>
      </c>
      <c r="R18" s="115">
        <v>1223.0571148372528</v>
      </c>
      <c r="S18" s="115">
        <v>439.44469981450715</v>
      </c>
      <c r="T18" s="115">
        <v>1662.50181465176</v>
      </c>
      <c r="U18" s="115">
        <v>183.07963317956444</v>
      </c>
      <c r="V18" s="115">
        <v>1845.5814478313246</v>
      </c>
      <c r="W18" s="115">
        <v>-267.81060606060606</v>
      </c>
      <c r="X18" s="115">
        <v>1577.7708417707186</v>
      </c>
      <c r="Y18" s="115">
        <v>230.48403653989558</v>
      </c>
      <c r="Z18" s="115">
        <v>576.27713887501397</v>
      </c>
      <c r="AA18" s="99">
        <v>10</v>
      </c>
      <c r="AB18" s="99">
        <v>10</v>
      </c>
    </row>
    <row r="19" spans="1:28" s="9" customFormat="1" ht="16.5">
      <c r="A19" s="89">
        <v>47</v>
      </c>
      <c r="B19" s="90" t="s">
        <v>32</v>
      </c>
      <c r="C19" s="115">
        <v>1762</v>
      </c>
      <c r="D19" s="91">
        <v>1543.5203422802629</v>
      </c>
      <c r="E19" s="91">
        <v>301.90323507359784</v>
      </c>
      <c r="F19" s="91">
        <v>1845.4235773538608</v>
      </c>
      <c r="G19" s="91">
        <v>169.62666315141323</v>
      </c>
      <c r="H19" s="91">
        <v>2015.0502405052739</v>
      </c>
      <c r="I19" s="91">
        <v>-39.487514188422246</v>
      </c>
      <c r="J19" s="91">
        <v>1975.5627263168517</v>
      </c>
      <c r="K19" s="91">
        <f t="shared" si="0"/>
        <v>20.82768342683994</v>
      </c>
      <c r="L19" s="99">
        <v>19</v>
      </c>
      <c r="M19" s="99">
        <v>19</v>
      </c>
      <c r="N19" s="16"/>
      <c r="O19" s="106">
        <v>47</v>
      </c>
      <c r="P19" s="53" t="s">
        <v>32</v>
      </c>
      <c r="Q19" s="92">
        <v>1771</v>
      </c>
      <c r="R19" s="115">
        <v>1564.4051631434636</v>
      </c>
      <c r="S19" s="115">
        <v>271.06828540360453</v>
      </c>
      <c r="T19" s="115">
        <v>1835.4734485470681</v>
      </c>
      <c r="U19" s="115">
        <v>158.54843793413517</v>
      </c>
      <c r="V19" s="115">
        <v>1994.0218864812032</v>
      </c>
      <c r="W19" s="115">
        <v>-39.28684359119142</v>
      </c>
      <c r="X19" s="115">
        <v>1954.7350428900118</v>
      </c>
      <c r="Y19" s="115">
        <v>-29.590513528437327</v>
      </c>
      <c r="Z19" s="115">
        <v>577.27713887501397</v>
      </c>
      <c r="AA19" s="99">
        <v>19</v>
      </c>
      <c r="AB19" s="99">
        <v>19</v>
      </c>
    </row>
    <row r="20" spans="1:28" s="9" customFormat="1" ht="16.5">
      <c r="A20" s="89">
        <v>49</v>
      </c>
      <c r="B20" s="90" t="s">
        <v>33</v>
      </c>
      <c r="C20" s="115">
        <v>320931</v>
      </c>
      <c r="D20" s="91">
        <v>1436.2084886779035</v>
      </c>
      <c r="E20" s="91">
        <v>-86.603848442849412</v>
      </c>
      <c r="F20" s="91">
        <v>1349.6046402350541</v>
      </c>
      <c r="G20" s="91">
        <v>72.025266939344192</v>
      </c>
      <c r="H20" s="91">
        <v>1421.6299071743983</v>
      </c>
      <c r="I20" s="91">
        <v>23.773340686938937</v>
      </c>
      <c r="J20" s="91">
        <v>1445.4032478613374</v>
      </c>
      <c r="K20" s="91">
        <f t="shared" si="0"/>
        <v>-1.175211757700481</v>
      </c>
      <c r="L20" s="99">
        <v>1</v>
      </c>
      <c r="M20" s="100">
        <v>33</v>
      </c>
      <c r="N20" s="16"/>
      <c r="O20" s="106">
        <v>49</v>
      </c>
      <c r="P20" s="53" t="s">
        <v>33</v>
      </c>
      <c r="Q20" s="92">
        <v>314024</v>
      </c>
      <c r="R20" s="115">
        <v>1424.6409680565296</v>
      </c>
      <c r="S20" s="115">
        <v>-76.552827579359445</v>
      </c>
      <c r="T20" s="115">
        <v>1348.0881404771701</v>
      </c>
      <c r="U20" s="115">
        <v>74.194080637804305</v>
      </c>
      <c r="V20" s="115">
        <v>1422.2822211149744</v>
      </c>
      <c r="W20" s="115">
        <v>24.296238504063382</v>
      </c>
      <c r="X20" s="115">
        <v>1446.5784596190379</v>
      </c>
      <c r="Y20" s="115">
        <v>-51.250174243564786</v>
      </c>
      <c r="Z20" s="115">
        <v>578.27713887501397</v>
      </c>
      <c r="AA20" s="99">
        <v>1</v>
      </c>
      <c r="AB20" s="100">
        <v>33</v>
      </c>
    </row>
    <row r="21" spans="1:28" s="9" customFormat="1" ht="16.5">
      <c r="A21" s="89">
        <v>50</v>
      </c>
      <c r="B21" s="90" t="s">
        <v>34</v>
      </c>
      <c r="C21" s="115">
        <v>11084</v>
      </c>
      <c r="D21" s="91">
        <v>166.02156148956163</v>
      </c>
      <c r="E21" s="91">
        <v>314.01183997135973</v>
      </c>
      <c r="F21" s="91">
        <v>480.03340146092137</v>
      </c>
      <c r="G21" s="91">
        <v>109.21507926180821</v>
      </c>
      <c r="H21" s="91">
        <v>589.2484807227296</v>
      </c>
      <c r="I21" s="91">
        <v>-100.07921328040419</v>
      </c>
      <c r="J21" s="91">
        <v>489.16926744232541</v>
      </c>
      <c r="K21" s="91">
        <f t="shared" si="0"/>
        <v>55.788750938495696</v>
      </c>
      <c r="L21" s="99">
        <v>4</v>
      </c>
      <c r="M21" s="99">
        <v>4</v>
      </c>
      <c r="N21" s="16"/>
      <c r="O21" s="106">
        <v>50</v>
      </c>
      <c r="P21" s="53" t="s">
        <v>34</v>
      </c>
      <c r="Q21" s="92">
        <v>11184</v>
      </c>
      <c r="R21" s="115">
        <v>134.71860597653958</v>
      </c>
      <c r="S21" s="115">
        <v>297.06582576670036</v>
      </c>
      <c r="T21" s="115">
        <v>431.78443174323991</v>
      </c>
      <c r="U21" s="115">
        <v>100.78045528991738</v>
      </c>
      <c r="V21" s="115">
        <v>532.56488703315733</v>
      </c>
      <c r="W21" s="115">
        <v>-99.184370529327609</v>
      </c>
      <c r="X21" s="115">
        <v>433.38051650382971</v>
      </c>
      <c r="Y21" s="115">
        <v>18.590394643490601</v>
      </c>
      <c r="Z21" s="115">
        <v>579.27713887501397</v>
      </c>
      <c r="AA21" s="99">
        <v>4</v>
      </c>
      <c r="AB21" s="99">
        <v>4</v>
      </c>
    </row>
    <row r="22" spans="1:28" s="9" customFormat="1" ht="16.5">
      <c r="A22" s="89">
        <v>51</v>
      </c>
      <c r="B22" s="90" t="s">
        <v>35</v>
      </c>
      <c r="C22" s="115">
        <v>9052</v>
      </c>
      <c r="D22" s="91">
        <v>-530.61571038003012</v>
      </c>
      <c r="E22" s="91">
        <v>-23.303918556015077</v>
      </c>
      <c r="F22" s="91">
        <v>-553.91962893604523</v>
      </c>
      <c r="G22" s="91">
        <v>149.45307217120688</v>
      </c>
      <c r="H22" s="91">
        <v>-404.46655676483834</v>
      </c>
      <c r="I22" s="91">
        <v>-52.242266902342024</v>
      </c>
      <c r="J22" s="91">
        <v>-456.70882366718035</v>
      </c>
      <c r="K22" s="91">
        <f t="shared" si="0"/>
        <v>0.2088316949314617</v>
      </c>
      <c r="L22" s="99">
        <v>4</v>
      </c>
      <c r="M22" s="99">
        <v>4</v>
      </c>
      <c r="N22" s="16"/>
      <c r="O22" s="106">
        <v>51</v>
      </c>
      <c r="P22" s="53" t="s">
        <v>35</v>
      </c>
      <c r="Q22" s="92">
        <v>9143</v>
      </c>
      <c r="R22" s="115">
        <v>-519.77337164607377</v>
      </c>
      <c r="S22" s="115">
        <v>-28.872986870619027</v>
      </c>
      <c r="T22" s="115">
        <v>-548.64635851669277</v>
      </c>
      <c r="U22" s="115">
        <v>143.45100436862447</v>
      </c>
      <c r="V22" s="115">
        <v>-405.1953541480683</v>
      </c>
      <c r="W22" s="115">
        <v>-51.722301214043533</v>
      </c>
      <c r="X22" s="115">
        <v>-456.91765536211182</v>
      </c>
      <c r="Y22" s="115">
        <v>-16.071016132884598</v>
      </c>
      <c r="Z22" s="115">
        <v>580.27713887501397</v>
      </c>
      <c r="AA22" s="99">
        <v>4</v>
      </c>
      <c r="AB22" s="99">
        <v>4</v>
      </c>
    </row>
    <row r="23" spans="1:28" s="9" customFormat="1" ht="16.5">
      <c r="A23" s="89">
        <v>52</v>
      </c>
      <c r="B23" s="90" t="s">
        <v>36</v>
      </c>
      <c r="C23" s="115">
        <v>2272</v>
      </c>
      <c r="D23" s="91">
        <v>694.99534670096966</v>
      </c>
      <c r="E23" s="91">
        <v>521.81036305474072</v>
      </c>
      <c r="F23" s="91">
        <v>1216.8057097557103</v>
      </c>
      <c r="G23" s="91">
        <v>171.13461615095736</v>
      </c>
      <c r="H23" s="91">
        <v>1387.9403259066676</v>
      </c>
      <c r="I23" s="91">
        <v>110.10255281690141</v>
      </c>
      <c r="J23" s="91">
        <v>1498.0428787235689</v>
      </c>
      <c r="K23" s="91">
        <f t="shared" si="0"/>
        <v>-10.295115835159777</v>
      </c>
      <c r="L23" s="99">
        <v>14</v>
      </c>
      <c r="M23" s="99">
        <v>14</v>
      </c>
      <c r="N23" s="16"/>
      <c r="O23" s="106">
        <v>52</v>
      </c>
      <c r="P23" s="53" t="s">
        <v>36</v>
      </c>
      <c r="Q23" s="92">
        <v>2292</v>
      </c>
      <c r="R23" s="115">
        <v>742.03983129549954</v>
      </c>
      <c r="S23" s="115">
        <v>499.2746987477276</v>
      </c>
      <c r="T23" s="115">
        <v>1241.314530043227</v>
      </c>
      <c r="U23" s="115">
        <v>157.88166695878272</v>
      </c>
      <c r="V23" s="115">
        <v>1399.1961970020097</v>
      </c>
      <c r="W23" s="115">
        <v>109.14179755671903</v>
      </c>
      <c r="X23" s="115">
        <v>1508.3379945587287</v>
      </c>
      <c r="Y23" s="115">
        <v>8.73388320545609</v>
      </c>
      <c r="Z23" s="115">
        <v>581.27713887501397</v>
      </c>
      <c r="AA23" s="99">
        <v>14</v>
      </c>
      <c r="AB23" s="99">
        <v>14</v>
      </c>
    </row>
    <row r="24" spans="1:28" s="9" customFormat="1" ht="16.5">
      <c r="A24" s="89">
        <v>61</v>
      </c>
      <c r="B24" s="90" t="s">
        <v>37</v>
      </c>
      <c r="C24" s="115">
        <v>16478</v>
      </c>
      <c r="D24" s="91">
        <v>173.93797738551521</v>
      </c>
      <c r="E24" s="91">
        <v>416.77251300404725</v>
      </c>
      <c r="F24" s="91">
        <v>590.71049038956244</v>
      </c>
      <c r="G24" s="91">
        <v>125.43725339076349</v>
      </c>
      <c r="H24" s="91">
        <v>716.14774378032598</v>
      </c>
      <c r="I24" s="91">
        <v>158.77891734433791</v>
      </c>
      <c r="J24" s="91">
        <v>874.92666112466395</v>
      </c>
      <c r="K24" s="91">
        <f t="shared" si="0"/>
        <v>80.994450405511202</v>
      </c>
      <c r="L24" s="99">
        <v>5</v>
      </c>
      <c r="M24" s="99">
        <v>5</v>
      </c>
      <c r="N24" s="16"/>
      <c r="O24" s="106">
        <v>61</v>
      </c>
      <c r="P24" s="53" t="s">
        <v>37</v>
      </c>
      <c r="Q24" s="92">
        <v>16469</v>
      </c>
      <c r="R24" s="115">
        <v>188.98458031046721</v>
      </c>
      <c r="S24" s="115">
        <v>328.66119953301626</v>
      </c>
      <c r="T24" s="115">
        <v>517.64577984348352</v>
      </c>
      <c r="U24" s="115">
        <v>117.42074382727522</v>
      </c>
      <c r="V24" s="115">
        <v>635.06652367075878</v>
      </c>
      <c r="W24" s="115">
        <v>158.86568704839397</v>
      </c>
      <c r="X24" s="115">
        <v>793.93221071915275</v>
      </c>
      <c r="Y24" s="115">
        <v>13.431435311987387</v>
      </c>
      <c r="Z24" s="115">
        <v>582.27713887501397</v>
      </c>
      <c r="AA24" s="99">
        <v>5</v>
      </c>
      <c r="AB24" s="99">
        <v>5</v>
      </c>
    </row>
    <row r="25" spans="1:28" s="9" customFormat="1" ht="16.5">
      <c r="A25" s="89">
        <v>69</v>
      </c>
      <c r="B25" s="90" t="s">
        <v>38</v>
      </c>
      <c r="C25" s="115">
        <v>6492</v>
      </c>
      <c r="D25" s="91">
        <v>68.959771539786189</v>
      </c>
      <c r="E25" s="91">
        <v>492.34930274181102</v>
      </c>
      <c r="F25" s="91">
        <v>561.30907428159719</v>
      </c>
      <c r="G25" s="91">
        <v>131.03836939896775</v>
      </c>
      <c r="H25" s="91">
        <v>692.34744368056499</v>
      </c>
      <c r="I25" s="91">
        <v>105.35120147874306</v>
      </c>
      <c r="J25" s="91">
        <v>797.69864515930806</v>
      </c>
      <c r="K25" s="91">
        <f t="shared" si="0"/>
        <v>49.270449142772236</v>
      </c>
      <c r="L25" s="99">
        <v>17</v>
      </c>
      <c r="M25" s="99">
        <v>17</v>
      </c>
      <c r="N25" s="16"/>
      <c r="O25" s="106">
        <v>69</v>
      </c>
      <c r="P25" s="53" t="s">
        <v>38</v>
      </c>
      <c r="Q25" s="92">
        <v>6558</v>
      </c>
      <c r="R25" s="115">
        <v>32.202411277096388</v>
      </c>
      <c r="S25" s="115">
        <v>493.15161471884846</v>
      </c>
      <c r="T25" s="115">
        <v>525.35402599594488</v>
      </c>
      <c r="U25" s="115">
        <v>118.78322766011523</v>
      </c>
      <c r="V25" s="115">
        <v>644.13725365606012</v>
      </c>
      <c r="W25" s="115">
        <v>104.29094236047575</v>
      </c>
      <c r="X25" s="115">
        <v>748.42819601653582</v>
      </c>
      <c r="Y25" s="115">
        <v>10.707878854493794</v>
      </c>
      <c r="Z25" s="115">
        <v>583.27713887501397</v>
      </c>
      <c r="AA25" s="99">
        <v>17</v>
      </c>
      <c r="AB25" s="99">
        <v>17</v>
      </c>
    </row>
    <row r="26" spans="1:28" s="9" customFormat="1" ht="16.5">
      <c r="A26" s="89">
        <v>71</v>
      </c>
      <c r="B26" s="90" t="s">
        <v>39</v>
      </c>
      <c r="C26" s="115">
        <v>6365</v>
      </c>
      <c r="D26" s="91">
        <v>640.99950565184236</v>
      </c>
      <c r="E26" s="91">
        <v>634.77096369919411</v>
      </c>
      <c r="F26" s="91">
        <v>1275.7704693510364</v>
      </c>
      <c r="G26" s="91">
        <v>156.46532407406448</v>
      </c>
      <c r="H26" s="91">
        <v>1432.2357934251008</v>
      </c>
      <c r="I26" s="91">
        <v>125.85545954438335</v>
      </c>
      <c r="J26" s="91">
        <v>1558.0912529694842</v>
      </c>
      <c r="K26" s="91">
        <f t="shared" si="0"/>
        <v>48.555049784592484</v>
      </c>
      <c r="L26" s="99">
        <v>17</v>
      </c>
      <c r="M26" s="99">
        <v>17</v>
      </c>
      <c r="N26" s="16"/>
      <c r="O26" s="106">
        <v>71</v>
      </c>
      <c r="P26" s="53" t="s">
        <v>39</v>
      </c>
      <c r="Q26" s="92">
        <v>6473</v>
      </c>
      <c r="R26" s="115">
        <v>625.5949675124549</v>
      </c>
      <c r="S26" s="115">
        <v>616.53939456463911</v>
      </c>
      <c r="T26" s="115">
        <v>1242.134362077094</v>
      </c>
      <c r="U26" s="115">
        <v>143.64624092241226</v>
      </c>
      <c r="V26" s="115">
        <v>1385.7806029995063</v>
      </c>
      <c r="W26" s="115">
        <v>123.75560018538545</v>
      </c>
      <c r="X26" s="115">
        <v>1509.5362031848917</v>
      </c>
      <c r="Y26" s="115">
        <v>-11.502329388560158</v>
      </c>
      <c r="Z26" s="115">
        <v>584.27713887501397</v>
      </c>
      <c r="AA26" s="99">
        <v>17</v>
      </c>
      <c r="AB26" s="99">
        <v>17</v>
      </c>
    </row>
    <row r="27" spans="1:28" s="9" customFormat="1" ht="16.5">
      <c r="A27" s="89">
        <v>72</v>
      </c>
      <c r="B27" s="90" t="s">
        <v>40</v>
      </c>
      <c r="C27" s="115">
        <v>927</v>
      </c>
      <c r="D27" s="91">
        <v>1176.1589406572762</v>
      </c>
      <c r="E27" s="91">
        <v>368.90356177277141</v>
      </c>
      <c r="F27" s="91">
        <v>1545.0625024300475</v>
      </c>
      <c r="G27" s="91">
        <v>123.698490687477</v>
      </c>
      <c r="H27" s="91">
        <v>1668.7609931175245</v>
      </c>
      <c r="I27" s="91">
        <v>-263.38942826321465</v>
      </c>
      <c r="J27" s="91">
        <v>1405.3715648543098</v>
      </c>
      <c r="K27" s="91">
        <f t="shared" si="0"/>
        <v>-65.888018818979617</v>
      </c>
      <c r="L27" s="99">
        <v>17</v>
      </c>
      <c r="M27" s="99">
        <v>17</v>
      </c>
      <c r="N27" s="16"/>
      <c r="O27" s="106">
        <v>72</v>
      </c>
      <c r="P27" s="53" t="s">
        <v>40</v>
      </c>
      <c r="Q27" s="92">
        <v>948</v>
      </c>
      <c r="R27" s="115">
        <v>1227.6133930042133</v>
      </c>
      <c r="S27" s="115">
        <v>386.99920181057519</v>
      </c>
      <c r="T27" s="115">
        <v>1614.6125948147885</v>
      </c>
      <c r="U27" s="115">
        <v>114.2018411791759</v>
      </c>
      <c r="V27" s="115">
        <v>1728.8144359939645</v>
      </c>
      <c r="W27" s="115">
        <v>-257.55485232067508</v>
      </c>
      <c r="X27" s="115">
        <v>1471.2595836732894</v>
      </c>
      <c r="Y27" s="115">
        <v>4.9254062500000009</v>
      </c>
      <c r="Z27" s="115">
        <v>585.27713887501397</v>
      </c>
      <c r="AA27" s="99">
        <v>17</v>
      </c>
      <c r="AB27" s="99">
        <v>17</v>
      </c>
    </row>
    <row r="28" spans="1:28" s="9" customFormat="1" ht="16.5">
      <c r="A28" s="89">
        <v>74</v>
      </c>
      <c r="B28" s="90" t="s">
        <v>41</v>
      </c>
      <c r="C28" s="115">
        <v>985</v>
      </c>
      <c r="D28" s="91">
        <v>852.57213234129142</v>
      </c>
      <c r="E28" s="91">
        <v>601.2539685140888</v>
      </c>
      <c r="F28" s="91">
        <v>1453.8261008553802</v>
      </c>
      <c r="G28" s="91">
        <v>225.90670721633657</v>
      </c>
      <c r="H28" s="91">
        <v>1679.7328080717168</v>
      </c>
      <c r="I28" s="91">
        <v>-293.2456852791878</v>
      </c>
      <c r="J28" s="91">
        <v>1386.4871227925291</v>
      </c>
      <c r="K28" s="91">
        <f t="shared" si="0"/>
        <v>73.959842337578266</v>
      </c>
      <c r="L28" s="99">
        <v>16</v>
      </c>
      <c r="M28" s="99">
        <v>16</v>
      </c>
      <c r="N28" s="16"/>
      <c r="O28" s="106">
        <v>74</v>
      </c>
      <c r="P28" s="53" t="s">
        <v>41</v>
      </c>
      <c r="Q28" s="92">
        <v>1013</v>
      </c>
      <c r="R28" s="115">
        <v>833.8056599207523</v>
      </c>
      <c r="S28" s="115">
        <v>559.98317964700118</v>
      </c>
      <c r="T28" s="115">
        <v>1393.7888395677535</v>
      </c>
      <c r="U28" s="115">
        <v>203.87861857722694</v>
      </c>
      <c r="V28" s="115">
        <v>1597.6674581449804</v>
      </c>
      <c r="W28" s="115">
        <v>-285.14017769002959</v>
      </c>
      <c r="X28" s="115">
        <v>1312.5272804549509</v>
      </c>
      <c r="Y28" s="115">
        <v>49.441340304182503</v>
      </c>
      <c r="Z28" s="115">
        <v>586.27713887501397</v>
      </c>
      <c r="AA28" s="99">
        <v>16</v>
      </c>
      <c r="AB28" s="99">
        <v>16</v>
      </c>
    </row>
    <row r="29" spans="1:28" s="9" customFormat="1" ht="16.5">
      <c r="A29" s="89">
        <v>75</v>
      </c>
      <c r="B29" s="90" t="s">
        <v>42</v>
      </c>
      <c r="C29" s="115">
        <v>19311</v>
      </c>
      <c r="D29" s="91">
        <v>-59.32579274276322</v>
      </c>
      <c r="E29" s="91">
        <v>152.9932061845906</v>
      </c>
      <c r="F29" s="91">
        <v>93.667413441827392</v>
      </c>
      <c r="G29" s="91">
        <v>90.362002786812866</v>
      </c>
      <c r="H29" s="91">
        <v>184.02941622864026</v>
      </c>
      <c r="I29" s="91">
        <v>-84.021904613950596</v>
      </c>
      <c r="J29" s="91">
        <v>100.00751161468966</v>
      </c>
      <c r="K29" s="91">
        <f t="shared" si="0"/>
        <v>182.94634304432032</v>
      </c>
      <c r="L29" s="99">
        <v>8</v>
      </c>
      <c r="M29" s="99">
        <v>8</v>
      </c>
      <c r="N29" s="16"/>
      <c r="O29" s="106">
        <v>75</v>
      </c>
      <c r="P29" s="53" t="s">
        <v>42</v>
      </c>
      <c r="Q29" s="92">
        <v>19534</v>
      </c>
      <c r="R29" s="115">
        <v>-77.321322538022457</v>
      </c>
      <c r="S29" s="115">
        <v>-4.7449948254060876</v>
      </c>
      <c r="T29" s="115">
        <v>-82.066317363428539</v>
      </c>
      <c r="U29" s="115">
        <v>82.190197104065106</v>
      </c>
      <c r="V29" s="115">
        <v>0.1238797406365677</v>
      </c>
      <c r="W29" s="115">
        <v>-83.062711170267221</v>
      </c>
      <c r="X29" s="115">
        <v>-82.938831429630653</v>
      </c>
      <c r="Y29" s="115">
        <v>-1.1027024405340426</v>
      </c>
      <c r="Z29" s="115">
        <v>587.27713887501397</v>
      </c>
      <c r="AA29" s="99">
        <v>8</v>
      </c>
      <c r="AB29" s="99">
        <v>8</v>
      </c>
    </row>
    <row r="30" spans="1:28" s="9" customFormat="1" ht="16.5">
      <c r="A30" s="89">
        <v>77</v>
      </c>
      <c r="B30" s="90" t="s">
        <v>43</v>
      </c>
      <c r="C30" s="115">
        <v>4509</v>
      </c>
      <c r="D30" s="91">
        <v>112.93751974226697</v>
      </c>
      <c r="E30" s="91">
        <v>567.15643602611578</v>
      </c>
      <c r="F30" s="91">
        <v>680.09395576838278</v>
      </c>
      <c r="G30" s="91">
        <v>175.47914763626781</v>
      </c>
      <c r="H30" s="91">
        <v>855.57310340465062</v>
      </c>
      <c r="I30" s="91">
        <v>78.22044799290309</v>
      </c>
      <c r="J30" s="91">
        <v>933.79355139755376</v>
      </c>
      <c r="K30" s="91">
        <f t="shared" si="0"/>
        <v>-39.554929709064822</v>
      </c>
      <c r="L30" s="99">
        <v>13</v>
      </c>
      <c r="M30" s="99">
        <v>13</v>
      </c>
      <c r="N30" s="16"/>
      <c r="O30" s="106">
        <v>77</v>
      </c>
      <c r="P30" s="53" t="s">
        <v>43</v>
      </c>
      <c r="Q30" s="92">
        <v>4549</v>
      </c>
      <c r="R30" s="115">
        <v>149.59087294997269</v>
      </c>
      <c r="S30" s="115">
        <v>583.72624442809877</v>
      </c>
      <c r="T30" s="115">
        <v>733.31711737807143</v>
      </c>
      <c r="U30" s="115">
        <v>162.49871919128626</v>
      </c>
      <c r="V30" s="115">
        <v>895.81583656935766</v>
      </c>
      <c r="W30" s="115">
        <v>77.532644537260936</v>
      </c>
      <c r="X30" s="115">
        <v>973.34848110661858</v>
      </c>
      <c r="Y30" s="115">
        <v>10.794143946968054</v>
      </c>
      <c r="Z30" s="115">
        <v>588.27713887501397</v>
      </c>
      <c r="AA30" s="99">
        <v>13</v>
      </c>
      <c r="AB30" s="99">
        <v>13</v>
      </c>
    </row>
    <row r="31" spans="1:28" s="9" customFormat="1" ht="16.5">
      <c r="A31" s="89">
        <v>78</v>
      </c>
      <c r="B31" s="90" t="s">
        <v>44</v>
      </c>
      <c r="C31" s="115">
        <v>7702</v>
      </c>
      <c r="D31" s="91">
        <v>-176.14968519720361</v>
      </c>
      <c r="E31" s="91">
        <v>-6.6775459048284267</v>
      </c>
      <c r="F31" s="91">
        <v>-182.82723110203204</v>
      </c>
      <c r="G31" s="91">
        <v>89.293129348832053</v>
      </c>
      <c r="H31" s="91">
        <v>-93.534101753199991</v>
      </c>
      <c r="I31" s="91">
        <v>-14.521423007011165</v>
      </c>
      <c r="J31" s="91">
        <v>-108.05552476021116</v>
      </c>
      <c r="K31" s="91">
        <f t="shared" si="0"/>
        <v>29.39170699524756</v>
      </c>
      <c r="L31" s="99">
        <v>1</v>
      </c>
      <c r="M31" s="100">
        <v>33</v>
      </c>
      <c r="N31" s="16"/>
      <c r="O31" s="106">
        <v>78</v>
      </c>
      <c r="P31" s="53" t="s">
        <v>44</v>
      </c>
      <c r="Q31" s="92">
        <v>7721</v>
      </c>
      <c r="R31" s="115">
        <v>-191.8673421706275</v>
      </c>
      <c r="S31" s="115">
        <v>-13.045398076594818</v>
      </c>
      <c r="T31" s="115">
        <v>-204.9127402472223</v>
      </c>
      <c r="U31" s="115">
        <v>81.951196874097477</v>
      </c>
      <c r="V31" s="115">
        <v>-122.96154337312483</v>
      </c>
      <c r="W31" s="115">
        <v>-14.485688382333894</v>
      </c>
      <c r="X31" s="115">
        <v>-137.44723175545872</v>
      </c>
      <c r="Y31" s="115">
        <v>1.0766465143003037</v>
      </c>
      <c r="Z31" s="115">
        <v>589.27713887501397</v>
      </c>
      <c r="AA31" s="99">
        <v>1</v>
      </c>
      <c r="AB31" s="100">
        <v>33</v>
      </c>
    </row>
    <row r="32" spans="1:28" s="9" customFormat="1" ht="16.5">
      <c r="A32" s="89">
        <v>79</v>
      </c>
      <c r="B32" s="90" t="s">
        <v>45</v>
      </c>
      <c r="C32" s="115">
        <v>6647</v>
      </c>
      <c r="D32" s="91">
        <v>-90.255180922835393</v>
      </c>
      <c r="E32" s="91">
        <v>-49.762297969107877</v>
      </c>
      <c r="F32" s="91">
        <v>-140.01747889194326</v>
      </c>
      <c r="G32" s="91">
        <v>97.016215059967948</v>
      </c>
      <c r="H32" s="91">
        <v>-43.001263831975308</v>
      </c>
      <c r="I32" s="91">
        <v>-13.573642244621634</v>
      </c>
      <c r="J32" s="91">
        <v>-56.574906076596946</v>
      </c>
      <c r="K32" s="91">
        <f t="shared" si="0"/>
        <v>45.632965871193804</v>
      </c>
      <c r="L32" s="99">
        <v>4</v>
      </c>
      <c r="M32" s="99">
        <v>4</v>
      </c>
      <c r="N32" s="16"/>
      <c r="O32" s="106">
        <v>79</v>
      </c>
      <c r="P32" s="53" t="s">
        <v>45</v>
      </c>
      <c r="Q32" s="92">
        <v>6703</v>
      </c>
      <c r="R32" s="115">
        <v>-133.9840529276095</v>
      </c>
      <c r="S32" s="115">
        <v>-42.992286684601318</v>
      </c>
      <c r="T32" s="115">
        <v>-176.97633961221081</v>
      </c>
      <c r="U32" s="115">
        <v>88.228709347248639</v>
      </c>
      <c r="V32" s="115">
        <v>-88.747630264962169</v>
      </c>
      <c r="W32" s="115">
        <v>-13.460241682828585</v>
      </c>
      <c r="X32" s="115">
        <v>-102.20787194779075</v>
      </c>
      <c r="Y32" s="115">
        <v>-8.4256320154005682</v>
      </c>
      <c r="Z32" s="115">
        <v>590.27713887501397</v>
      </c>
      <c r="AA32" s="99">
        <v>4</v>
      </c>
      <c r="AB32" s="99">
        <v>4</v>
      </c>
    </row>
    <row r="33" spans="1:28" s="9" customFormat="1" ht="16.5">
      <c r="A33" s="89">
        <v>81</v>
      </c>
      <c r="B33" s="90" t="s">
        <v>46</v>
      </c>
      <c r="C33" s="115">
        <v>2482</v>
      </c>
      <c r="D33" s="91">
        <v>-19.661374053422239</v>
      </c>
      <c r="E33" s="91">
        <v>143.12551454588422</v>
      </c>
      <c r="F33" s="91">
        <v>123.46414049246198</v>
      </c>
      <c r="G33" s="91">
        <v>197.96945956418759</v>
      </c>
      <c r="H33" s="91">
        <v>321.43360005664954</v>
      </c>
      <c r="I33" s="91">
        <v>-291.42667203867848</v>
      </c>
      <c r="J33" s="91">
        <v>30.006928017971063</v>
      </c>
      <c r="K33" s="91">
        <f t="shared" si="0"/>
        <v>-77.649128035757599</v>
      </c>
      <c r="L33" s="99">
        <v>7</v>
      </c>
      <c r="M33" s="99">
        <v>7</v>
      </c>
      <c r="N33" s="16"/>
      <c r="O33" s="106">
        <v>81</v>
      </c>
      <c r="P33" s="53" t="s">
        <v>46</v>
      </c>
      <c r="Q33" s="92">
        <v>2531</v>
      </c>
      <c r="R33" s="115">
        <v>-62.207831831612872</v>
      </c>
      <c r="S33" s="115">
        <v>274.07081317449268</v>
      </c>
      <c r="T33" s="115">
        <v>211.86298134287981</v>
      </c>
      <c r="U33" s="115">
        <v>181.57774480172208</v>
      </c>
      <c r="V33" s="115">
        <v>393.44072614460185</v>
      </c>
      <c r="W33" s="115">
        <v>-285.78467009087319</v>
      </c>
      <c r="X33" s="115">
        <v>107.65605605372866</v>
      </c>
      <c r="Y33" s="115">
        <v>-65.519001554001562</v>
      </c>
      <c r="Z33" s="115">
        <v>591.27713887501397</v>
      </c>
      <c r="AA33" s="99">
        <v>7</v>
      </c>
      <c r="AB33" s="99">
        <v>7</v>
      </c>
    </row>
    <row r="34" spans="1:28" s="9" customFormat="1" ht="16.5">
      <c r="A34" s="89">
        <v>82</v>
      </c>
      <c r="B34" s="90" t="s">
        <v>47</v>
      </c>
      <c r="C34" s="115">
        <v>9361</v>
      </c>
      <c r="D34" s="91">
        <v>365.70260468978489</v>
      </c>
      <c r="E34" s="91">
        <v>51.30460079936109</v>
      </c>
      <c r="F34" s="91">
        <v>417.00720548914597</v>
      </c>
      <c r="G34" s="91">
        <v>78.875066916385663</v>
      </c>
      <c r="H34" s="91">
        <v>495.88227240553164</v>
      </c>
      <c r="I34" s="91">
        <v>-217.29943382117295</v>
      </c>
      <c r="J34" s="91">
        <v>278.58283858435868</v>
      </c>
      <c r="K34" s="91">
        <f t="shared" si="0"/>
        <v>8.0722305390362408</v>
      </c>
      <c r="L34" s="99">
        <v>5</v>
      </c>
      <c r="M34" s="99">
        <v>5</v>
      </c>
      <c r="N34" s="16"/>
      <c r="O34" s="106">
        <v>82</v>
      </c>
      <c r="P34" s="53" t="s">
        <v>47</v>
      </c>
      <c r="Q34" s="92">
        <v>9371</v>
      </c>
      <c r="R34" s="115">
        <v>360.96067706417858</v>
      </c>
      <c r="S34" s="115">
        <v>52.323907744295205</v>
      </c>
      <c r="T34" s="115">
        <v>413.28458480847377</v>
      </c>
      <c r="U34" s="115">
        <v>74.293572057678915</v>
      </c>
      <c r="V34" s="115">
        <v>487.57815686615265</v>
      </c>
      <c r="W34" s="115">
        <v>-217.06754882083021</v>
      </c>
      <c r="X34" s="115">
        <v>270.51060804532244</v>
      </c>
      <c r="Y34" s="115">
        <v>14.134479207180249</v>
      </c>
      <c r="Z34" s="115">
        <v>592.27713887501397</v>
      </c>
      <c r="AA34" s="99">
        <v>5</v>
      </c>
      <c r="AB34" s="99">
        <v>5</v>
      </c>
    </row>
    <row r="35" spans="1:28" s="9" customFormat="1" ht="16.5">
      <c r="A35" s="89">
        <v>86</v>
      </c>
      <c r="B35" s="90" t="s">
        <v>48</v>
      </c>
      <c r="C35" s="115">
        <v>7901</v>
      </c>
      <c r="D35" s="91">
        <v>270.92005674976616</v>
      </c>
      <c r="E35" s="91">
        <v>341.52200830030245</v>
      </c>
      <c r="F35" s="91">
        <v>612.44206505006855</v>
      </c>
      <c r="G35" s="91">
        <v>99.205418896794541</v>
      </c>
      <c r="H35" s="91">
        <v>711.64748394686308</v>
      </c>
      <c r="I35" s="91">
        <v>-142.37944563979244</v>
      </c>
      <c r="J35" s="91">
        <v>569.26803830707058</v>
      </c>
      <c r="K35" s="91">
        <f t="shared" si="0"/>
        <v>-22.955572008321496</v>
      </c>
      <c r="L35" s="99">
        <v>5</v>
      </c>
      <c r="M35" s="99">
        <v>5</v>
      </c>
      <c r="N35" s="16"/>
      <c r="O35" s="106">
        <v>86</v>
      </c>
      <c r="P35" s="53" t="s">
        <v>48</v>
      </c>
      <c r="Q35" s="92">
        <v>7998</v>
      </c>
      <c r="R35" s="115">
        <v>309.0811866131055</v>
      </c>
      <c r="S35" s="115">
        <v>332.1726894423922</v>
      </c>
      <c r="T35" s="115">
        <v>641.2538760554977</v>
      </c>
      <c r="U35" s="115">
        <v>91.622397425685747</v>
      </c>
      <c r="V35" s="115">
        <v>732.87627348118349</v>
      </c>
      <c r="W35" s="115">
        <v>-140.65266316579144</v>
      </c>
      <c r="X35" s="115">
        <v>592.22361031539208</v>
      </c>
      <c r="Y35" s="115">
        <v>-98.655807458597977</v>
      </c>
      <c r="Z35" s="115">
        <v>593.27713887501397</v>
      </c>
      <c r="AA35" s="99">
        <v>5</v>
      </c>
      <c r="AB35" s="99">
        <v>5</v>
      </c>
    </row>
    <row r="36" spans="1:28" s="9" customFormat="1" ht="16.5">
      <c r="A36" s="89">
        <v>90</v>
      </c>
      <c r="B36" s="90" t="s">
        <v>49</v>
      </c>
      <c r="C36" s="115">
        <v>2929</v>
      </c>
      <c r="D36" s="91">
        <v>-83.457488519979336</v>
      </c>
      <c r="E36" s="91">
        <v>330.42197203680871</v>
      </c>
      <c r="F36" s="91">
        <v>246.96448351682938</v>
      </c>
      <c r="G36" s="91">
        <v>188.89838922640163</v>
      </c>
      <c r="H36" s="91">
        <v>435.86287274323104</v>
      </c>
      <c r="I36" s="91">
        <v>-128.92625469443496</v>
      </c>
      <c r="J36" s="91">
        <v>306.93661804879605</v>
      </c>
      <c r="K36" s="91">
        <f t="shared" si="0"/>
        <v>36.921332525821583</v>
      </c>
      <c r="L36" s="99">
        <v>12</v>
      </c>
      <c r="M36" s="99">
        <v>12</v>
      </c>
      <c r="N36" s="16"/>
      <c r="O36" s="106">
        <v>90</v>
      </c>
      <c r="P36" s="53" t="s">
        <v>49</v>
      </c>
      <c r="Q36" s="92">
        <v>3001</v>
      </c>
      <c r="R36" s="115">
        <v>-50.675100898629282</v>
      </c>
      <c r="S36" s="115">
        <v>273.73101367632336</v>
      </c>
      <c r="T36" s="115">
        <v>223.05591277769406</v>
      </c>
      <c r="U36" s="115">
        <v>172.79242839339767</v>
      </c>
      <c r="V36" s="115">
        <v>395.84834117109176</v>
      </c>
      <c r="W36" s="115">
        <v>-125.83305564811729</v>
      </c>
      <c r="X36" s="115">
        <v>270.01528552297447</v>
      </c>
      <c r="Y36" s="115">
        <v>-2.5745344658608302</v>
      </c>
      <c r="Z36" s="115">
        <v>594.27713887501397</v>
      </c>
      <c r="AA36" s="99">
        <v>12</v>
      </c>
      <c r="AB36" s="99">
        <v>12</v>
      </c>
    </row>
    <row r="37" spans="1:28" s="9" customFormat="1" ht="16.5">
      <c r="A37" s="89">
        <v>91</v>
      </c>
      <c r="B37" s="90" t="s">
        <v>50</v>
      </c>
      <c r="C37" s="115">
        <v>684018</v>
      </c>
      <c r="D37" s="91">
        <v>578.46940167595517</v>
      </c>
      <c r="E37" s="91">
        <v>-88.331545338198566</v>
      </c>
      <c r="F37" s="91">
        <v>490.1378563377566</v>
      </c>
      <c r="G37" s="91">
        <v>107.33987552674849</v>
      </c>
      <c r="H37" s="91">
        <v>597.47773186450513</v>
      </c>
      <c r="I37" s="91">
        <v>81.779787958796405</v>
      </c>
      <c r="J37" s="91">
        <v>679.25751982330155</v>
      </c>
      <c r="K37" s="91">
        <f t="shared" si="0"/>
        <v>51.896772295168944</v>
      </c>
      <c r="L37" s="99">
        <v>1</v>
      </c>
      <c r="M37" s="100">
        <v>31</v>
      </c>
      <c r="N37" s="16"/>
      <c r="O37" s="106">
        <v>91</v>
      </c>
      <c r="P37" s="53" t="s">
        <v>50</v>
      </c>
      <c r="Q37" s="92">
        <v>674500</v>
      </c>
      <c r="R37" s="115">
        <v>526.09906577892309</v>
      </c>
      <c r="S37" s="115">
        <v>-88.452836573813741</v>
      </c>
      <c r="T37" s="115">
        <v>437.64622920510936</v>
      </c>
      <c r="U37" s="115">
        <v>106.78071995386085</v>
      </c>
      <c r="V37" s="115">
        <v>544.42694915897027</v>
      </c>
      <c r="W37" s="115">
        <v>82.933798369162346</v>
      </c>
      <c r="X37" s="115">
        <v>627.36074752813261</v>
      </c>
      <c r="Y37" s="115">
        <v>-145.8850602206233</v>
      </c>
      <c r="Z37" s="115">
        <v>595.27713887501397</v>
      </c>
      <c r="AA37" s="99">
        <v>1</v>
      </c>
      <c r="AB37" s="100">
        <v>31</v>
      </c>
    </row>
    <row r="38" spans="1:28" s="9" customFormat="1" ht="16.5">
      <c r="A38" s="89">
        <v>92</v>
      </c>
      <c r="B38" s="90" t="s">
        <v>51</v>
      </c>
      <c r="C38" s="115">
        <v>251269</v>
      </c>
      <c r="D38" s="91">
        <v>815.73764673215612</v>
      </c>
      <c r="E38" s="91">
        <v>-11.679447530993274</v>
      </c>
      <c r="F38" s="91">
        <v>804.05819920116289</v>
      </c>
      <c r="G38" s="91">
        <v>80.372659190663413</v>
      </c>
      <c r="H38" s="91">
        <v>884.43085839182629</v>
      </c>
      <c r="I38" s="91">
        <v>139.32039368167185</v>
      </c>
      <c r="J38" s="91">
        <v>1023.7512520734981</v>
      </c>
      <c r="K38" s="91">
        <f t="shared" si="0"/>
        <v>65.725774040600754</v>
      </c>
      <c r="L38" s="99">
        <v>1</v>
      </c>
      <c r="M38" s="100">
        <v>32</v>
      </c>
      <c r="N38" s="16"/>
      <c r="O38" s="106">
        <v>92</v>
      </c>
      <c r="P38" s="53" t="s">
        <v>51</v>
      </c>
      <c r="Q38" s="92">
        <v>247443</v>
      </c>
      <c r="R38" s="115">
        <v>754.58529149437686</v>
      </c>
      <c r="S38" s="115">
        <v>-16.595819380059602</v>
      </c>
      <c r="T38" s="115">
        <v>737.98947211431721</v>
      </c>
      <c r="U38" s="115">
        <v>78.561419852294151</v>
      </c>
      <c r="V38" s="115">
        <v>816.5508919666114</v>
      </c>
      <c r="W38" s="115">
        <v>141.47458606628598</v>
      </c>
      <c r="X38" s="115">
        <v>958.02547803289735</v>
      </c>
      <c r="Y38" s="115">
        <v>-25.44146661286803</v>
      </c>
      <c r="Z38" s="115">
        <v>596.27713887501397</v>
      </c>
      <c r="AA38" s="99">
        <v>1</v>
      </c>
      <c r="AB38" s="100">
        <v>32</v>
      </c>
    </row>
    <row r="39" spans="1:28" s="9" customFormat="1" ht="16.5">
      <c r="A39" s="89">
        <v>97</v>
      </c>
      <c r="B39" s="90" t="s">
        <v>52</v>
      </c>
      <c r="C39" s="115">
        <v>2059</v>
      </c>
      <c r="D39" s="91">
        <v>130.64633407840222</v>
      </c>
      <c r="E39" s="91">
        <v>159.8371606977563</v>
      </c>
      <c r="F39" s="91">
        <v>290.48349477615852</v>
      </c>
      <c r="G39" s="91">
        <v>180.1695157012704</v>
      </c>
      <c r="H39" s="91">
        <v>470.65301047742889</v>
      </c>
      <c r="I39" s="91">
        <v>-262.00728508984946</v>
      </c>
      <c r="J39" s="91">
        <v>208.64572538757943</v>
      </c>
      <c r="K39" s="91">
        <f t="shared" si="0"/>
        <v>82.398684201330127</v>
      </c>
      <c r="L39" s="99">
        <v>10</v>
      </c>
      <c r="M39" s="99">
        <v>10</v>
      </c>
      <c r="N39" s="16"/>
      <c r="O39" s="106">
        <v>97</v>
      </c>
      <c r="P39" s="53" t="s">
        <v>52</v>
      </c>
      <c r="Q39" s="92">
        <v>2062</v>
      </c>
      <c r="R39" s="115">
        <v>69.867521566114789</v>
      </c>
      <c r="S39" s="115">
        <v>147.31048723053388</v>
      </c>
      <c r="T39" s="115">
        <v>217.17800879664867</v>
      </c>
      <c r="U39" s="115">
        <v>170.69512356321849</v>
      </c>
      <c r="V39" s="115">
        <v>387.87313235986716</v>
      </c>
      <c r="W39" s="115">
        <v>-261.62609117361785</v>
      </c>
      <c r="X39" s="115">
        <v>126.24704118624931</v>
      </c>
      <c r="Y39" s="115">
        <v>-11.698487613582023</v>
      </c>
      <c r="Z39" s="115">
        <v>597.27713887501397</v>
      </c>
      <c r="AA39" s="99">
        <v>10</v>
      </c>
      <c r="AB39" s="99">
        <v>10</v>
      </c>
    </row>
    <row r="40" spans="1:28" s="9" customFormat="1" ht="16.5">
      <c r="A40" s="89">
        <v>98</v>
      </c>
      <c r="B40" s="90" t="s">
        <v>53</v>
      </c>
      <c r="C40" s="115">
        <v>22849</v>
      </c>
      <c r="D40" s="91">
        <v>635.78040705335059</v>
      </c>
      <c r="E40" s="91">
        <v>314.21480562022413</v>
      </c>
      <c r="F40" s="91">
        <v>949.99521267357477</v>
      </c>
      <c r="G40" s="91">
        <v>87.870447140252423</v>
      </c>
      <c r="H40" s="91">
        <v>1037.8656598138273</v>
      </c>
      <c r="I40" s="91">
        <v>-227.36233533196202</v>
      </c>
      <c r="J40" s="91">
        <v>810.50332448186532</v>
      </c>
      <c r="K40" s="91">
        <f t="shared" si="0"/>
        <v>5.6238272854418483</v>
      </c>
      <c r="L40" s="99">
        <v>7</v>
      </c>
      <c r="M40" s="99">
        <v>7</v>
      </c>
      <c r="N40" s="16"/>
      <c r="O40" s="106">
        <v>98</v>
      </c>
      <c r="P40" s="53" t="s">
        <v>53</v>
      </c>
      <c r="Q40" s="92">
        <v>22885</v>
      </c>
      <c r="R40" s="115">
        <v>674.79784033765873</v>
      </c>
      <c r="S40" s="115">
        <v>274.37359570198151</v>
      </c>
      <c r="T40" s="115">
        <v>949.17143603964018</v>
      </c>
      <c r="U40" s="115">
        <v>82.712736708454614</v>
      </c>
      <c r="V40" s="115">
        <v>1031.8841727480949</v>
      </c>
      <c r="W40" s="115">
        <v>-227.0046755516714</v>
      </c>
      <c r="X40" s="115">
        <v>804.87949719642347</v>
      </c>
      <c r="Y40" s="115">
        <v>-87.133615975243004</v>
      </c>
      <c r="Z40" s="115">
        <v>598.27713887501397</v>
      </c>
      <c r="AA40" s="99">
        <v>7</v>
      </c>
      <c r="AB40" s="99">
        <v>7</v>
      </c>
    </row>
    <row r="41" spans="1:28" s="9" customFormat="1" ht="16.5">
      <c r="A41" s="89">
        <v>102</v>
      </c>
      <c r="B41" s="90" t="s">
        <v>54</v>
      </c>
      <c r="C41" s="115">
        <v>9555</v>
      </c>
      <c r="D41" s="91">
        <v>221.5248266958981</v>
      </c>
      <c r="E41" s="91">
        <v>464.26380460343472</v>
      </c>
      <c r="F41" s="91">
        <v>685.78863129933279</v>
      </c>
      <c r="G41" s="91">
        <v>159.91250904079624</v>
      </c>
      <c r="H41" s="91">
        <v>845.70114034012909</v>
      </c>
      <c r="I41" s="91">
        <v>112.46007326007326</v>
      </c>
      <c r="J41" s="91">
        <v>958.16121360020236</v>
      </c>
      <c r="K41" s="91">
        <f t="shared" si="0"/>
        <v>70.339872660448805</v>
      </c>
      <c r="L41" s="99">
        <v>4</v>
      </c>
      <c r="M41" s="99">
        <v>4</v>
      </c>
      <c r="N41" s="16"/>
      <c r="O41" s="106">
        <v>102</v>
      </c>
      <c r="P41" s="53" t="s">
        <v>54</v>
      </c>
      <c r="Q41" s="92">
        <v>9646</v>
      </c>
      <c r="R41" s="115">
        <v>214.24993747801895</v>
      </c>
      <c r="S41" s="115">
        <v>412.83791793651284</v>
      </c>
      <c r="T41" s="115">
        <v>627.08785541453176</v>
      </c>
      <c r="U41" s="115">
        <v>149.33435635250774</v>
      </c>
      <c r="V41" s="115">
        <v>776.42221176703947</v>
      </c>
      <c r="W41" s="115">
        <v>111.39912917271408</v>
      </c>
      <c r="X41" s="115">
        <v>887.82134093975355</v>
      </c>
      <c r="Y41" s="115">
        <v>21.874969984607485</v>
      </c>
      <c r="Z41" s="115">
        <v>599.27713887501397</v>
      </c>
      <c r="AA41" s="99">
        <v>4</v>
      </c>
      <c r="AB41" s="99">
        <v>4</v>
      </c>
    </row>
    <row r="42" spans="1:28" s="9" customFormat="1" ht="16.5">
      <c r="A42" s="89">
        <v>103</v>
      </c>
      <c r="B42" s="90" t="s">
        <v>55</v>
      </c>
      <c r="C42" s="115">
        <v>2094</v>
      </c>
      <c r="D42" s="91">
        <v>125.33194053079639</v>
      </c>
      <c r="E42" s="91">
        <v>558.25140856049018</v>
      </c>
      <c r="F42" s="91">
        <v>683.58334909128655</v>
      </c>
      <c r="G42" s="91">
        <v>176.56067205762943</v>
      </c>
      <c r="H42" s="91">
        <v>860.14402114891595</v>
      </c>
      <c r="I42" s="91">
        <v>-261.30038204393503</v>
      </c>
      <c r="J42" s="91">
        <v>598.84363910498087</v>
      </c>
      <c r="K42" s="91">
        <f t="shared" si="0"/>
        <v>-42.550886611968735</v>
      </c>
      <c r="L42" s="99">
        <v>5</v>
      </c>
      <c r="M42" s="99">
        <v>5</v>
      </c>
      <c r="N42" s="16"/>
      <c r="O42" s="106">
        <v>103</v>
      </c>
      <c r="P42" s="53" t="s">
        <v>55</v>
      </c>
      <c r="Q42" s="92">
        <v>2125</v>
      </c>
      <c r="R42" s="115">
        <v>202.66295476788432</v>
      </c>
      <c r="S42" s="115">
        <v>532.69798969943417</v>
      </c>
      <c r="T42" s="115">
        <v>735.36094446731852</v>
      </c>
      <c r="U42" s="115">
        <v>163.52205183786646</v>
      </c>
      <c r="V42" s="115">
        <v>898.88299630518497</v>
      </c>
      <c r="W42" s="115">
        <v>-257.48847058823532</v>
      </c>
      <c r="X42" s="115">
        <v>641.3945257169496</v>
      </c>
      <c r="Y42" s="115">
        <v>-13.857690883850077</v>
      </c>
      <c r="Z42" s="115">
        <v>600.27713887501397</v>
      </c>
      <c r="AA42" s="99">
        <v>5</v>
      </c>
      <c r="AB42" s="99">
        <v>5</v>
      </c>
    </row>
    <row r="43" spans="1:28" s="9" customFormat="1" ht="16.5">
      <c r="A43" s="89">
        <v>105</v>
      </c>
      <c r="B43" s="90" t="s">
        <v>56</v>
      </c>
      <c r="C43" s="115">
        <v>2002</v>
      </c>
      <c r="D43" s="91">
        <v>939.35709710721653</v>
      </c>
      <c r="E43" s="91">
        <v>589.22003618909571</v>
      </c>
      <c r="F43" s="91">
        <v>1528.5771332963122</v>
      </c>
      <c r="G43" s="91">
        <v>192.82952387537034</v>
      </c>
      <c r="H43" s="91">
        <v>1721.4066571716826</v>
      </c>
      <c r="I43" s="91">
        <v>-242.56293706293707</v>
      </c>
      <c r="J43" s="91">
        <v>1478.8437201087454</v>
      </c>
      <c r="K43" s="91">
        <f t="shared" si="0"/>
        <v>38.099636378047308</v>
      </c>
      <c r="L43" s="99">
        <v>18</v>
      </c>
      <c r="M43" s="99">
        <v>18</v>
      </c>
      <c r="N43" s="16"/>
      <c r="O43" s="106">
        <v>105</v>
      </c>
      <c r="P43" s="53" t="s">
        <v>56</v>
      </c>
      <c r="Q43" s="92">
        <v>2063</v>
      </c>
      <c r="R43" s="115">
        <v>1008.8632088259723</v>
      </c>
      <c r="S43" s="115">
        <v>492.22008878746146</v>
      </c>
      <c r="T43" s="115">
        <v>1501.0832976134338</v>
      </c>
      <c r="U43" s="115">
        <v>175.05147928255752</v>
      </c>
      <c r="V43" s="115">
        <v>1676.1347768959913</v>
      </c>
      <c r="W43" s="115">
        <v>-235.39069316529327</v>
      </c>
      <c r="X43" s="115">
        <v>1440.7440837306981</v>
      </c>
      <c r="Y43" s="115">
        <v>6.7741977077363922</v>
      </c>
      <c r="Z43" s="115">
        <v>601.27713887501397</v>
      </c>
      <c r="AA43" s="99">
        <v>18</v>
      </c>
      <c r="AB43" s="99">
        <v>18</v>
      </c>
    </row>
    <row r="44" spans="1:28" s="9" customFormat="1" ht="16.5">
      <c r="A44" s="89">
        <v>106</v>
      </c>
      <c r="B44" s="90" t="s">
        <v>57</v>
      </c>
      <c r="C44" s="115">
        <v>47031</v>
      </c>
      <c r="D44" s="91">
        <v>277.78074848554991</v>
      </c>
      <c r="E44" s="91">
        <v>20.883557910390682</v>
      </c>
      <c r="F44" s="91">
        <v>298.66430639594057</v>
      </c>
      <c r="G44" s="91">
        <v>83.058935039899708</v>
      </c>
      <c r="H44" s="91">
        <v>381.72324143584029</v>
      </c>
      <c r="I44" s="91">
        <v>-9.3285705173183651</v>
      </c>
      <c r="J44" s="91">
        <v>372.39467091852191</v>
      </c>
      <c r="K44" s="91">
        <f t="shared" si="0"/>
        <v>32.370120738078981</v>
      </c>
      <c r="L44" s="99">
        <v>1</v>
      </c>
      <c r="M44" s="100">
        <v>35</v>
      </c>
      <c r="N44" s="16"/>
      <c r="O44" s="106">
        <v>106</v>
      </c>
      <c r="P44" s="53" t="s">
        <v>57</v>
      </c>
      <c r="Q44" s="92">
        <v>46901</v>
      </c>
      <c r="R44" s="115">
        <v>272.35423488955831</v>
      </c>
      <c r="S44" s="115">
        <v>-2.9115846051241516</v>
      </c>
      <c r="T44" s="115">
        <v>269.44265028443414</v>
      </c>
      <c r="U44" s="115">
        <v>79.93632730693821</v>
      </c>
      <c r="V44" s="115">
        <v>349.37897759137235</v>
      </c>
      <c r="W44" s="115">
        <v>-9.3544274109294037</v>
      </c>
      <c r="X44" s="115">
        <v>340.02455018044293</v>
      </c>
      <c r="Y44" s="115">
        <v>-3.0318871423381935</v>
      </c>
      <c r="Z44" s="115">
        <v>602.27713887501397</v>
      </c>
      <c r="AA44" s="99">
        <v>1</v>
      </c>
      <c r="AB44" s="100">
        <v>35</v>
      </c>
    </row>
    <row r="45" spans="1:28" s="9" customFormat="1" ht="16.5">
      <c r="A45" s="89">
        <v>108</v>
      </c>
      <c r="B45" s="90" t="s">
        <v>58</v>
      </c>
      <c r="C45" s="115">
        <v>10348</v>
      </c>
      <c r="D45" s="91">
        <v>479.59799053607429</v>
      </c>
      <c r="E45" s="91">
        <v>421.61348313586774</v>
      </c>
      <c r="F45" s="91">
        <v>901.21147367194203</v>
      </c>
      <c r="G45" s="91">
        <v>97.015848778845267</v>
      </c>
      <c r="H45" s="91">
        <v>998.22732245078726</v>
      </c>
      <c r="I45" s="91">
        <v>-122.56677618863549</v>
      </c>
      <c r="J45" s="91">
        <v>875.6605462621518</v>
      </c>
      <c r="K45" s="91">
        <f t="shared" si="0"/>
        <v>47.35620020729823</v>
      </c>
      <c r="L45" s="99">
        <v>6</v>
      </c>
      <c r="M45" s="99">
        <v>6</v>
      </c>
      <c r="N45" s="16"/>
      <c r="O45" s="106">
        <v>108</v>
      </c>
      <c r="P45" s="53" t="s">
        <v>58</v>
      </c>
      <c r="Q45" s="92">
        <v>10319</v>
      </c>
      <c r="R45" s="115">
        <v>491.08130627488015</v>
      </c>
      <c r="S45" s="115">
        <v>370.92539008280625</v>
      </c>
      <c r="T45" s="115">
        <v>862.00669635768645</v>
      </c>
      <c r="U45" s="115">
        <v>89.208881405666034</v>
      </c>
      <c r="V45" s="115">
        <v>951.21557776335248</v>
      </c>
      <c r="W45" s="115">
        <v>-122.91123170849889</v>
      </c>
      <c r="X45" s="115">
        <v>828.30434605485357</v>
      </c>
      <c r="Y45" s="115">
        <v>-10.229401784147413</v>
      </c>
      <c r="Z45" s="115">
        <v>603.27713887501397</v>
      </c>
      <c r="AA45" s="99">
        <v>6</v>
      </c>
      <c r="AB45" s="99">
        <v>6</v>
      </c>
    </row>
    <row r="46" spans="1:28" s="9" customFormat="1" ht="16.5">
      <c r="A46" s="89">
        <v>109</v>
      </c>
      <c r="B46" s="90" t="s">
        <v>59</v>
      </c>
      <c r="C46" s="115">
        <v>68433</v>
      </c>
      <c r="D46" s="91">
        <v>249.9077250297351</v>
      </c>
      <c r="E46" s="91">
        <v>84.673589666916797</v>
      </c>
      <c r="F46" s="91">
        <v>334.58131469665193</v>
      </c>
      <c r="G46" s="91">
        <v>95.348811693770699</v>
      </c>
      <c r="H46" s="91">
        <v>429.93012639042263</v>
      </c>
      <c r="I46" s="91">
        <v>-186.34055207283035</v>
      </c>
      <c r="J46" s="91">
        <v>243.58957431759228</v>
      </c>
      <c r="K46" s="91">
        <f t="shared" si="0"/>
        <v>-11.624228756710011</v>
      </c>
      <c r="L46" s="99">
        <v>5</v>
      </c>
      <c r="M46" s="99">
        <v>5</v>
      </c>
      <c r="N46" s="16"/>
      <c r="O46" s="106">
        <v>109</v>
      </c>
      <c r="P46" s="53" t="s">
        <v>59</v>
      </c>
      <c r="Q46" s="92">
        <v>68319</v>
      </c>
      <c r="R46" s="115">
        <v>252.79410695075518</v>
      </c>
      <c r="S46" s="115">
        <v>99.611700465358808</v>
      </c>
      <c r="T46" s="115">
        <v>352.40580741611399</v>
      </c>
      <c r="U46" s="115">
        <v>89.459483531254349</v>
      </c>
      <c r="V46" s="115">
        <v>441.86529094736835</v>
      </c>
      <c r="W46" s="115">
        <v>-186.65148787306606</v>
      </c>
      <c r="X46" s="115">
        <v>255.21380307430229</v>
      </c>
      <c r="Y46" s="115">
        <v>-3.8187733021765582</v>
      </c>
      <c r="Z46" s="115">
        <v>604.27713887501397</v>
      </c>
      <c r="AA46" s="99">
        <v>5</v>
      </c>
      <c r="AB46" s="99">
        <v>5</v>
      </c>
    </row>
    <row r="47" spans="1:28" s="9" customFormat="1" ht="16.5">
      <c r="A47" s="89">
        <v>111</v>
      </c>
      <c r="B47" s="90" t="s">
        <v>60</v>
      </c>
      <c r="C47" s="115">
        <v>17829</v>
      </c>
      <c r="D47" s="91">
        <v>254.15877047532476</v>
      </c>
      <c r="E47" s="91">
        <v>261.35490994334674</v>
      </c>
      <c r="F47" s="91">
        <v>515.51368041867147</v>
      </c>
      <c r="G47" s="91">
        <v>116.7556701609526</v>
      </c>
      <c r="H47" s="91">
        <v>632.26935057962407</v>
      </c>
      <c r="I47" s="91">
        <v>-128.02209882775253</v>
      </c>
      <c r="J47" s="91">
        <v>504.24725175187154</v>
      </c>
      <c r="K47" s="91">
        <f t="shared" si="0"/>
        <v>-61.434606056335838</v>
      </c>
      <c r="L47" s="99">
        <v>7</v>
      </c>
      <c r="M47" s="99">
        <v>7</v>
      </c>
      <c r="N47" s="16"/>
      <c r="O47" s="106">
        <v>111</v>
      </c>
      <c r="P47" s="53" t="s">
        <v>60</v>
      </c>
      <c r="Q47" s="92">
        <v>17953</v>
      </c>
      <c r="R47" s="115">
        <v>266.11677221783134</v>
      </c>
      <c r="S47" s="115">
        <v>318.43439464798843</v>
      </c>
      <c r="T47" s="115">
        <v>584.55116686581982</v>
      </c>
      <c r="U47" s="115">
        <v>108.26855091008103</v>
      </c>
      <c r="V47" s="115">
        <v>692.81971777590081</v>
      </c>
      <c r="W47" s="115">
        <v>-127.13785996769342</v>
      </c>
      <c r="X47" s="115">
        <v>565.68185780820738</v>
      </c>
      <c r="Y47" s="115">
        <v>6.2676616292537641</v>
      </c>
      <c r="Z47" s="115">
        <v>605.27713887501397</v>
      </c>
      <c r="AA47" s="99">
        <v>7</v>
      </c>
      <c r="AB47" s="99">
        <v>7</v>
      </c>
    </row>
    <row r="48" spans="1:28" s="9" customFormat="1" ht="16.5">
      <c r="A48" s="89">
        <v>139</v>
      </c>
      <c r="B48" s="90" t="s">
        <v>61</v>
      </c>
      <c r="C48" s="115">
        <v>9806</v>
      </c>
      <c r="D48" s="91">
        <v>787.32975551468837</v>
      </c>
      <c r="E48" s="91">
        <v>579.72057152487696</v>
      </c>
      <c r="F48" s="91">
        <v>1367.0503270395652</v>
      </c>
      <c r="G48" s="91">
        <v>80.243435733261165</v>
      </c>
      <c r="H48" s="91">
        <v>1447.2937627728263</v>
      </c>
      <c r="I48" s="91">
        <v>11.851621456251275</v>
      </c>
      <c r="J48" s="91">
        <v>1459.1453842290775</v>
      </c>
      <c r="K48" s="91">
        <f t="shared" si="0"/>
        <v>36.744832868269896</v>
      </c>
      <c r="L48" s="99">
        <v>17</v>
      </c>
      <c r="M48" s="99">
        <v>17</v>
      </c>
      <c r="N48" s="16"/>
      <c r="O48" s="106">
        <v>139</v>
      </c>
      <c r="P48" s="53" t="s">
        <v>61</v>
      </c>
      <c r="Q48" s="92">
        <v>9766</v>
      </c>
      <c r="R48" s="115">
        <v>774.12703977567776</v>
      </c>
      <c r="S48" s="115">
        <v>562.47571882405259</v>
      </c>
      <c r="T48" s="115">
        <v>1336.6027585997304</v>
      </c>
      <c r="U48" s="115">
        <v>73.897628927368459</v>
      </c>
      <c r="V48" s="115">
        <v>1410.5003875270988</v>
      </c>
      <c r="W48" s="115">
        <v>11.900163833708785</v>
      </c>
      <c r="X48" s="115">
        <v>1422.4005513608076</v>
      </c>
      <c r="Y48" s="115">
        <v>27.958591434080997</v>
      </c>
      <c r="Z48" s="115">
        <v>606.27713887501397</v>
      </c>
      <c r="AA48" s="99">
        <v>17</v>
      </c>
      <c r="AB48" s="99">
        <v>17</v>
      </c>
    </row>
    <row r="49" spans="1:28" s="9" customFormat="1" ht="16.5">
      <c r="A49" s="89">
        <v>140</v>
      </c>
      <c r="B49" s="90" t="s">
        <v>62</v>
      </c>
      <c r="C49" s="115">
        <v>20463</v>
      </c>
      <c r="D49" s="91">
        <v>645.14672041705057</v>
      </c>
      <c r="E49" s="91">
        <v>399.06337366223147</v>
      </c>
      <c r="F49" s="91">
        <v>1044.210094079282</v>
      </c>
      <c r="G49" s="91">
        <v>119.93211175464704</v>
      </c>
      <c r="H49" s="91">
        <v>1164.142205833929</v>
      </c>
      <c r="I49" s="91">
        <v>-49.666813272736157</v>
      </c>
      <c r="J49" s="91">
        <v>1114.4753925611928</v>
      </c>
      <c r="K49" s="91">
        <f t="shared" si="0"/>
        <v>9.8234145178005292</v>
      </c>
      <c r="L49" s="99">
        <v>11</v>
      </c>
      <c r="M49" s="99">
        <v>11</v>
      </c>
      <c r="N49" s="16"/>
      <c r="O49" s="106">
        <v>140</v>
      </c>
      <c r="P49" s="53" t="s">
        <v>62</v>
      </c>
      <c r="Q49" s="92">
        <v>20618</v>
      </c>
      <c r="R49" s="115">
        <v>681.90879253739013</v>
      </c>
      <c r="S49" s="115">
        <v>360.66194597963636</v>
      </c>
      <c r="T49" s="115">
        <v>1042.5707385170265</v>
      </c>
      <c r="U49" s="115">
        <v>111.37467244905473</v>
      </c>
      <c r="V49" s="115">
        <v>1153.9454109660812</v>
      </c>
      <c r="W49" s="115">
        <v>-49.293432922688915</v>
      </c>
      <c r="X49" s="115">
        <v>1104.6519780433923</v>
      </c>
      <c r="Y49" s="115">
        <v>-7.4210938031825409</v>
      </c>
      <c r="Z49" s="115">
        <v>607.27713887501397</v>
      </c>
      <c r="AA49" s="99">
        <v>11</v>
      </c>
      <c r="AB49" s="99">
        <v>11</v>
      </c>
    </row>
    <row r="50" spans="1:28" s="9" customFormat="1" ht="16.5">
      <c r="A50" s="89">
        <v>142</v>
      </c>
      <c r="B50" s="90" t="s">
        <v>63</v>
      </c>
      <c r="C50" s="115">
        <v>6401</v>
      </c>
      <c r="D50" s="91">
        <v>201.44641165499351</v>
      </c>
      <c r="E50" s="91">
        <v>457.79954006077077</v>
      </c>
      <c r="F50" s="91">
        <v>659.24595171576425</v>
      </c>
      <c r="G50" s="91">
        <v>133.27507284439719</v>
      </c>
      <c r="H50" s="91">
        <v>792.52102456016144</v>
      </c>
      <c r="I50" s="91">
        <v>-100.37431651304483</v>
      </c>
      <c r="J50" s="91">
        <v>692.14670804711659</v>
      </c>
      <c r="K50" s="91">
        <f t="shared" si="0"/>
        <v>22.527627584393372</v>
      </c>
      <c r="L50" s="99">
        <v>7</v>
      </c>
      <c r="M50" s="99">
        <v>7</v>
      </c>
      <c r="N50" s="16"/>
      <c r="O50" s="106">
        <v>142</v>
      </c>
      <c r="P50" s="53" t="s">
        <v>63</v>
      </c>
      <c r="Q50" s="92">
        <v>6444</v>
      </c>
      <c r="R50" s="115">
        <v>228.3522756416568</v>
      </c>
      <c r="S50" s="115">
        <v>417.06557240078325</v>
      </c>
      <c r="T50" s="115">
        <v>645.41784804244003</v>
      </c>
      <c r="U50" s="115">
        <v>123.9057637672727</v>
      </c>
      <c r="V50" s="115">
        <v>769.3236118097127</v>
      </c>
      <c r="W50" s="115">
        <v>-99.704531346989441</v>
      </c>
      <c r="X50" s="115">
        <v>669.61908046272322</v>
      </c>
      <c r="Y50" s="115">
        <v>84.125696417589197</v>
      </c>
      <c r="Z50" s="115">
        <v>608.27713887501397</v>
      </c>
      <c r="AA50" s="99">
        <v>7</v>
      </c>
      <c r="AB50" s="99">
        <v>7</v>
      </c>
    </row>
    <row r="51" spans="1:28" s="9" customFormat="1" ht="16.5">
      <c r="A51" s="89">
        <v>143</v>
      </c>
      <c r="B51" s="90" t="s">
        <v>64</v>
      </c>
      <c r="C51" s="115">
        <v>6758</v>
      </c>
      <c r="D51" s="91">
        <v>144.89045972007449</v>
      </c>
      <c r="E51" s="91">
        <v>379.03456108968544</v>
      </c>
      <c r="F51" s="91">
        <v>523.92502080975987</v>
      </c>
      <c r="G51" s="91">
        <v>135.68126477757241</v>
      </c>
      <c r="H51" s="91">
        <v>659.60628558733231</v>
      </c>
      <c r="I51" s="91">
        <v>-129.54587155963301</v>
      </c>
      <c r="J51" s="91">
        <v>530.06041402769927</v>
      </c>
      <c r="K51" s="91">
        <f t="shared" si="0"/>
        <v>12.513597810963233</v>
      </c>
      <c r="L51" s="99">
        <v>6</v>
      </c>
      <c r="M51" s="99">
        <v>6</v>
      </c>
      <c r="N51" s="16"/>
      <c r="O51" s="106">
        <v>143</v>
      </c>
      <c r="P51" s="53" t="s">
        <v>64</v>
      </c>
      <c r="Q51" s="92">
        <v>6850</v>
      </c>
      <c r="R51" s="115">
        <v>136.77877235959295</v>
      </c>
      <c r="S51" s="115">
        <v>384.65711663745026</v>
      </c>
      <c r="T51" s="115">
        <v>521.43588899704321</v>
      </c>
      <c r="U51" s="115">
        <v>123.91691262115259</v>
      </c>
      <c r="V51" s="115">
        <v>645.35280161819583</v>
      </c>
      <c r="W51" s="115">
        <v>-127.80598540145985</v>
      </c>
      <c r="X51" s="115">
        <v>517.54681621673603</v>
      </c>
      <c r="Y51" s="115">
        <v>30.797543136390356</v>
      </c>
      <c r="Z51" s="115">
        <v>609.27713887501397</v>
      </c>
      <c r="AA51" s="99">
        <v>6</v>
      </c>
      <c r="AB51" s="99">
        <v>6</v>
      </c>
    </row>
    <row r="52" spans="1:28" s="9" customFormat="1" ht="16.5">
      <c r="A52" s="89">
        <v>145</v>
      </c>
      <c r="B52" s="90" t="s">
        <v>65</v>
      </c>
      <c r="C52" s="115">
        <v>12429</v>
      </c>
      <c r="D52" s="91">
        <v>644.5564623867931</v>
      </c>
      <c r="E52" s="91">
        <v>505.71331136201911</v>
      </c>
      <c r="F52" s="91">
        <v>1150.2697737488122</v>
      </c>
      <c r="G52" s="91">
        <v>97.983530960899643</v>
      </c>
      <c r="H52" s="91">
        <v>1248.2533047097118</v>
      </c>
      <c r="I52" s="91">
        <v>-33.645506476788157</v>
      </c>
      <c r="J52" s="91">
        <v>1214.6077982329236</v>
      </c>
      <c r="K52" s="91">
        <f t="shared" si="0"/>
        <v>45.12199585167582</v>
      </c>
      <c r="L52" s="99">
        <v>14</v>
      </c>
      <c r="M52" s="99">
        <v>14</v>
      </c>
      <c r="N52" s="16"/>
      <c r="O52" s="106">
        <v>145</v>
      </c>
      <c r="P52" s="53" t="s">
        <v>65</v>
      </c>
      <c r="Q52" s="92">
        <v>12343</v>
      </c>
      <c r="R52" s="115">
        <v>642.87075153029741</v>
      </c>
      <c r="S52" s="115">
        <v>469.24433503130882</v>
      </c>
      <c r="T52" s="115">
        <v>1112.1150865616062</v>
      </c>
      <c r="U52" s="115">
        <v>91.250647764873705</v>
      </c>
      <c r="V52" s="115">
        <v>1203.3657343264799</v>
      </c>
      <c r="W52" s="115">
        <v>-33.879931945232116</v>
      </c>
      <c r="X52" s="115">
        <v>1169.4858023812478</v>
      </c>
      <c r="Y52" s="115">
        <v>5.7507273748888368</v>
      </c>
      <c r="Z52" s="115">
        <v>610.27713887501397</v>
      </c>
      <c r="AA52" s="99">
        <v>14</v>
      </c>
      <c r="AB52" s="99">
        <v>14</v>
      </c>
    </row>
    <row r="53" spans="1:28" s="9" customFormat="1" ht="16.5">
      <c r="A53" s="89">
        <v>146</v>
      </c>
      <c r="B53" s="90" t="s">
        <v>66</v>
      </c>
      <c r="C53" s="115">
        <v>4382</v>
      </c>
      <c r="D53" s="91">
        <v>586.09395190219834</v>
      </c>
      <c r="E53" s="91">
        <v>269.79954580434736</v>
      </c>
      <c r="F53" s="91">
        <v>855.89349770654576</v>
      </c>
      <c r="G53" s="91">
        <v>181.51793811276031</v>
      </c>
      <c r="H53" s="91">
        <v>1037.411435819306</v>
      </c>
      <c r="I53" s="91">
        <v>-58.789821999087174</v>
      </c>
      <c r="J53" s="91">
        <v>978.62161382021884</v>
      </c>
      <c r="K53" s="91">
        <f t="shared" si="0"/>
        <v>22.208745273174827</v>
      </c>
      <c r="L53" s="99">
        <v>12</v>
      </c>
      <c r="M53" s="99">
        <v>12</v>
      </c>
      <c r="N53" s="16"/>
      <c r="O53" s="106">
        <v>146</v>
      </c>
      <c r="P53" s="53" t="s">
        <v>66</v>
      </c>
      <c r="Q53" s="92">
        <v>4406</v>
      </c>
      <c r="R53" s="115">
        <v>561.65100900470452</v>
      </c>
      <c r="S53" s="115">
        <v>283.85148839476642</v>
      </c>
      <c r="T53" s="115">
        <v>845.50249739947094</v>
      </c>
      <c r="U53" s="115">
        <v>169.37995807449087</v>
      </c>
      <c r="V53" s="115">
        <v>1014.8824554739618</v>
      </c>
      <c r="W53" s="115">
        <v>-58.469586926917842</v>
      </c>
      <c r="X53" s="115">
        <v>956.41286854704401</v>
      </c>
      <c r="Y53" s="115">
        <v>6.3157479964381142</v>
      </c>
      <c r="Z53" s="115">
        <v>611.27713887501397</v>
      </c>
      <c r="AA53" s="99">
        <v>12</v>
      </c>
      <c r="AB53" s="99">
        <v>12</v>
      </c>
    </row>
    <row r="54" spans="1:28" s="9" customFormat="1" ht="16.5">
      <c r="A54" s="89">
        <v>148</v>
      </c>
      <c r="B54" s="90" t="s">
        <v>67</v>
      </c>
      <c r="C54" s="115">
        <v>7224</v>
      </c>
      <c r="D54" s="91">
        <v>1713.6690118805961</v>
      </c>
      <c r="E54" s="91">
        <v>-8.5830342727392495</v>
      </c>
      <c r="F54" s="91">
        <v>1705.0859776078569</v>
      </c>
      <c r="G54" s="91">
        <v>111.71880982355758</v>
      </c>
      <c r="H54" s="91">
        <v>1816.8047874314145</v>
      </c>
      <c r="I54" s="91">
        <v>-84.254568106312291</v>
      </c>
      <c r="J54" s="91">
        <v>1732.5502193251023</v>
      </c>
      <c r="K54" s="91">
        <f t="shared" si="0"/>
        <v>-8.7874294926500625</v>
      </c>
      <c r="L54" s="99">
        <v>19</v>
      </c>
      <c r="M54" s="99">
        <v>19</v>
      </c>
      <c r="N54" s="16"/>
      <c r="O54" s="106">
        <v>148</v>
      </c>
      <c r="P54" s="53" t="s">
        <v>67</v>
      </c>
      <c r="Q54" s="92">
        <v>7127</v>
      </c>
      <c r="R54" s="115">
        <v>1720.3350844542467</v>
      </c>
      <c r="S54" s="115">
        <v>-0.8683180581080534</v>
      </c>
      <c r="T54" s="115">
        <v>1719.4667663961386</v>
      </c>
      <c r="U54" s="115">
        <v>107.27217328733562</v>
      </c>
      <c r="V54" s="115">
        <v>1826.7389396834742</v>
      </c>
      <c r="W54" s="115">
        <v>-85.401290865721904</v>
      </c>
      <c r="X54" s="115">
        <v>1741.3376488177523</v>
      </c>
      <c r="Y54" s="115">
        <v>-0.3511457499645253</v>
      </c>
      <c r="Z54" s="115">
        <v>612.27713887501397</v>
      </c>
      <c r="AA54" s="99">
        <v>19</v>
      </c>
      <c r="AB54" s="99">
        <v>19</v>
      </c>
    </row>
    <row r="55" spans="1:28" s="9" customFormat="1" ht="16.5">
      <c r="A55" s="89">
        <v>149</v>
      </c>
      <c r="B55" s="90" t="s">
        <v>68</v>
      </c>
      <c r="C55" s="115">
        <v>5402</v>
      </c>
      <c r="D55" s="91">
        <v>556.29484243508125</v>
      </c>
      <c r="E55" s="91">
        <v>-12.231692521468064</v>
      </c>
      <c r="F55" s="91">
        <v>544.06314991361319</v>
      </c>
      <c r="G55" s="91">
        <v>108.66224402231498</v>
      </c>
      <c r="H55" s="91">
        <v>652.7253939359282</v>
      </c>
      <c r="I55" s="91">
        <v>-258.13365420214734</v>
      </c>
      <c r="J55" s="91">
        <v>394.59173973378086</v>
      </c>
      <c r="K55" s="91">
        <f t="shared" si="0"/>
        <v>-62.589824033725051</v>
      </c>
      <c r="L55" s="99">
        <v>1</v>
      </c>
      <c r="M55" s="100">
        <v>33</v>
      </c>
      <c r="N55" s="16"/>
      <c r="O55" s="106">
        <v>149</v>
      </c>
      <c r="P55" s="53" t="s">
        <v>68</v>
      </c>
      <c r="Q55" s="92">
        <v>5379</v>
      </c>
      <c r="R55" s="115">
        <v>617.56725755975958</v>
      </c>
      <c r="S55" s="115">
        <v>-6.6417541995689007</v>
      </c>
      <c r="T55" s="115">
        <v>610.92550336019065</v>
      </c>
      <c r="U55" s="115">
        <v>105.49346512938257</v>
      </c>
      <c r="V55" s="115">
        <v>716.41896848957322</v>
      </c>
      <c r="W55" s="115">
        <v>-259.23740472206731</v>
      </c>
      <c r="X55" s="115">
        <v>457.18156376750591</v>
      </c>
      <c r="Y55" s="115">
        <v>-471.63289754829117</v>
      </c>
      <c r="Z55" s="115">
        <v>613.27713887501397</v>
      </c>
      <c r="AA55" s="99">
        <v>1</v>
      </c>
      <c r="AB55" s="100">
        <v>33</v>
      </c>
    </row>
    <row r="56" spans="1:28" s="9" customFormat="1" ht="16.5">
      <c r="A56" s="89">
        <v>151</v>
      </c>
      <c r="B56" s="90" t="s">
        <v>69</v>
      </c>
      <c r="C56" s="115">
        <v>1794</v>
      </c>
      <c r="D56" s="91">
        <v>117.17528286526986</v>
      </c>
      <c r="E56" s="91">
        <v>213.18474361576537</v>
      </c>
      <c r="F56" s="91">
        <v>330.36002648103522</v>
      </c>
      <c r="G56" s="91">
        <v>215.05183055217586</v>
      </c>
      <c r="H56" s="91">
        <v>545.41185703321105</v>
      </c>
      <c r="I56" s="91">
        <v>-237.93478260869566</v>
      </c>
      <c r="J56" s="91">
        <v>307.47707442451542</v>
      </c>
      <c r="K56" s="91">
        <f t="shared" si="0"/>
        <v>13.475654498394078</v>
      </c>
      <c r="L56" s="99">
        <v>14</v>
      </c>
      <c r="M56" s="99">
        <v>14</v>
      </c>
      <c r="N56" s="16"/>
      <c r="O56" s="106">
        <v>151</v>
      </c>
      <c r="P56" s="53" t="s">
        <v>69</v>
      </c>
      <c r="Q56" s="92">
        <v>1814</v>
      </c>
      <c r="R56" s="115">
        <v>11.891303643352126</v>
      </c>
      <c r="S56" s="115">
        <v>318.46268558448969</v>
      </c>
      <c r="T56" s="115">
        <v>330.35398922784179</v>
      </c>
      <c r="U56" s="115">
        <v>198.95889707093676</v>
      </c>
      <c r="V56" s="115">
        <v>529.31288629877849</v>
      </c>
      <c r="W56" s="115">
        <v>-235.31146637265712</v>
      </c>
      <c r="X56" s="115">
        <v>294.00141992612134</v>
      </c>
      <c r="Y56" s="115">
        <v>0</v>
      </c>
      <c r="Z56" s="115">
        <v>614.27713887501397</v>
      </c>
      <c r="AA56" s="99">
        <v>14</v>
      </c>
      <c r="AB56" s="99">
        <v>14</v>
      </c>
    </row>
    <row r="57" spans="1:28" s="9" customFormat="1" ht="16.5">
      <c r="A57" s="89">
        <v>152</v>
      </c>
      <c r="B57" s="90" t="s">
        <v>70</v>
      </c>
      <c r="C57" s="115">
        <v>4319</v>
      </c>
      <c r="D57" s="91">
        <v>304.8190616727635</v>
      </c>
      <c r="E57" s="91">
        <v>509.25592886127788</v>
      </c>
      <c r="F57" s="91">
        <v>814.07499053404138</v>
      </c>
      <c r="G57" s="91">
        <v>153.86678967970985</v>
      </c>
      <c r="H57" s="91">
        <v>967.94178021375126</v>
      </c>
      <c r="I57" s="91">
        <v>56.018522806205141</v>
      </c>
      <c r="J57" s="91">
        <v>1023.9603030199564</v>
      </c>
      <c r="K57" s="91">
        <f t="shared" si="0"/>
        <v>5.9587310624796146</v>
      </c>
      <c r="L57" s="99">
        <v>14</v>
      </c>
      <c r="M57" s="99">
        <v>14</v>
      </c>
      <c r="N57" s="16"/>
      <c r="O57" s="106">
        <v>152</v>
      </c>
      <c r="P57" s="53" t="s">
        <v>70</v>
      </c>
      <c r="Q57" s="92">
        <v>4357</v>
      </c>
      <c r="R57" s="115">
        <v>328.47875537383959</v>
      </c>
      <c r="S57" s="115">
        <v>490.89001665810594</v>
      </c>
      <c r="T57" s="115">
        <v>819.36877203194558</v>
      </c>
      <c r="U57" s="115">
        <v>143.10284812383279</v>
      </c>
      <c r="V57" s="115">
        <v>962.4716201557784</v>
      </c>
      <c r="W57" s="115">
        <v>55.529951801698417</v>
      </c>
      <c r="X57" s="115">
        <v>1018.0015719574768</v>
      </c>
      <c r="Y57" s="115">
        <v>63.817882886972328</v>
      </c>
      <c r="Z57" s="115">
        <v>615.27713887501397</v>
      </c>
      <c r="AA57" s="99">
        <v>14</v>
      </c>
      <c r="AB57" s="99">
        <v>14</v>
      </c>
    </row>
    <row r="58" spans="1:28" s="9" customFormat="1" ht="16.5">
      <c r="A58" s="89">
        <v>153</v>
      </c>
      <c r="B58" s="90" t="s">
        <v>71</v>
      </c>
      <c r="C58" s="115">
        <v>24724</v>
      </c>
      <c r="D58" s="91">
        <v>462.77920369355257</v>
      </c>
      <c r="E58" s="91">
        <v>314.23756019359962</v>
      </c>
      <c r="F58" s="91">
        <v>777.01676388715214</v>
      </c>
      <c r="G58" s="91">
        <v>90.577443627753667</v>
      </c>
      <c r="H58" s="91">
        <v>867.59420751490575</v>
      </c>
      <c r="I58" s="91">
        <v>16.928450088982366</v>
      </c>
      <c r="J58" s="91">
        <v>884.52265760388809</v>
      </c>
      <c r="K58" s="91">
        <f t="shared" si="0"/>
        <v>38.494563788620212</v>
      </c>
      <c r="L58" s="99">
        <v>9</v>
      </c>
      <c r="M58" s="99">
        <v>9</v>
      </c>
      <c r="N58" s="16"/>
      <c r="O58" s="106">
        <v>153</v>
      </c>
      <c r="P58" s="53" t="s">
        <v>71</v>
      </c>
      <c r="Q58" s="92">
        <v>24919</v>
      </c>
      <c r="R58" s="115">
        <v>453.06468516541003</v>
      </c>
      <c r="S58" s="115">
        <v>292.74589414177569</v>
      </c>
      <c r="T58" s="115">
        <v>745.81057930718566</v>
      </c>
      <c r="U58" s="115">
        <v>83.421535536213312</v>
      </c>
      <c r="V58" s="115">
        <v>829.23211484339902</v>
      </c>
      <c r="W58" s="115">
        <v>16.795978971868855</v>
      </c>
      <c r="X58" s="115">
        <v>846.02809381526788</v>
      </c>
      <c r="Y58" s="115">
        <v>-40.574905826324979</v>
      </c>
      <c r="Z58" s="115">
        <v>616.27713887501397</v>
      </c>
      <c r="AA58" s="99">
        <v>9</v>
      </c>
      <c r="AB58" s="99">
        <v>9</v>
      </c>
    </row>
    <row r="59" spans="1:28" s="9" customFormat="1" ht="16.5">
      <c r="A59" s="89">
        <v>165</v>
      </c>
      <c r="B59" s="90" t="s">
        <v>72</v>
      </c>
      <c r="C59" s="115">
        <v>16015</v>
      </c>
      <c r="D59" s="91">
        <v>371.6326307073054</v>
      </c>
      <c r="E59" s="91">
        <v>224.10618925467216</v>
      </c>
      <c r="F59" s="91">
        <v>595.73881996197758</v>
      </c>
      <c r="G59" s="91">
        <v>86.825001240130447</v>
      </c>
      <c r="H59" s="91">
        <v>682.56382120210799</v>
      </c>
      <c r="I59" s="91">
        <v>-117.31239463003435</v>
      </c>
      <c r="J59" s="91">
        <v>565.25142657207368</v>
      </c>
      <c r="K59" s="91">
        <f t="shared" si="0"/>
        <v>-23.80621773440248</v>
      </c>
      <c r="L59" s="99">
        <v>5</v>
      </c>
      <c r="M59" s="99">
        <v>5</v>
      </c>
      <c r="N59" s="16"/>
      <c r="O59" s="106">
        <v>165</v>
      </c>
      <c r="P59" s="53" t="s">
        <v>72</v>
      </c>
      <c r="Q59" s="92">
        <v>16123</v>
      </c>
      <c r="R59" s="115">
        <v>378.1925084177123</v>
      </c>
      <c r="S59" s="115">
        <v>246.95140571249141</v>
      </c>
      <c r="T59" s="115">
        <v>625.14391413020371</v>
      </c>
      <c r="U59" s="115">
        <v>80.440307116048004</v>
      </c>
      <c r="V59" s="115">
        <v>705.58422124625167</v>
      </c>
      <c r="W59" s="115">
        <v>-116.52657693977548</v>
      </c>
      <c r="X59" s="115">
        <v>589.05764430647616</v>
      </c>
      <c r="Y59" s="115">
        <v>18.64732182432434</v>
      </c>
      <c r="Z59" s="115">
        <v>617.27713887501397</v>
      </c>
      <c r="AA59" s="99">
        <v>5</v>
      </c>
      <c r="AB59" s="99">
        <v>5</v>
      </c>
    </row>
    <row r="60" spans="1:28" s="9" customFormat="1" ht="16.5">
      <c r="A60" s="89">
        <v>167</v>
      </c>
      <c r="B60" s="90" t="s">
        <v>73</v>
      </c>
      <c r="C60" s="115">
        <v>78741</v>
      </c>
      <c r="D60" s="91">
        <v>222.19393536426199</v>
      </c>
      <c r="E60" s="91">
        <v>354.1170281357314</v>
      </c>
      <c r="F60" s="91">
        <v>576.31096349999336</v>
      </c>
      <c r="G60" s="91">
        <v>117.63637928179939</v>
      </c>
      <c r="H60" s="91">
        <v>693.94734278179271</v>
      </c>
      <c r="I60" s="91">
        <v>31.764277822227303</v>
      </c>
      <c r="J60" s="91">
        <v>725.71162060402003</v>
      </c>
      <c r="K60" s="91">
        <f t="shared" si="0"/>
        <v>61.904457460741241</v>
      </c>
      <c r="L60" s="99">
        <v>12</v>
      </c>
      <c r="M60" s="99">
        <v>12</v>
      </c>
      <c r="N60" s="16"/>
      <c r="O60" s="106">
        <v>167</v>
      </c>
      <c r="P60" s="53" t="s">
        <v>73</v>
      </c>
      <c r="Q60" s="92">
        <v>78062</v>
      </c>
      <c r="R60" s="115">
        <v>223.91120739744571</v>
      </c>
      <c r="S60" s="115">
        <v>297.19900477748678</v>
      </c>
      <c r="T60" s="115">
        <v>521.11021217493249</v>
      </c>
      <c r="U60" s="115">
        <v>110.65638065244352</v>
      </c>
      <c r="V60" s="115">
        <v>631.76659282737603</v>
      </c>
      <c r="W60" s="115">
        <v>32.040570315902741</v>
      </c>
      <c r="X60" s="115">
        <v>663.80716314327879</v>
      </c>
      <c r="Y60" s="115">
        <v>-141.08023750725681</v>
      </c>
      <c r="Z60" s="115">
        <v>618.27713887501397</v>
      </c>
      <c r="AA60" s="99">
        <v>12</v>
      </c>
      <c r="AB60" s="99">
        <v>12</v>
      </c>
    </row>
    <row r="61" spans="1:28" s="9" customFormat="1" ht="16.5">
      <c r="A61" s="89">
        <v>169</v>
      </c>
      <c r="B61" s="90" t="s">
        <v>74</v>
      </c>
      <c r="C61" s="115">
        <v>4848</v>
      </c>
      <c r="D61" s="91">
        <v>301.79810830050963</v>
      </c>
      <c r="E61" s="91">
        <v>449.04284316124756</v>
      </c>
      <c r="F61" s="91">
        <v>750.84095146175719</v>
      </c>
      <c r="G61" s="91">
        <v>108.67211280963255</v>
      </c>
      <c r="H61" s="91">
        <v>859.51306427138979</v>
      </c>
      <c r="I61" s="91">
        <v>-249.95049504950495</v>
      </c>
      <c r="J61" s="91">
        <v>609.56256922188481</v>
      </c>
      <c r="K61" s="91">
        <f t="shared" si="0"/>
        <v>4.6136843401718579</v>
      </c>
      <c r="L61" s="99">
        <v>5</v>
      </c>
      <c r="M61" s="99">
        <v>5</v>
      </c>
      <c r="N61" s="16"/>
      <c r="O61" s="106">
        <v>169</v>
      </c>
      <c r="P61" s="53" t="s">
        <v>74</v>
      </c>
      <c r="Q61" s="92">
        <v>4916</v>
      </c>
      <c r="R61" s="115">
        <v>335.94745263494167</v>
      </c>
      <c r="S61" s="115">
        <v>416.24050827905404</v>
      </c>
      <c r="T61" s="115">
        <v>752.18796091399577</v>
      </c>
      <c r="U61" s="115">
        <v>99.254007775691107</v>
      </c>
      <c r="V61" s="115">
        <v>851.44196868968686</v>
      </c>
      <c r="W61" s="115">
        <v>-246.49308380797396</v>
      </c>
      <c r="X61" s="115">
        <v>604.94888488171296</v>
      </c>
      <c r="Y61" s="115">
        <v>16.108743486973946</v>
      </c>
      <c r="Z61" s="115">
        <v>619.27713887501397</v>
      </c>
      <c r="AA61" s="99">
        <v>5</v>
      </c>
      <c r="AB61" s="99">
        <v>5</v>
      </c>
    </row>
    <row r="62" spans="1:28" s="9" customFormat="1" ht="16.5">
      <c r="A62" s="89">
        <v>171</v>
      </c>
      <c r="B62" s="90" t="s">
        <v>75</v>
      </c>
      <c r="C62" s="115">
        <v>4552</v>
      </c>
      <c r="D62" s="91">
        <v>248.6353977266958</v>
      </c>
      <c r="E62" s="91">
        <v>319.98384251489261</v>
      </c>
      <c r="F62" s="91">
        <v>568.61924024158839</v>
      </c>
      <c r="G62" s="91">
        <v>158.55426713243642</v>
      </c>
      <c r="H62" s="91">
        <v>727.17350737402478</v>
      </c>
      <c r="I62" s="91">
        <v>59.645210896309315</v>
      </c>
      <c r="J62" s="91">
        <v>786.8187182703341</v>
      </c>
      <c r="K62" s="91">
        <f t="shared" si="0"/>
        <v>7.5270858604378645</v>
      </c>
      <c r="L62" s="99">
        <v>11</v>
      </c>
      <c r="M62" s="99">
        <v>11</v>
      </c>
      <c r="N62" s="16"/>
      <c r="O62" s="106">
        <v>171</v>
      </c>
      <c r="P62" s="53" t="s">
        <v>75</v>
      </c>
      <c r="Q62" s="92">
        <v>4590</v>
      </c>
      <c r="R62" s="115">
        <v>258.18644716356204</v>
      </c>
      <c r="S62" s="115">
        <v>313.76283438255928</v>
      </c>
      <c r="T62" s="115">
        <v>571.94928154612126</v>
      </c>
      <c r="U62" s="115">
        <v>148.19093474177066</v>
      </c>
      <c r="V62" s="115">
        <v>720.14021628789192</v>
      </c>
      <c r="W62" s="115">
        <v>59.151416122004356</v>
      </c>
      <c r="X62" s="115">
        <v>779.29163240989624</v>
      </c>
      <c r="Y62" s="115">
        <v>1.770542511013214</v>
      </c>
      <c r="Z62" s="115">
        <v>620.27713887501397</v>
      </c>
      <c r="AA62" s="99">
        <v>11</v>
      </c>
      <c r="AB62" s="99">
        <v>11</v>
      </c>
    </row>
    <row r="63" spans="1:28" s="9" customFormat="1" ht="16.5">
      <c r="A63" s="89">
        <v>172</v>
      </c>
      <c r="B63" s="90" t="s">
        <v>76</v>
      </c>
      <c r="C63" s="115">
        <v>4099</v>
      </c>
      <c r="D63" s="91">
        <v>185.84997629713172</v>
      </c>
      <c r="E63" s="91">
        <v>471.88483306801294</v>
      </c>
      <c r="F63" s="91">
        <v>657.73480936514466</v>
      </c>
      <c r="G63" s="91">
        <v>177.25121469933714</v>
      </c>
      <c r="H63" s="91">
        <v>834.98602406448185</v>
      </c>
      <c r="I63" s="91">
        <v>233.96706513783849</v>
      </c>
      <c r="J63" s="91">
        <v>1068.9530892023204</v>
      </c>
      <c r="K63" s="91">
        <f t="shared" si="0"/>
        <v>77.499876238771776</v>
      </c>
      <c r="L63" s="99">
        <v>13</v>
      </c>
      <c r="M63" s="99">
        <v>13</v>
      </c>
      <c r="N63" s="16"/>
      <c r="O63" s="106">
        <v>172</v>
      </c>
      <c r="P63" s="53" t="s">
        <v>76</v>
      </c>
      <c r="Q63" s="92">
        <v>4079</v>
      </c>
      <c r="R63" s="115">
        <v>156.00514242885885</v>
      </c>
      <c r="S63" s="115">
        <v>433.26378945702896</v>
      </c>
      <c r="T63" s="115">
        <v>589.26893188588781</v>
      </c>
      <c r="U63" s="115">
        <v>167.07003739048258</v>
      </c>
      <c r="V63" s="115">
        <v>756.33896927637034</v>
      </c>
      <c r="W63" s="115">
        <v>235.11424368717823</v>
      </c>
      <c r="X63" s="115">
        <v>991.45321296354859</v>
      </c>
      <c r="Y63" s="115">
        <v>-13.989051210740849</v>
      </c>
      <c r="Z63" s="115">
        <v>621.27713887501397</v>
      </c>
      <c r="AA63" s="99">
        <v>13</v>
      </c>
      <c r="AB63" s="99">
        <v>13</v>
      </c>
    </row>
    <row r="64" spans="1:28" s="9" customFormat="1" ht="16.5">
      <c r="A64" s="89">
        <v>176</v>
      </c>
      <c r="B64" s="90" t="s">
        <v>77</v>
      </c>
      <c r="C64" s="115">
        <v>4160</v>
      </c>
      <c r="D64" s="91">
        <v>-94.87708304457864</v>
      </c>
      <c r="E64" s="91">
        <v>550.11266264558947</v>
      </c>
      <c r="F64" s="91">
        <v>455.23557960101084</v>
      </c>
      <c r="G64" s="91">
        <v>190.40512543720681</v>
      </c>
      <c r="H64" s="91">
        <v>645.64070503821767</v>
      </c>
      <c r="I64" s="91">
        <v>29.760336538461537</v>
      </c>
      <c r="J64" s="91">
        <v>675.40104157667918</v>
      </c>
      <c r="K64" s="91">
        <f t="shared" si="0"/>
        <v>10.130915892699477</v>
      </c>
      <c r="L64" s="99">
        <v>12</v>
      </c>
      <c r="M64" s="99">
        <v>12</v>
      </c>
      <c r="N64" s="16"/>
      <c r="O64" s="106">
        <v>176</v>
      </c>
      <c r="P64" s="53" t="s">
        <v>77</v>
      </c>
      <c r="Q64" s="92">
        <v>4259</v>
      </c>
      <c r="R64" s="115">
        <v>-64.607137186732373</v>
      </c>
      <c r="S64" s="115">
        <v>525.91209319641212</v>
      </c>
      <c r="T64" s="115">
        <v>461.30495600967976</v>
      </c>
      <c r="U64" s="115">
        <v>174.89660897930105</v>
      </c>
      <c r="V64" s="115">
        <v>636.20156498898086</v>
      </c>
      <c r="W64" s="115">
        <v>29.068560694998826</v>
      </c>
      <c r="X64" s="115">
        <v>665.2701256839797</v>
      </c>
      <c r="Y64" s="115">
        <v>-63.414605468750018</v>
      </c>
      <c r="Z64" s="115">
        <v>622.27713887501397</v>
      </c>
      <c r="AA64" s="99">
        <v>12</v>
      </c>
      <c r="AB64" s="99">
        <v>12</v>
      </c>
    </row>
    <row r="65" spans="1:28" s="9" customFormat="1" ht="16.5">
      <c r="A65" s="89">
        <v>177</v>
      </c>
      <c r="B65" s="90" t="s">
        <v>78</v>
      </c>
      <c r="C65" s="115">
        <v>1668</v>
      </c>
      <c r="D65" s="91">
        <v>553.16438813972195</v>
      </c>
      <c r="E65" s="91">
        <v>-12.671705102744358</v>
      </c>
      <c r="F65" s="91">
        <v>540.49268303697761</v>
      </c>
      <c r="G65" s="91">
        <v>175.2434159897891</v>
      </c>
      <c r="H65" s="91">
        <v>715.73609902676674</v>
      </c>
      <c r="I65" s="91">
        <v>-293.83633093525179</v>
      </c>
      <c r="J65" s="91">
        <v>421.89976809151494</v>
      </c>
      <c r="K65" s="91">
        <f t="shared" si="0"/>
        <v>-296.92527517125109</v>
      </c>
      <c r="L65" s="99">
        <v>6</v>
      </c>
      <c r="M65" s="99">
        <v>6</v>
      </c>
      <c r="N65" s="16"/>
      <c r="O65" s="106">
        <v>177</v>
      </c>
      <c r="P65" s="53" t="s">
        <v>78</v>
      </c>
      <c r="Q65" s="92">
        <v>1708</v>
      </c>
      <c r="R65" s="115">
        <v>667.58937353912449</v>
      </c>
      <c r="S65" s="115">
        <v>176.4371024904658</v>
      </c>
      <c r="T65" s="115">
        <v>844.0264760295903</v>
      </c>
      <c r="U65" s="115">
        <v>161.75348526596275</v>
      </c>
      <c r="V65" s="115">
        <v>1005.779961295553</v>
      </c>
      <c r="W65" s="115">
        <v>-286.95491803278691</v>
      </c>
      <c r="X65" s="115">
        <v>718.82504326276603</v>
      </c>
      <c r="Y65" s="115">
        <v>59.30397136123679</v>
      </c>
      <c r="Z65" s="115">
        <v>623.27713887501397</v>
      </c>
      <c r="AA65" s="99">
        <v>6</v>
      </c>
      <c r="AB65" s="99">
        <v>6</v>
      </c>
    </row>
    <row r="66" spans="1:28" s="9" customFormat="1" ht="16.5">
      <c r="A66" s="89">
        <v>178</v>
      </c>
      <c r="B66" s="90" t="s">
        <v>79</v>
      </c>
      <c r="C66" s="115">
        <v>5674</v>
      </c>
      <c r="D66" s="91">
        <v>200.17890496026504</v>
      </c>
      <c r="E66" s="91">
        <v>436.38997409645037</v>
      </c>
      <c r="F66" s="91">
        <v>636.56887905671545</v>
      </c>
      <c r="G66" s="91">
        <v>178.30293018669832</v>
      </c>
      <c r="H66" s="91">
        <v>814.87180924341374</v>
      </c>
      <c r="I66" s="91">
        <v>-98.418575960521679</v>
      </c>
      <c r="J66" s="91">
        <v>716.45323328289203</v>
      </c>
      <c r="K66" s="91">
        <f t="shared" si="0"/>
        <v>30.422961093447157</v>
      </c>
      <c r="L66" s="99">
        <v>10</v>
      </c>
      <c r="M66" s="99">
        <v>10</v>
      </c>
      <c r="N66" s="16"/>
      <c r="O66" s="106">
        <v>178</v>
      </c>
      <c r="P66" s="53" t="s">
        <v>79</v>
      </c>
      <c r="Q66" s="92">
        <v>5734</v>
      </c>
      <c r="R66" s="115">
        <v>185.18531509907842</v>
      </c>
      <c r="S66" s="115">
        <v>432.55650868465818</v>
      </c>
      <c r="T66" s="115">
        <v>617.74182378373666</v>
      </c>
      <c r="U66" s="115">
        <v>165.67718227386311</v>
      </c>
      <c r="V66" s="115">
        <v>783.41900605759974</v>
      </c>
      <c r="W66" s="115">
        <v>-97.388733868154873</v>
      </c>
      <c r="X66" s="115">
        <v>686.03027218944487</v>
      </c>
      <c r="Y66" s="115">
        <v>3.1773950251343415</v>
      </c>
      <c r="Z66" s="115">
        <v>624.27713887501397</v>
      </c>
      <c r="AA66" s="99">
        <v>10</v>
      </c>
      <c r="AB66" s="99">
        <v>10</v>
      </c>
    </row>
    <row r="67" spans="1:28" s="9" customFormat="1" ht="16.5">
      <c r="A67" s="89">
        <v>179</v>
      </c>
      <c r="B67" s="90" t="s">
        <v>80</v>
      </c>
      <c r="C67" s="115">
        <v>149194</v>
      </c>
      <c r="D67" s="91">
        <v>181.70636499097887</v>
      </c>
      <c r="E67" s="91">
        <v>278.48804884459196</v>
      </c>
      <c r="F67" s="91">
        <v>460.1944138355708</v>
      </c>
      <c r="G67" s="91">
        <v>93.854494827644757</v>
      </c>
      <c r="H67" s="91">
        <v>554.04890866321557</v>
      </c>
      <c r="I67" s="91">
        <v>-157.03328552086546</v>
      </c>
      <c r="J67" s="91">
        <v>397.01562314235014</v>
      </c>
      <c r="K67" s="91">
        <f t="shared" si="0"/>
        <v>66.979090937398098</v>
      </c>
      <c r="L67" s="99">
        <v>13</v>
      </c>
      <c r="M67" s="99">
        <v>13</v>
      </c>
      <c r="N67" s="16"/>
      <c r="O67" s="106">
        <v>179</v>
      </c>
      <c r="P67" s="53" t="s">
        <v>80</v>
      </c>
      <c r="Q67" s="92">
        <v>147746</v>
      </c>
      <c r="R67" s="115">
        <v>160.40394053101295</v>
      </c>
      <c r="S67" s="115">
        <v>239.50148722729293</v>
      </c>
      <c r="T67" s="115">
        <v>399.9054277583059</v>
      </c>
      <c r="U67" s="115">
        <v>88.703410972711126</v>
      </c>
      <c r="V67" s="115">
        <v>488.60883873101704</v>
      </c>
      <c r="W67" s="115">
        <v>-158.57230652606501</v>
      </c>
      <c r="X67" s="115">
        <v>330.03653220495204</v>
      </c>
      <c r="Y67" s="115">
        <v>-78.033781759238309</v>
      </c>
      <c r="Z67" s="115">
        <v>625.27713887501397</v>
      </c>
      <c r="AA67" s="99">
        <v>13</v>
      </c>
      <c r="AB67" s="99">
        <v>13</v>
      </c>
    </row>
    <row r="68" spans="1:28" s="9" customFormat="1" ht="16.5">
      <c r="A68" s="89">
        <v>181</v>
      </c>
      <c r="B68" s="90" t="s">
        <v>81</v>
      </c>
      <c r="C68" s="115">
        <v>1658</v>
      </c>
      <c r="D68" s="91">
        <v>642.50752587247746</v>
      </c>
      <c r="E68" s="91">
        <v>531.517576067302</v>
      </c>
      <c r="F68" s="91">
        <v>1174.0251019397795</v>
      </c>
      <c r="G68" s="91">
        <v>184.7720728328234</v>
      </c>
      <c r="H68" s="91">
        <v>1358.7971747726028</v>
      </c>
      <c r="I68" s="91">
        <v>-233.5223160434258</v>
      </c>
      <c r="J68" s="91">
        <v>1125.2748587291771</v>
      </c>
      <c r="K68" s="91">
        <f t="shared" si="0"/>
        <v>-47.278131497870163</v>
      </c>
      <c r="L68" s="99">
        <v>4</v>
      </c>
      <c r="M68" s="99">
        <v>4</v>
      </c>
      <c r="N68" s="16"/>
      <c r="O68" s="106">
        <v>181</v>
      </c>
      <c r="P68" s="53" t="s">
        <v>81</v>
      </c>
      <c r="Q68" s="92">
        <v>1682</v>
      </c>
      <c r="R68" s="115">
        <v>666.01756197932855</v>
      </c>
      <c r="S68" s="115">
        <v>566.57290378654614</v>
      </c>
      <c r="T68" s="115">
        <v>1232.5904657658748</v>
      </c>
      <c r="U68" s="115">
        <v>170.1527741639072</v>
      </c>
      <c r="V68" s="115">
        <v>1402.743239929782</v>
      </c>
      <c r="W68" s="115">
        <v>-230.19024970273483</v>
      </c>
      <c r="X68" s="115">
        <v>1172.5529902270473</v>
      </c>
      <c r="Y68" s="115">
        <v>41.206013071895427</v>
      </c>
      <c r="Z68" s="115">
        <v>626.27713887501397</v>
      </c>
      <c r="AA68" s="99">
        <v>4</v>
      </c>
      <c r="AB68" s="99">
        <v>4</v>
      </c>
    </row>
    <row r="69" spans="1:28" s="9" customFormat="1" ht="16.5">
      <c r="A69" s="89">
        <v>182</v>
      </c>
      <c r="B69" s="90" t="s">
        <v>82</v>
      </c>
      <c r="C69" s="115">
        <v>19116</v>
      </c>
      <c r="D69" s="91">
        <v>15.479755414762971</v>
      </c>
      <c r="E69" s="91">
        <v>165.34745317265234</v>
      </c>
      <c r="F69" s="91">
        <v>180.8272085874153</v>
      </c>
      <c r="G69" s="91">
        <v>102.85390139111571</v>
      </c>
      <c r="H69" s="91">
        <v>283.68110997853103</v>
      </c>
      <c r="I69" s="91">
        <v>-71.46406151914627</v>
      </c>
      <c r="J69" s="91">
        <v>212.21704845938476</v>
      </c>
      <c r="K69" s="91">
        <f t="shared" si="0"/>
        <v>2.9075736798814376</v>
      </c>
      <c r="L69" s="99">
        <v>13</v>
      </c>
      <c r="M69" s="99">
        <v>13</v>
      </c>
      <c r="N69" s="16"/>
      <c r="O69" s="106">
        <v>182</v>
      </c>
      <c r="P69" s="53" t="s">
        <v>82</v>
      </c>
      <c r="Q69" s="92">
        <v>19182</v>
      </c>
      <c r="R69" s="115">
        <v>25.368691922140886</v>
      </c>
      <c r="S69" s="115">
        <v>160.51774864640134</v>
      </c>
      <c r="T69" s="115">
        <v>185.88644056854224</v>
      </c>
      <c r="U69" s="115">
        <v>94.641207498418041</v>
      </c>
      <c r="V69" s="115">
        <v>280.5276480669603</v>
      </c>
      <c r="W69" s="115">
        <v>-71.218173287456992</v>
      </c>
      <c r="X69" s="115">
        <v>209.30947477950332</v>
      </c>
      <c r="Y69" s="115">
        <v>-13.643988856153408</v>
      </c>
      <c r="Z69" s="115">
        <v>627.27713887501397</v>
      </c>
      <c r="AA69" s="99">
        <v>13</v>
      </c>
      <c r="AB69" s="99">
        <v>13</v>
      </c>
    </row>
    <row r="70" spans="1:28" s="9" customFormat="1" ht="16.5">
      <c r="A70" s="89">
        <v>186</v>
      </c>
      <c r="B70" s="90" t="s">
        <v>83</v>
      </c>
      <c r="C70" s="115">
        <v>46871</v>
      </c>
      <c r="D70" s="91">
        <v>329.72199916829993</v>
      </c>
      <c r="E70" s="91">
        <v>37.273646678587298</v>
      </c>
      <c r="F70" s="91">
        <v>366.99564584688721</v>
      </c>
      <c r="G70" s="91">
        <v>57.480883861701301</v>
      </c>
      <c r="H70" s="91">
        <v>424.47652970858849</v>
      </c>
      <c r="I70" s="91">
        <v>48.878602974120462</v>
      </c>
      <c r="J70" s="91">
        <v>473.35513268270893</v>
      </c>
      <c r="K70" s="91">
        <f t="shared" si="0"/>
        <v>67.647852170687599</v>
      </c>
      <c r="L70" s="99">
        <v>1</v>
      </c>
      <c r="M70" s="100">
        <v>35</v>
      </c>
      <c r="N70" s="16"/>
      <c r="O70" s="106">
        <v>186</v>
      </c>
      <c r="P70" s="53" t="s">
        <v>83</v>
      </c>
      <c r="Q70" s="92">
        <v>46490</v>
      </c>
      <c r="R70" s="115">
        <v>297.63324464821494</v>
      </c>
      <c r="S70" s="115">
        <v>3.2195436989259396</v>
      </c>
      <c r="T70" s="115">
        <v>300.85278834714086</v>
      </c>
      <c r="U70" s="115">
        <v>55.575313846962636</v>
      </c>
      <c r="V70" s="115">
        <v>356.42810219410347</v>
      </c>
      <c r="W70" s="115">
        <v>49.279178317917832</v>
      </c>
      <c r="X70" s="115">
        <v>405.70728051202133</v>
      </c>
      <c r="Y70" s="115">
        <v>-59.38939358010083</v>
      </c>
      <c r="Z70" s="115">
        <v>628.27713887501397</v>
      </c>
      <c r="AA70" s="99">
        <v>1</v>
      </c>
      <c r="AB70" s="100">
        <v>35</v>
      </c>
    </row>
    <row r="71" spans="1:28" s="9" customFormat="1" ht="16.5">
      <c r="A71" s="89">
        <v>202</v>
      </c>
      <c r="B71" s="90" t="s">
        <v>84</v>
      </c>
      <c r="C71" s="115">
        <v>36551</v>
      </c>
      <c r="D71" s="91">
        <v>792.96854435523642</v>
      </c>
      <c r="E71" s="91">
        <v>4.5384006175528881</v>
      </c>
      <c r="F71" s="91">
        <v>797.50694497278926</v>
      </c>
      <c r="G71" s="91">
        <v>38.008785065625865</v>
      </c>
      <c r="H71" s="91">
        <v>835.51573003841509</v>
      </c>
      <c r="I71" s="91">
        <v>-105.57653689365544</v>
      </c>
      <c r="J71" s="91">
        <v>729.93919314475966</v>
      </c>
      <c r="K71" s="91">
        <f t="shared" si="0"/>
        <v>-5.9888085172111687</v>
      </c>
      <c r="L71" s="99">
        <v>2</v>
      </c>
      <c r="M71" s="99">
        <v>2</v>
      </c>
      <c r="N71" s="16"/>
      <c r="O71" s="106">
        <v>202</v>
      </c>
      <c r="P71" s="53" t="s">
        <v>84</v>
      </c>
      <c r="Q71" s="92">
        <v>36339</v>
      </c>
      <c r="R71" s="115">
        <v>805.9145636416672</v>
      </c>
      <c r="S71" s="115">
        <v>0.31851865287019393</v>
      </c>
      <c r="T71" s="115">
        <v>806.23308229453744</v>
      </c>
      <c r="U71" s="115">
        <v>35.88738476273879</v>
      </c>
      <c r="V71" s="115">
        <v>842.12046705727619</v>
      </c>
      <c r="W71" s="115">
        <v>-106.19246539530532</v>
      </c>
      <c r="X71" s="115">
        <v>735.92800166197082</v>
      </c>
      <c r="Y71" s="115">
        <v>-70.533048576768564</v>
      </c>
      <c r="Z71" s="115">
        <v>629.27713887501397</v>
      </c>
      <c r="AA71" s="99">
        <v>2</v>
      </c>
      <c r="AB71" s="99">
        <v>2</v>
      </c>
    </row>
    <row r="72" spans="1:28" s="9" customFormat="1" ht="16.5">
      <c r="A72" s="89">
        <v>204</v>
      </c>
      <c r="B72" s="90" t="s">
        <v>85</v>
      </c>
      <c r="C72" s="115">
        <v>2589</v>
      </c>
      <c r="D72" s="91">
        <v>-487.67929916061087</v>
      </c>
      <c r="E72" s="91">
        <v>549.61524900794518</v>
      </c>
      <c r="F72" s="91">
        <v>61.935949847334314</v>
      </c>
      <c r="G72" s="91">
        <v>169.37836618289535</v>
      </c>
      <c r="H72" s="91">
        <v>231.31431603022966</v>
      </c>
      <c r="I72" s="91">
        <v>-248.34916956353806</v>
      </c>
      <c r="J72" s="91">
        <v>-17.034853533308393</v>
      </c>
      <c r="K72" s="91">
        <f t="shared" si="0"/>
        <v>161.90478467578237</v>
      </c>
      <c r="L72" s="99">
        <v>11</v>
      </c>
      <c r="M72" s="99">
        <v>11</v>
      </c>
      <c r="N72" s="16"/>
      <c r="O72" s="106">
        <v>204</v>
      </c>
      <c r="P72" s="53" t="s">
        <v>85</v>
      </c>
      <c r="Q72" s="92">
        <v>2628</v>
      </c>
      <c r="R72" s="115">
        <v>-533.41782102146942</v>
      </c>
      <c r="S72" s="115">
        <v>445.03046323164642</v>
      </c>
      <c r="T72" s="115">
        <v>-88.387357789823</v>
      </c>
      <c r="U72" s="115">
        <v>154.11134210736847</v>
      </c>
      <c r="V72" s="115">
        <v>65.723984317545472</v>
      </c>
      <c r="W72" s="115">
        <v>-244.66362252663623</v>
      </c>
      <c r="X72" s="115">
        <v>-178.93963820909076</v>
      </c>
      <c r="Y72" s="115">
        <v>-326.45468070286358</v>
      </c>
      <c r="Z72" s="115">
        <v>630.27713887501397</v>
      </c>
      <c r="AA72" s="99">
        <v>11</v>
      </c>
      <c r="AB72" s="99">
        <v>11</v>
      </c>
    </row>
    <row r="73" spans="1:28" s="9" customFormat="1" ht="16.5">
      <c r="A73" s="89">
        <v>205</v>
      </c>
      <c r="B73" s="90" t="s">
        <v>86</v>
      </c>
      <c r="C73" s="115">
        <v>36433</v>
      </c>
      <c r="D73" s="91">
        <v>179.68142698638917</v>
      </c>
      <c r="E73" s="91">
        <v>309.98958680126714</v>
      </c>
      <c r="F73" s="91">
        <v>489.67101378765631</v>
      </c>
      <c r="G73" s="91">
        <v>93.164112031551852</v>
      </c>
      <c r="H73" s="91">
        <v>582.8351258192082</v>
      </c>
      <c r="I73" s="91">
        <v>847.33884116048637</v>
      </c>
      <c r="J73" s="91">
        <v>1430.1739669796946</v>
      </c>
      <c r="K73" s="91">
        <f t="shared" si="0"/>
        <v>-36.610165531229541</v>
      </c>
      <c r="L73" s="99">
        <v>18</v>
      </c>
      <c r="M73" s="99">
        <v>18</v>
      </c>
      <c r="N73" s="16"/>
      <c r="O73" s="106">
        <v>205</v>
      </c>
      <c r="P73" s="53" t="s">
        <v>86</v>
      </c>
      <c r="Q73" s="92">
        <v>36513</v>
      </c>
      <c r="R73" s="115">
        <v>192.11708795611295</v>
      </c>
      <c r="S73" s="115">
        <v>343.29493965210645</v>
      </c>
      <c r="T73" s="115">
        <v>535.41202760821943</v>
      </c>
      <c r="U73" s="115">
        <v>85.889783537711409</v>
      </c>
      <c r="V73" s="115">
        <v>621.30181114593086</v>
      </c>
      <c r="W73" s="115">
        <v>845.48232136499325</v>
      </c>
      <c r="X73" s="115">
        <v>1466.7841325109241</v>
      </c>
      <c r="Y73" s="115">
        <v>-8.3281255393007676</v>
      </c>
      <c r="Z73" s="115">
        <v>631.27713887501397</v>
      </c>
      <c r="AA73" s="99">
        <v>18</v>
      </c>
      <c r="AB73" s="99">
        <v>18</v>
      </c>
    </row>
    <row r="74" spans="1:28" s="9" customFormat="1" ht="16.5">
      <c r="A74" s="89">
        <v>208</v>
      </c>
      <c r="B74" s="90" t="s">
        <v>87</v>
      </c>
      <c r="C74" s="115">
        <v>12271</v>
      </c>
      <c r="D74" s="91">
        <v>630.03804371849958</v>
      </c>
      <c r="E74" s="91">
        <v>405.56490371393846</v>
      </c>
      <c r="F74" s="91">
        <v>1035.602947432438</v>
      </c>
      <c r="G74" s="91">
        <v>142.92481409535299</v>
      </c>
      <c r="H74" s="91">
        <v>1178.527761527791</v>
      </c>
      <c r="I74" s="91">
        <v>-17.309917692119633</v>
      </c>
      <c r="J74" s="91">
        <v>1161.2178438356714</v>
      </c>
      <c r="K74" s="91">
        <f t="shared" ref="K74:K137" si="1">J74-X74</f>
        <v>-13.313278133594167</v>
      </c>
      <c r="L74" s="99">
        <v>17</v>
      </c>
      <c r="M74" s="99">
        <v>17</v>
      </c>
      <c r="N74" s="16"/>
      <c r="O74" s="106">
        <v>208</v>
      </c>
      <c r="P74" s="53" t="s">
        <v>87</v>
      </c>
      <c r="Q74" s="92">
        <v>12372</v>
      </c>
      <c r="R74" s="115">
        <v>642.66772973469131</v>
      </c>
      <c r="S74" s="115">
        <v>415.83051963525719</v>
      </c>
      <c r="T74" s="115">
        <v>1058.4982493699486</v>
      </c>
      <c r="U74" s="115">
        <v>133.20147913019312</v>
      </c>
      <c r="V74" s="115">
        <v>1191.6997285001416</v>
      </c>
      <c r="W74" s="115">
        <v>-17.168606530876172</v>
      </c>
      <c r="X74" s="115">
        <v>1174.5311219692655</v>
      </c>
      <c r="Y74" s="115">
        <v>-1.7684344710174305</v>
      </c>
      <c r="Z74" s="115">
        <v>632.27713887501397</v>
      </c>
      <c r="AA74" s="99">
        <v>17</v>
      </c>
      <c r="AB74" s="99">
        <v>17</v>
      </c>
    </row>
    <row r="75" spans="1:28" s="9" customFormat="1" ht="16.5">
      <c r="A75" s="89">
        <v>211</v>
      </c>
      <c r="B75" s="90" t="s">
        <v>88</v>
      </c>
      <c r="C75" s="115">
        <v>33951</v>
      </c>
      <c r="D75" s="91">
        <v>508.10338568040379</v>
      </c>
      <c r="E75" s="91">
        <v>152.83444051258698</v>
      </c>
      <c r="F75" s="91">
        <v>660.93782619299077</v>
      </c>
      <c r="G75" s="91">
        <v>45.091916513773427</v>
      </c>
      <c r="H75" s="91">
        <v>706.02974270676418</v>
      </c>
      <c r="I75" s="91">
        <v>-120.38481929840064</v>
      </c>
      <c r="J75" s="91">
        <v>585.64492340836352</v>
      </c>
      <c r="K75" s="91">
        <f t="shared" si="1"/>
        <v>-6.4948072875265552</v>
      </c>
      <c r="L75" s="99">
        <v>6</v>
      </c>
      <c r="M75" s="99">
        <v>6</v>
      </c>
      <c r="N75" s="16"/>
      <c r="O75" s="106">
        <v>211</v>
      </c>
      <c r="P75" s="53" t="s">
        <v>88</v>
      </c>
      <c r="Q75" s="92">
        <v>33473</v>
      </c>
      <c r="R75" s="115">
        <v>514.62936432936237</v>
      </c>
      <c r="S75" s="115">
        <v>157.92655218436627</v>
      </c>
      <c r="T75" s="115">
        <v>672.55591651372868</v>
      </c>
      <c r="U75" s="115">
        <v>41.687748696546109</v>
      </c>
      <c r="V75" s="115">
        <v>714.2436652102748</v>
      </c>
      <c r="W75" s="115">
        <v>-122.10393451438473</v>
      </c>
      <c r="X75" s="115">
        <v>592.13973069589008</v>
      </c>
      <c r="Y75" s="115">
        <v>-36.939515736217743</v>
      </c>
      <c r="Z75" s="115">
        <v>633.27713887501397</v>
      </c>
      <c r="AA75" s="99">
        <v>6</v>
      </c>
      <c r="AB75" s="99">
        <v>6</v>
      </c>
    </row>
    <row r="76" spans="1:28" s="9" customFormat="1" ht="16.5">
      <c r="A76" s="89">
        <v>213</v>
      </c>
      <c r="B76" s="90" t="s">
        <v>89</v>
      </c>
      <c r="C76" s="115">
        <v>5062</v>
      </c>
      <c r="D76" s="91">
        <v>84.284208268354405</v>
      </c>
      <c r="E76" s="91">
        <v>326.67730182169032</v>
      </c>
      <c r="F76" s="91">
        <v>410.96151009004473</v>
      </c>
      <c r="G76" s="91">
        <v>163.73047182875811</v>
      </c>
      <c r="H76" s="91">
        <v>574.69198191880287</v>
      </c>
      <c r="I76" s="91">
        <v>-53.997234294745162</v>
      </c>
      <c r="J76" s="91">
        <v>520.69474762405775</v>
      </c>
      <c r="K76" s="91">
        <f t="shared" si="1"/>
        <v>60.796061806812077</v>
      </c>
      <c r="L76" s="99">
        <v>10</v>
      </c>
      <c r="M76" s="99">
        <v>10</v>
      </c>
      <c r="N76" s="16"/>
      <c r="O76" s="106">
        <v>213</v>
      </c>
      <c r="P76" s="53" t="s">
        <v>89</v>
      </c>
      <c r="Q76" s="92">
        <v>5114</v>
      </c>
      <c r="R76" s="115">
        <v>62.950711161867204</v>
      </c>
      <c r="S76" s="115">
        <v>299.3435284377332</v>
      </c>
      <c r="T76" s="115">
        <v>362.29423959960042</v>
      </c>
      <c r="U76" s="115">
        <v>151.05262768029675</v>
      </c>
      <c r="V76" s="115">
        <v>513.3468672798972</v>
      </c>
      <c r="W76" s="115">
        <v>-53.448181462651547</v>
      </c>
      <c r="X76" s="115">
        <v>459.89868581724568</v>
      </c>
      <c r="Y76" s="115">
        <v>-23.553265929375243</v>
      </c>
      <c r="Z76" s="115">
        <v>634.27713887501397</v>
      </c>
      <c r="AA76" s="99">
        <v>10</v>
      </c>
      <c r="AB76" s="99">
        <v>10</v>
      </c>
    </row>
    <row r="77" spans="1:28" s="9" customFormat="1" ht="16.5">
      <c r="A77" s="89">
        <v>214</v>
      </c>
      <c r="B77" s="90" t="s">
        <v>90</v>
      </c>
      <c r="C77" s="115">
        <v>12478</v>
      </c>
      <c r="D77" s="91">
        <v>310.99619074335101</v>
      </c>
      <c r="E77" s="91">
        <v>416.89013318224676</v>
      </c>
      <c r="F77" s="91">
        <v>727.88632392559771</v>
      </c>
      <c r="G77" s="91">
        <v>152.9062698092981</v>
      </c>
      <c r="H77" s="91">
        <v>880.79259373489583</v>
      </c>
      <c r="I77" s="91">
        <v>75.0756531495432</v>
      </c>
      <c r="J77" s="91">
        <v>955.86824688443903</v>
      </c>
      <c r="K77" s="91">
        <f t="shared" si="1"/>
        <v>32.595376918510738</v>
      </c>
      <c r="L77" s="99">
        <v>4</v>
      </c>
      <c r="M77" s="99">
        <v>4</v>
      </c>
      <c r="N77" s="16"/>
      <c r="O77" s="106">
        <v>214</v>
      </c>
      <c r="P77" s="53" t="s">
        <v>90</v>
      </c>
      <c r="Q77" s="92">
        <v>12394</v>
      </c>
      <c r="R77" s="115">
        <v>292.37484051856671</v>
      </c>
      <c r="S77" s="115">
        <v>411.79899164805181</v>
      </c>
      <c r="T77" s="115">
        <v>704.17383216661847</v>
      </c>
      <c r="U77" s="115">
        <v>143.514561439781</v>
      </c>
      <c r="V77" s="115">
        <v>847.68839360639947</v>
      </c>
      <c r="W77" s="115">
        <v>75.584476359528807</v>
      </c>
      <c r="X77" s="115">
        <v>923.27286996592829</v>
      </c>
      <c r="Y77" s="115">
        <v>16.487215557151973</v>
      </c>
      <c r="Z77" s="115">
        <v>635.27713887501397</v>
      </c>
      <c r="AA77" s="99">
        <v>4</v>
      </c>
      <c r="AB77" s="99">
        <v>4</v>
      </c>
    </row>
    <row r="78" spans="1:28" s="9" customFormat="1" ht="16.5">
      <c r="A78" s="89">
        <v>216</v>
      </c>
      <c r="B78" s="90" t="s">
        <v>91</v>
      </c>
      <c r="C78" s="115">
        <v>1186</v>
      </c>
      <c r="D78" s="91">
        <v>628.78530997191922</v>
      </c>
      <c r="E78" s="91">
        <v>488.42373013276426</v>
      </c>
      <c r="F78" s="91">
        <v>1117.2090401046835</v>
      </c>
      <c r="G78" s="91">
        <v>204.80192400405164</v>
      </c>
      <c r="H78" s="91">
        <v>1322.0109641087352</v>
      </c>
      <c r="I78" s="91">
        <v>-204.84232715008432</v>
      </c>
      <c r="J78" s="91">
        <v>1117.1686369586509</v>
      </c>
      <c r="K78" s="91">
        <f t="shared" si="1"/>
        <v>26.996556649044351</v>
      </c>
      <c r="L78" s="99">
        <v>13</v>
      </c>
      <c r="M78" s="99">
        <v>13</v>
      </c>
      <c r="N78" s="16"/>
      <c r="O78" s="106">
        <v>216</v>
      </c>
      <c r="P78" s="53" t="s">
        <v>91</v>
      </c>
      <c r="Q78" s="92">
        <v>1217</v>
      </c>
      <c r="R78" s="115">
        <v>658.12268685993331</v>
      </c>
      <c r="S78" s="115">
        <v>444.89204556312973</v>
      </c>
      <c r="T78" s="115">
        <v>1103.0147324230629</v>
      </c>
      <c r="U78" s="115">
        <v>186.78183432861431</v>
      </c>
      <c r="V78" s="115">
        <v>1289.7965667516773</v>
      </c>
      <c r="W78" s="115">
        <v>-199.62448644207066</v>
      </c>
      <c r="X78" s="115">
        <v>1090.1720803096066</v>
      </c>
      <c r="Y78" s="115">
        <v>54.649109535066984</v>
      </c>
      <c r="Z78" s="115">
        <v>636.27713887501397</v>
      </c>
      <c r="AA78" s="99">
        <v>13</v>
      </c>
      <c r="AB78" s="99">
        <v>13</v>
      </c>
    </row>
    <row r="79" spans="1:28" s="9" customFormat="1" ht="16.5">
      <c r="A79" s="89">
        <v>217</v>
      </c>
      <c r="B79" s="90" t="s">
        <v>92</v>
      </c>
      <c r="C79" s="115">
        <v>5264</v>
      </c>
      <c r="D79" s="91">
        <v>327.5124761460221</v>
      </c>
      <c r="E79" s="91">
        <v>562.37475269174149</v>
      </c>
      <c r="F79" s="91">
        <v>889.88722883776359</v>
      </c>
      <c r="G79" s="91">
        <v>122.38474032809148</v>
      </c>
      <c r="H79" s="91">
        <v>1012.2719691658551</v>
      </c>
      <c r="I79" s="91">
        <v>37.097834346504563</v>
      </c>
      <c r="J79" s="91">
        <v>1049.3698035123598</v>
      </c>
      <c r="K79" s="91">
        <f t="shared" si="1"/>
        <v>87.56431023965547</v>
      </c>
      <c r="L79" s="99">
        <v>16</v>
      </c>
      <c r="M79" s="99">
        <v>16</v>
      </c>
      <c r="N79" s="16"/>
      <c r="O79" s="106">
        <v>217</v>
      </c>
      <c r="P79" s="53" t="s">
        <v>92</v>
      </c>
      <c r="Q79" s="92">
        <v>5246</v>
      </c>
      <c r="R79" s="115">
        <v>285.06533406267425</v>
      </c>
      <c r="S79" s="115">
        <v>526.31272866630161</v>
      </c>
      <c r="T79" s="115">
        <v>811.37806272897592</v>
      </c>
      <c r="U79" s="115">
        <v>113.20230663980162</v>
      </c>
      <c r="V79" s="115">
        <v>924.5803693687775</v>
      </c>
      <c r="W79" s="115">
        <v>37.2251239039268</v>
      </c>
      <c r="X79" s="115">
        <v>961.80549327270433</v>
      </c>
      <c r="Y79" s="115">
        <v>-4.1376357436472357</v>
      </c>
      <c r="Z79" s="115">
        <v>637.27713887501397</v>
      </c>
      <c r="AA79" s="99">
        <v>16</v>
      </c>
      <c r="AB79" s="99">
        <v>16</v>
      </c>
    </row>
    <row r="80" spans="1:28" s="9" customFormat="1" ht="16.5">
      <c r="A80" s="89">
        <v>218</v>
      </c>
      <c r="B80" s="90" t="s">
        <v>93</v>
      </c>
      <c r="C80" s="115">
        <v>1159</v>
      </c>
      <c r="D80" s="91">
        <v>325.36595210094151</v>
      </c>
      <c r="E80" s="91">
        <v>564.25506876581437</v>
      </c>
      <c r="F80" s="91">
        <v>889.62102086675588</v>
      </c>
      <c r="G80" s="91">
        <v>229.27196617368259</v>
      </c>
      <c r="H80" s="91">
        <v>1118.8929870404386</v>
      </c>
      <c r="I80" s="91">
        <v>-219.72217428817947</v>
      </c>
      <c r="J80" s="91">
        <v>899.17081275225905</v>
      </c>
      <c r="K80" s="91">
        <f t="shared" si="1"/>
        <v>-85.606637153302472</v>
      </c>
      <c r="L80" s="99">
        <v>14</v>
      </c>
      <c r="M80" s="99">
        <v>14</v>
      </c>
      <c r="N80" s="16"/>
      <c r="O80" s="106">
        <v>218</v>
      </c>
      <c r="P80" s="53" t="s">
        <v>93</v>
      </c>
      <c r="Q80" s="92">
        <v>1188</v>
      </c>
      <c r="R80" s="115">
        <v>395.47481759180363</v>
      </c>
      <c r="S80" s="115">
        <v>593.73374032647678</v>
      </c>
      <c r="T80" s="115">
        <v>989.20855791828035</v>
      </c>
      <c r="U80" s="115">
        <v>209.927477845867</v>
      </c>
      <c r="V80" s="115">
        <v>1199.1360357641474</v>
      </c>
      <c r="W80" s="115">
        <v>-214.35858585858585</v>
      </c>
      <c r="X80" s="115">
        <v>984.77744990556153</v>
      </c>
      <c r="Y80" s="115">
        <v>-286.26461125000009</v>
      </c>
      <c r="Z80" s="115">
        <v>638.27713887501397</v>
      </c>
      <c r="AA80" s="99">
        <v>14</v>
      </c>
      <c r="AB80" s="99">
        <v>14</v>
      </c>
    </row>
    <row r="81" spans="1:28" s="9" customFormat="1" ht="16.5">
      <c r="A81" s="89">
        <v>224</v>
      </c>
      <c r="B81" s="90" t="s">
        <v>94</v>
      </c>
      <c r="C81" s="115">
        <v>8440</v>
      </c>
      <c r="D81" s="91">
        <v>306.9209323990105</v>
      </c>
      <c r="E81" s="91">
        <v>466.63015484826434</v>
      </c>
      <c r="F81" s="91">
        <v>773.55108724727484</v>
      </c>
      <c r="G81" s="91">
        <v>102.28050037328872</v>
      </c>
      <c r="H81" s="91">
        <v>875.8315876205636</v>
      </c>
      <c r="I81" s="91">
        <v>-50.602251184834124</v>
      </c>
      <c r="J81" s="91">
        <v>825.22933643572946</v>
      </c>
      <c r="K81" s="91">
        <f t="shared" si="1"/>
        <v>5.940819717064187</v>
      </c>
      <c r="L81" s="99">
        <v>1</v>
      </c>
      <c r="M81" s="100">
        <v>33</v>
      </c>
      <c r="N81" s="16"/>
      <c r="O81" s="106">
        <v>224</v>
      </c>
      <c r="P81" s="53" t="s">
        <v>94</v>
      </c>
      <c r="Q81" s="92">
        <v>8581</v>
      </c>
      <c r="R81" s="115">
        <v>342.27528477587185</v>
      </c>
      <c r="S81" s="115">
        <v>433.24550697852084</v>
      </c>
      <c r="T81" s="115">
        <v>775.52079175439269</v>
      </c>
      <c r="U81" s="115">
        <v>93.538497601494285</v>
      </c>
      <c r="V81" s="115">
        <v>869.05928935588702</v>
      </c>
      <c r="W81" s="115">
        <v>-49.770772637221768</v>
      </c>
      <c r="X81" s="115">
        <v>819.28851671866528</v>
      </c>
      <c r="Y81" s="115">
        <v>39.497601615715446</v>
      </c>
      <c r="Z81" s="115">
        <v>639.27713887501397</v>
      </c>
      <c r="AA81" s="99">
        <v>1</v>
      </c>
      <c r="AB81" s="100">
        <v>33</v>
      </c>
    </row>
    <row r="82" spans="1:28" s="9" customFormat="1" ht="16.5">
      <c r="A82" s="89">
        <v>226</v>
      </c>
      <c r="B82" s="90" t="s">
        <v>95</v>
      </c>
      <c r="C82" s="115">
        <v>3573</v>
      </c>
      <c r="D82" s="91">
        <v>362.28140222457995</v>
      </c>
      <c r="E82" s="91">
        <v>516.14668087023563</v>
      </c>
      <c r="F82" s="91">
        <v>878.42808309481552</v>
      </c>
      <c r="G82" s="91">
        <v>168.88886980432505</v>
      </c>
      <c r="H82" s="91">
        <v>1047.3169528991407</v>
      </c>
      <c r="I82" s="91">
        <v>-8.3187797369157579</v>
      </c>
      <c r="J82" s="91">
        <v>1038.9981731622249</v>
      </c>
      <c r="K82" s="91">
        <f t="shared" si="1"/>
        <v>8.2218758796680049</v>
      </c>
      <c r="L82" s="99">
        <v>13</v>
      </c>
      <c r="M82" s="99">
        <v>13</v>
      </c>
      <c r="N82" s="16"/>
      <c r="O82" s="106">
        <v>226</v>
      </c>
      <c r="P82" s="53" t="s">
        <v>95</v>
      </c>
      <c r="Q82" s="92">
        <v>3625</v>
      </c>
      <c r="R82" s="115">
        <v>412.50133292298398</v>
      </c>
      <c r="S82" s="115">
        <v>471.57381142978198</v>
      </c>
      <c r="T82" s="115">
        <v>884.07514435276596</v>
      </c>
      <c r="U82" s="115">
        <v>154.90060120565298</v>
      </c>
      <c r="V82" s="115">
        <v>1038.975745558419</v>
      </c>
      <c r="W82" s="115">
        <v>-8.1994482758620695</v>
      </c>
      <c r="X82" s="115">
        <v>1030.7762972825569</v>
      </c>
      <c r="Y82" s="115">
        <v>9.0310313778990441</v>
      </c>
      <c r="Z82" s="115">
        <v>640.27713887501397</v>
      </c>
      <c r="AA82" s="99">
        <v>13</v>
      </c>
      <c r="AB82" s="99">
        <v>13</v>
      </c>
    </row>
    <row r="83" spans="1:28" s="9" customFormat="1" ht="16.5">
      <c r="A83" s="89">
        <v>230</v>
      </c>
      <c r="B83" s="90" t="s">
        <v>96</v>
      </c>
      <c r="C83" s="115">
        <v>2170</v>
      </c>
      <c r="D83" s="91">
        <v>364.18685325891664</v>
      </c>
      <c r="E83" s="91">
        <v>654.06144523124499</v>
      </c>
      <c r="F83" s="91">
        <v>1018.2482984901617</v>
      </c>
      <c r="G83" s="91">
        <v>229.1699854367516</v>
      </c>
      <c r="H83" s="91">
        <v>1247.4182839269133</v>
      </c>
      <c r="I83" s="91">
        <v>-183.95760368663593</v>
      </c>
      <c r="J83" s="91">
        <v>1063.4606802402773</v>
      </c>
      <c r="K83" s="91">
        <f t="shared" si="1"/>
        <v>53.947580165762929</v>
      </c>
      <c r="L83" s="99">
        <v>4</v>
      </c>
      <c r="M83" s="99">
        <v>4</v>
      </c>
      <c r="N83" s="16"/>
      <c r="O83" s="106">
        <v>230</v>
      </c>
      <c r="P83" s="53" t="s">
        <v>96</v>
      </c>
      <c r="Q83" s="92">
        <v>2216</v>
      </c>
      <c r="R83" s="115">
        <v>382.91278739489508</v>
      </c>
      <c r="S83" s="115">
        <v>594.25801435659321</v>
      </c>
      <c r="T83" s="115">
        <v>977.17080175148828</v>
      </c>
      <c r="U83" s="115">
        <v>212.48128749270117</v>
      </c>
      <c r="V83" s="115">
        <v>1189.6520892441895</v>
      </c>
      <c r="W83" s="115">
        <v>-180.13898916967509</v>
      </c>
      <c r="X83" s="115">
        <v>1009.5131000745143</v>
      </c>
      <c r="Y83" s="115">
        <v>36.799820982142855</v>
      </c>
      <c r="Z83" s="115">
        <v>641.27713887501397</v>
      </c>
      <c r="AA83" s="99">
        <v>4</v>
      </c>
      <c r="AB83" s="99">
        <v>4</v>
      </c>
    </row>
    <row r="84" spans="1:28" s="9" customFormat="1" ht="16.5">
      <c r="A84" s="89">
        <v>231</v>
      </c>
      <c r="B84" s="90" t="s">
        <v>97</v>
      </c>
      <c r="C84" s="115">
        <v>1241</v>
      </c>
      <c r="D84" s="91">
        <v>-543.76776310587707</v>
      </c>
      <c r="E84" s="91">
        <v>-37.65364064291596</v>
      </c>
      <c r="F84" s="91">
        <v>-581.42140374879307</v>
      </c>
      <c r="G84" s="91">
        <v>123.34146173650717</v>
      </c>
      <c r="H84" s="91">
        <v>-458.07994201228587</v>
      </c>
      <c r="I84" s="91">
        <v>-11.537469782433522</v>
      </c>
      <c r="J84" s="91">
        <v>-469.61741179471937</v>
      </c>
      <c r="K84" s="91">
        <f t="shared" si="1"/>
        <v>244.24947008677634</v>
      </c>
      <c r="L84" s="99">
        <v>15</v>
      </c>
      <c r="M84" s="99">
        <v>15</v>
      </c>
      <c r="N84" s="16"/>
      <c r="O84" s="106">
        <v>231</v>
      </c>
      <c r="P84" s="53" t="s">
        <v>97</v>
      </c>
      <c r="Q84" s="92">
        <v>1208</v>
      </c>
      <c r="R84" s="115">
        <v>-782.43273269911106</v>
      </c>
      <c r="S84" s="115">
        <v>-34.796408529365493</v>
      </c>
      <c r="T84" s="115">
        <v>-817.22914122847658</v>
      </c>
      <c r="U84" s="115">
        <v>115.21490835360341</v>
      </c>
      <c r="V84" s="115">
        <v>-702.01423287487319</v>
      </c>
      <c r="W84" s="115">
        <v>-11.852649006622517</v>
      </c>
      <c r="X84" s="115">
        <v>-713.86688188149571</v>
      </c>
      <c r="Y84" s="115">
        <v>-168.09125278662424</v>
      </c>
      <c r="Z84" s="115">
        <v>642.27713887501397</v>
      </c>
      <c r="AA84" s="99">
        <v>15</v>
      </c>
      <c r="AB84" s="99">
        <v>15</v>
      </c>
    </row>
    <row r="85" spans="1:28" s="9" customFormat="1" ht="16.5">
      <c r="A85" s="89">
        <v>232</v>
      </c>
      <c r="B85" s="90" t="s">
        <v>98</v>
      </c>
      <c r="C85" s="115">
        <v>12518</v>
      </c>
      <c r="D85" s="91">
        <v>309.43455937210933</v>
      </c>
      <c r="E85" s="91">
        <v>441.88439547932683</v>
      </c>
      <c r="F85" s="91">
        <v>751.31895485143616</v>
      </c>
      <c r="G85" s="91">
        <v>156.94798554569027</v>
      </c>
      <c r="H85" s="91">
        <v>908.2669403971264</v>
      </c>
      <c r="I85" s="91">
        <v>-22.866112797571496</v>
      </c>
      <c r="J85" s="91">
        <v>885.40082759955487</v>
      </c>
      <c r="K85" s="91">
        <f t="shared" si="1"/>
        <v>16.818149535987345</v>
      </c>
      <c r="L85" s="99">
        <v>14</v>
      </c>
      <c r="M85" s="99">
        <v>14</v>
      </c>
      <c r="N85" s="16"/>
      <c r="O85" s="106">
        <v>232</v>
      </c>
      <c r="P85" s="53" t="s">
        <v>98</v>
      </c>
      <c r="Q85" s="92">
        <v>12618</v>
      </c>
      <c r="R85" s="115">
        <v>327.03545559887482</v>
      </c>
      <c r="S85" s="115">
        <v>419.41040900199516</v>
      </c>
      <c r="T85" s="115">
        <v>746.44586460086998</v>
      </c>
      <c r="U85" s="115">
        <v>144.8217080577206</v>
      </c>
      <c r="V85" s="115">
        <v>891.26757265859055</v>
      </c>
      <c r="W85" s="115">
        <v>-22.684894595022982</v>
      </c>
      <c r="X85" s="115">
        <v>868.58267806356753</v>
      </c>
      <c r="Y85" s="115">
        <v>-4.7098472941176457</v>
      </c>
      <c r="Z85" s="115">
        <v>643.27713887501397</v>
      </c>
      <c r="AA85" s="99">
        <v>14</v>
      </c>
      <c r="AB85" s="99">
        <v>14</v>
      </c>
    </row>
    <row r="86" spans="1:28" s="9" customFormat="1" ht="16.5">
      <c r="A86" s="89">
        <v>233</v>
      </c>
      <c r="B86" s="90" t="s">
        <v>99</v>
      </c>
      <c r="C86" s="115">
        <v>15050</v>
      </c>
      <c r="D86" s="91">
        <v>429.8564198359033</v>
      </c>
      <c r="E86" s="91">
        <v>482.35345942567773</v>
      </c>
      <c r="F86" s="91">
        <v>912.20987926158102</v>
      </c>
      <c r="G86" s="91">
        <v>163.31973719905631</v>
      </c>
      <c r="H86" s="91">
        <v>1075.5296164606373</v>
      </c>
      <c r="I86" s="91">
        <v>13.020066445182724</v>
      </c>
      <c r="J86" s="91">
        <v>1088.54968290582</v>
      </c>
      <c r="K86" s="91">
        <f t="shared" si="1"/>
        <v>38.453206719334048</v>
      </c>
      <c r="L86" s="99">
        <v>14</v>
      </c>
      <c r="M86" s="99">
        <v>14</v>
      </c>
      <c r="N86" s="16"/>
      <c r="O86" s="106">
        <v>233</v>
      </c>
      <c r="P86" s="53" t="s">
        <v>99</v>
      </c>
      <c r="Q86" s="92">
        <v>15165</v>
      </c>
      <c r="R86" s="115">
        <v>430.20479943868963</v>
      </c>
      <c r="S86" s="115">
        <v>455.2622556062467</v>
      </c>
      <c r="T86" s="115">
        <v>885.46705504493639</v>
      </c>
      <c r="U86" s="115">
        <v>151.70808912704246</v>
      </c>
      <c r="V86" s="115">
        <v>1037.1751441719789</v>
      </c>
      <c r="W86" s="115">
        <v>12.921332014507088</v>
      </c>
      <c r="X86" s="115">
        <v>1050.0964761864859</v>
      </c>
      <c r="Y86" s="115">
        <v>-4.7285985379729985</v>
      </c>
      <c r="Z86" s="115">
        <v>644.27713887501397</v>
      </c>
      <c r="AA86" s="99">
        <v>14</v>
      </c>
      <c r="AB86" s="99">
        <v>14</v>
      </c>
    </row>
    <row r="87" spans="1:28" s="9" customFormat="1" ht="16.5">
      <c r="A87" s="89">
        <v>235</v>
      </c>
      <c r="B87" s="90" t="s">
        <v>100</v>
      </c>
      <c r="C87" s="115">
        <v>10253</v>
      </c>
      <c r="D87" s="91">
        <v>1923.3031815428149</v>
      </c>
      <c r="E87" s="91">
        <v>-149.0128593976448</v>
      </c>
      <c r="F87" s="91">
        <v>1774.29032214517</v>
      </c>
      <c r="G87" s="91">
        <v>40.130359772215108</v>
      </c>
      <c r="H87" s="91">
        <v>1814.4206819173851</v>
      </c>
      <c r="I87" s="91">
        <v>334.54023212718226</v>
      </c>
      <c r="J87" s="91">
        <v>2148.9609140445673</v>
      </c>
      <c r="K87" s="91">
        <f t="shared" si="1"/>
        <v>-29.300000082351289</v>
      </c>
      <c r="L87" s="99">
        <v>1</v>
      </c>
      <c r="M87" s="100">
        <v>33</v>
      </c>
      <c r="N87" s="16"/>
      <c r="O87" s="106">
        <v>235</v>
      </c>
      <c r="P87" s="53" t="s">
        <v>100</v>
      </c>
      <c r="Q87" s="92">
        <v>10270</v>
      </c>
      <c r="R87" s="115">
        <v>1945.9270691942304</v>
      </c>
      <c r="S87" s="115">
        <v>-147.15308524981876</v>
      </c>
      <c r="T87" s="115">
        <v>1798.7739839444116</v>
      </c>
      <c r="U87" s="115">
        <v>45.500464749205932</v>
      </c>
      <c r="V87" s="115">
        <v>1844.2744486936176</v>
      </c>
      <c r="W87" s="115">
        <v>333.98646543330085</v>
      </c>
      <c r="X87" s="115">
        <v>2178.2609141269186</v>
      </c>
      <c r="Y87" s="115">
        <v>232.87397380202259</v>
      </c>
      <c r="Z87" s="115">
        <v>645.27713887501397</v>
      </c>
      <c r="AA87" s="99">
        <v>1</v>
      </c>
      <c r="AB87" s="100">
        <v>33</v>
      </c>
    </row>
    <row r="88" spans="1:28" s="9" customFormat="1" ht="16.5">
      <c r="A88" s="89">
        <v>236</v>
      </c>
      <c r="B88" s="90" t="s">
        <v>101</v>
      </c>
      <c r="C88" s="115">
        <v>4118</v>
      </c>
      <c r="D88" s="91">
        <v>522.28524472121705</v>
      </c>
      <c r="E88" s="91">
        <v>560.30951427696016</v>
      </c>
      <c r="F88" s="91">
        <v>1082.5947589981772</v>
      </c>
      <c r="G88" s="91">
        <v>134.70533697230857</v>
      </c>
      <c r="H88" s="91">
        <v>1217.3000959704857</v>
      </c>
      <c r="I88" s="91">
        <v>262.89873725109277</v>
      </c>
      <c r="J88" s="91">
        <v>1480.1988332215785</v>
      </c>
      <c r="K88" s="91">
        <f t="shared" si="1"/>
        <v>55.969856835505425</v>
      </c>
      <c r="L88" s="99">
        <v>16</v>
      </c>
      <c r="M88" s="99">
        <v>16</v>
      </c>
      <c r="N88" s="16"/>
      <c r="O88" s="106">
        <v>236</v>
      </c>
      <c r="P88" s="53" t="s">
        <v>101</v>
      </c>
      <c r="Q88" s="92">
        <v>4137</v>
      </c>
      <c r="R88" s="115">
        <v>501.33407594972914</v>
      </c>
      <c r="S88" s="115">
        <v>537.08016561839611</v>
      </c>
      <c r="T88" s="115">
        <v>1038.4142415681254</v>
      </c>
      <c r="U88" s="115">
        <v>124.12341260378271</v>
      </c>
      <c r="V88" s="115">
        <v>1162.5376541719081</v>
      </c>
      <c r="W88" s="115">
        <v>261.69132221416487</v>
      </c>
      <c r="X88" s="115">
        <v>1424.2289763860731</v>
      </c>
      <c r="Y88" s="115">
        <v>75.701546426869939</v>
      </c>
      <c r="Z88" s="115">
        <v>646.27713887501397</v>
      </c>
      <c r="AA88" s="99">
        <v>16</v>
      </c>
      <c r="AB88" s="99">
        <v>16</v>
      </c>
    </row>
    <row r="89" spans="1:28" s="9" customFormat="1" ht="16.5">
      <c r="A89" s="89">
        <v>239</v>
      </c>
      <c r="B89" s="90" t="s">
        <v>102</v>
      </c>
      <c r="C89" s="115">
        <v>1985</v>
      </c>
      <c r="D89" s="91">
        <v>401.39618319882373</v>
      </c>
      <c r="E89" s="91">
        <v>-111.7475314772564</v>
      </c>
      <c r="F89" s="91">
        <v>289.64865172156732</v>
      </c>
      <c r="G89" s="91">
        <v>166.36557149504256</v>
      </c>
      <c r="H89" s="91">
        <v>456.01422321660988</v>
      </c>
      <c r="I89" s="91">
        <v>-239.45843828715365</v>
      </c>
      <c r="J89" s="91">
        <v>216.55578492945622</v>
      </c>
      <c r="K89" s="91">
        <f t="shared" si="1"/>
        <v>-158.9944444788504</v>
      </c>
      <c r="L89" s="99">
        <v>11</v>
      </c>
      <c r="M89" s="99">
        <v>11</v>
      </c>
      <c r="N89" s="16"/>
      <c r="O89" s="106">
        <v>239</v>
      </c>
      <c r="P89" s="53" t="s">
        <v>102</v>
      </c>
      <c r="Q89" s="92">
        <v>2035</v>
      </c>
      <c r="R89" s="115">
        <v>384.182071321173</v>
      </c>
      <c r="S89" s="115">
        <v>72.637964144820501</v>
      </c>
      <c r="T89" s="115">
        <v>456.8200354659935</v>
      </c>
      <c r="U89" s="115">
        <v>152.30513251725174</v>
      </c>
      <c r="V89" s="115">
        <v>609.12516798324521</v>
      </c>
      <c r="W89" s="115">
        <v>-233.57493857493859</v>
      </c>
      <c r="X89" s="115">
        <v>375.55022940830662</v>
      </c>
      <c r="Y89" s="115">
        <v>1.9264674223755511</v>
      </c>
      <c r="Z89" s="115">
        <v>647.27713887501397</v>
      </c>
      <c r="AA89" s="99">
        <v>11</v>
      </c>
      <c r="AB89" s="99">
        <v>11</v>
      </c>
    </row>
    <row r="90" spans="1:28" s="9" customFormat="1" ht="16.5">
      <c r="A90" s="89">
        <v>240</v>
      </c>
      <c r="B90" s="90" t="s">
        <v>103</v>
      </c>
      <c r="C90" s="115">
        <v>19402</v>
      </c>
      <c r="D90" s="91">
        <v>-357.17865983916045</v>
      </c>
      <c r="E90" s="91">
        <v>115.40148078923997</v>
      </c>
      <c r="F90" s="91">
        <v>-241.77717904992048</v>
      </c>
      <c r="G90" s="91">
        <v>101.08942822610356</v>
      </c>
      <c r="H90" s="91">
        <v>-140.68775082381691</v>
      </c>
      <c r="I90" s="91">
        <v>84.322956396247804</v>
      </c>
      <c r="J90" s="91">
        <v>-56.364794427569109</v>
      </c>
      <c r="K90" s="91">
        <f t="shared" si="1"/>
        <v>-73.831374221638313</v>
      </c>
      <c r="L90" s="99">
        <v>19</v>
      </c>
      <c r="M90" s="99">
        <v>19</v>
      </c>
      <c r="N90" s="16"/>
      <c r="O90" s="106">
        <v>240</v>
      </c>
      <c r="P90" s="53" t="s">
        <v>103</v>
      </c>
      <c r="Q90" s="92">
        <v>19371</v>
      </c>
      <c r="R90" s="115">
        <v>-362.18599143273605</v>
      </c>
      <c r="S90" s="115">
        <v>201.9479022484006</v>
      </c>
      <c r="T90" s="115">
        <v>-160.23808918433545</v>
      </c>
      <c r="U90" s="115">
        <v>93.246767992394638</v>
      </c>
      <c r="V90" s="115">
        <v>-66.991321191940813</v>
      </c>
      <c r="W90" s="115">
        <v>84.457900986010017</v>
      </c>
      <c r="X90" s="115">
        <v>17.466579794069204</v>
      </c>
      <c r="Y90" s="115">
        <v>-10.251028596338267</v>
      </c>
      <c r="Z90" s="115">
        <v>648.27713887501397</v>
      </c>
      <c r="AA90" s="99">
        <v>19</v>
      </c>
      <c r="AB90" s="99">
        <v>19</v>
      </c>
    </row>
    <row r="91" spans="1:28" s="9" customFormat="1" ht="16.5">
      <c r="A91" s="89">
        <v>241</v>
      </c>
      <c r="B91" s="90" t="s">
        <v>104</v>
      </c>
      <c r="C91" s="115">
        <v>7604</v>
      </c>
      <c r="D91" s="91">
        <v>19.027962235718558</v>
      </c>
      <c r="E91" s="91">
        <v>223.65893067736792</v>
      </c>
      <c r="F91" s="91">
        <v>242.68689291308647</v>
      </c>
      <c r="G91" s="91">
        <v>72.848283065516213</v>
      </c>
      <c r="H91" s="91">
        <v>315.53517597860269</v>
      </c>
      <c r="I91" s="91">
        <v>-48.425170962651237</v>
      </c>
      <c r="J91" s="91">
        <v>267.11000501595146</v>
      </c>
      <c r="K91" s="91">
        <f t="shared" si="1"/>
        <v>29.49874388895455</v>
      </c>
      <c r="L91" s="99">
        <v>19</v>
      </c>
      <c r="M91" s="99">
        <v>19</v>
      </c>
      <c r="N91" s="16"/>
      <c r="O91" s="106">
        <v>241</v>
      </c>
      <c r="P91" s="53" t="s">
        <v>104</v>
      </c>
      <c r="Q91" s="92">
        <v>7691</v>
      </c>
      <c r="R91" s="115">
        <v>13.980066476114279</v>
      </c>
      <c r="S91" s="115">
        <v>205.27079060824613</v>
      </c>
      <c r="T91" s="115">
        <v>219.2508570843604</v>
      </c>
      <c r="U91" s="115">
        <v>66.237793198793057</v>
      </c>
      <c r="V91" s="115">
        <v>285.48865028315345</v>
      </c>
      <c r="W91" s="115">
        <v>-47.877389156156546</v>
      </c>
      <c r="X91" s="115">
        <v>237.61126112699691</v>
      </c>
      <c r="Y91" s="115">
        <v>23.567919958821257</v>
      </c>
      <c r="Z91" s="115">
        <v>649.27713887501397</v>
      </c>
      <c r="AA91" s="99">
        <v>19</v>
      </c>
      <c r="AB91" s="99">
        <v>19</v>
      </c>
    </row>
    <row r="92" spans="1:28" s="9" customFormat="1" ht="16.5">
      <c r="A92" s="89">
        <v>244</v>
      </c>
      <c r="B92" s="90" t="s">
        <v>105</v>
      </c>
      <c r="C92" s="115">
        <v>19657</v>
      </c>
      <c r="D92" s="91">
        <v>999.1558040691782</v>
      </c>
      <c r="E92" s="91">
        <v>200.22631039783317</v>
      </c>
      <c r="F92" s="91">
        <v>1199.3821144670114</v>
      </c>
      <c r="G92" s="91">
        <v>27.337761542831242</v>
      </c>
      <c r="H92" s="91">
        <v>1226.7198760098427</v>
      </c>
      <c r="I92" s="91">
        <v>17.14554611588747</v>
      </c>
      <c r="J92" s="91">
        <v>1243.8654221257302</v>
      </c>
      <c r="K92" s="91">
        <f t="shared" si="1"/>
        <v>47.234939476897807</v>
      </c>
      <c r="L92" s="99">
        <v>17</v>
      </c>
      <c r="M92" s="99">
        <v>17</v>
      </c>
      <c r="N92" s="16"/>
      <c r="O92" s="106">
        <v>244</v>
      </c>
      <c r="P92" s="53" t="s">
        <v>105</v>
      </c>
      <c r="Q92" s="92">
        <v>19514</v>
      </c>
      <c r="R92" s="115">
        <v>980.97253834137052</v>
      </c>
      <c r="S92" s="115">
        <v>173.79978328560111</v>
      </c>
      <c r="T92" s="115">
        <v>1154.7723216269717</v>
      </c>
      <c r="U92" s="115">
        <v>24.586971106927791</v>
      </c>
      <c r="V92" s="115">
        <v>1179.3592927338996</v>
      </c>
      <c r="W92" s="115">
        <v>17.271189914932869</v>
      </c>
      <c r="X92" s="115">
        <v>1196.6304826488324</v>
      </c>
      <c r="Y92" s="115">
        <v>5.9797392222798038</v>
      </c>
      <c r="Z92" s="115">
        <v>650.27713887501397</v>
      </c>
      <c r="AA92" s="99">
        <v>17</v>
      </c>
      <c r="AB92" s="99">
        <v>17</v>
      </c>
    </row>
    <row r="93" spans="1:28" s="9" customFormat="1" ht="16.5">
      <c r="A93" s="89">
        <v>245</v>
      </c>
      <c r="B93" s="90" t="s">
        <v>106</v>
      </c>
      <c r="C93" s="115">
        <v>38461</v>
      </c>
      <c r="D93" s="91">
        <v>517.57838605020345</v>
      </c>
      <c r="E93" s="91">
        <v>69.813460218855653</v>
      </c>
      <c r="F93" s="91">
        <v>587.3918462690591</v>
      </c>
      <c r="G93" s="91">
        <v>72.115025054029161</v>
      </c>
      <c r="H93" s="91">
        <v>659.50687132308826</v>
      </c>
      <c r="I93" s="91">
        <v>-83.703595850341898</v>
      </c>
      <c r="J93" s="91">
        <v>575.80327547274635</v>
      </c>
      <c r="K93" s="91">
        <f t="shared" si="1"/>
        <v>79.884931850550743</v>
      </c>
      <c r="L93" s="99">
        <v>1</v>
      </c>
      <c r="M93" s="100">
        <v>32</v>
      </c>
      <c r="N93" s="16"/>
      <c r="O93" s="106">
        <v>245</v>
      </c>
      <c r="P93" s="53" t="s">
        <v>106</v>
      </c>
      <c r="Q93" s="92">
        <v>38211</v>
      </c>
      <c r="R93" s="115">
        <v>484.61790006657941</v>
      </c>
      <c r="S93" s="115">
        <v>26.030984185153038</v>
      </c>
      <c r="T93" s="115">
        <v>510.64888425173245</v>
      </c>
      <c r="U93" s="115">
        <v>69.520695925381872</v>
      </c>
      <c r="V93" s="115">
        <v>580.16958017711431</v>
      </c>
      <c r="W93" s="115">
        <v>-84.251236554918734</v>
      </c>
      <c r="X93" s="115">
        <v>495.91834362219561</v>
      </c>
      <c r="Y93" s="115">
        <v>-33.848726248009335</v>
      </c>
      <c r="Z93" s="115">
        <v>651.27713887501397</v>
      </c>
      <c r="AA93" s="99">
        <v>1</v>
      </c>
      <c r="AB93" s="100">
        <v>32</v>
      </c>
    </row>
    <row r="94" spans="1:28" s="9" customFormat="1" ht="16.5">
      <c r="A94" s="89">
        <v>249</v>
      </c>
      <c r="B94" s="90" t="s">
        <v>107</v>
      </c>
      <c r="C94" s="115">
        <v>9128</v>
      </c>
      <c r="D94" s="91">
        <v>357.02383250035194</v>
      </c>
      <c r="E94" s="91">
        <v>379.31564487905098</v>
      </c>
      <c r="F94" s="91">
        <v>736.33947737940298</v>
      </c>
      <c r="G94" s="91">
        <v>119.60554348504051</v>
      </c>
      <c r="H94" s="91">
        <v>855.94502086444345</v>
      </c>
      <c r="I94" s="91">
        <v>54.780346187554777</v>
      </c>
      <c r="J94" s="91">
        <v>910.72536705199821</v>
      </c>
      <c r="K94" s="91">
        <f t="shared" si="1"/>
        <v>26.193862940700001</v>
      </c>
      <c r="L94" s="99">
        <v>13</v>
      </c>
      <c r="M94" s="99">
        <v>13</v>
      </c>
      <c r="N94" s="16"/>
      <c r="O94" s="106">
        <v>249</v>
      </c>
      <c r="P94" s="53" t="s">
        <v>107</v>
      </c>
      <c r="Q94" s="92">
        <v>9184</v>
      </c>
      <c r="R94" s="115">
        <v>371.2807790517424</v>
      </c>
      <c r="S94" s="115">
        <v>349.38954489293081</v>
      </c>
      <c r="T94" s="115">
        <v>720.67032394467321</v>
      </c>
      <c r="U94" s="115">
        <v>109.41486048021385</v>
      </c>
      <c r="V94" s="115">
        <v>830.08518442488707</v>
      </c>
      <c r="W94" s="115">
        <v>54.446319686411151</v>
      </c>
      <c r="X94" s="115">
        <v>884.5315041112982</v>
      </c>
      <c r="Y94" s="115">
        <v>-4.2666265081081072</v>
      </c>
      <c r="Z94" s="115">
        <v>652.27713887501397</v>
      </c>
      <c r="AA94" s="99">
        <v>13</v>
      </c>
      <c r="AB94" s="99">
        <v>13</v>
      </c>
    </row>
    <row r="95" spans="1:28" s="9" customFormat="1" ht="16.5">
      <c r="A95" s="89">
        <v>250</v>
      </c>
      <c r="B95" s="90" t="s">
        <v>108</v>
      </c>
      <c r="C95" s="115">
        <v>1703</v>
      </c>
      <c r="D95" s="91">
        <v>238.8095317274705</v>
      </c>
      <c r="E95" s="91">
        <v>489.34389806294041</v>
      </c>
      <c r="F95" s="91">
        <v>728.15342979041088</v>
      </c>
      <c r="G95" s="91">
        <v>206.0906702565496</v>
      </c>
      <c r="H95" s="91">
        <v>934.24410004696051</v>
      </c>
      <c r="I95" s="91">
        <v>-227.73576042278333</v>
      </c>
      <c r="J95" s="91">
        <v>706.50833962417721</v>
      </c>
      <c r="K95" s="91">
        <f t="shared" si="1"/>
        <v>99.989707469136874</v>
      </c>
      <c r="L95" s="99">
        <v>6</v>
      </c>
      <c r="M95" s="99">
        <v>6</v>
      </c>
      <c r="N95" s="16"/>
      <c r="O95" s="106">
        <v>250</v>
      </c>
      <c r="P95" s="53" t="s">
        <v>108</v>
      </c>
      <c r="Q95" s="92">
        <v>1749</v>
      </c>
      <c r="R95" s="115">
        <v>161.99361207247097</v>
      </c>
      <c r="S95" s="115">
        <v>477.62896507591012</v>
      </c>
      <c r="T95" s="115">
        <v>639.62257714838108</v>
      </c>
      <c r="U95" s="115">
        <v>188.64219565846028</v>
      </c>
      <c r="V95" s="115">
        <v>828.26477280684139</v>
      </c>
      <c r="W95" s="115">
        <v>-221.74614065180103</v>
      </c>
      <c r="X95" s="115">
        <v>606.51863215504034</v>
      </c>
      <c r="Y95" s="115">
        <v>25.898014116318461</v>
      </c>
      <c r="Z95" s="115">
        <v>653.27713887501397</v>
      </c>
      <c r="AA95" s="99">
        <v>6</v>
      </c>
      <c r="AB95" s="99">
        <v>6</v>
      </c>
    </row>
    <row r="96" spans="1:28" s="9" customFormat="1" ht="16.5">
      <c r="A96" s="89">
        <v>256</v>
      </c>
      <c r="B96" s="90" t="s">
        <v>109</v>
      </c>
      <c r="C96" s="115">
        <v>1492</v>
      </c>
      <c r="D96" s="91">
        <v>549.55434997068278</v>
      </c>
      <c r="E96" s="91">
        <v>662.65871678907672</v>
      </c>
      <c r="F96" s="91">
        <v>1212.2130667597594</v>
      </c>
      <c r="G96" s="91">
        <v>180.70513378306947</v>
      </c>
      <c r="H96" s="91">
        <v>1392.9182005428288</v>
      </c>
      <c r="I96" s="91">
        <v>372.85924932975871</v>
      </c>
      <c r="J96" s="91">
        <v>1765.7774498725876</v>
      </c>
      <c r="K96" s="91">
        <f t="shared" si="1"/>
        <v>45.353409007410846</v>
      </c>
      <c r="L96" s="99">
        <v>13</v>
      </c>
      <c r="M96" s="99">
        <v>13</v>
      </c>
      <c r="N96" s="16"/>
      <c r="O96" s="106">
        <v>256</v>
      </c>
      <c r="P96" s="53" t="s">
        <v>109</v>
      </c>
      <c r="Q96" s="92">
        <v>1523</v>
      </c>
      <c r="R96" s="115">
        <v>574.53142770037698</v>
      </c>
      <c r="S96" s="115">
        <v>615.06589253744517</v>
      </c>
      <c r="T96" s="115">
        <v>1189.5973202378223</v>
      </c>
      <c r="U96" s="115">
        <v>165.55685851310645</v>
      </c>
      <c r="V96" s="115">
        <v>1355.1541787509286</v>
      </c>
      <c r="W96" s="115">
        <v>365.26986211424821</v>
      </c>
      <c r="X96" s="115">
        <v>1720.4240408651767</v>
      </c>
      <c r="Y96" s="115">
        <v>80.226436936936935</v>
      </c>
      <c r="Z96" s="115">
        <v>654.27713887501397</v>
      </c>
      <c r="AA96" s="99">
        <v>13</v>
      </c>
      <c r="AB96" s="99">
        <v>13</v>
      </c>
    </row>
    <row r="97" spans="1:28" s="9" customFormat="1" ht="16.5">
      <c r="A97" s="89">
        <v>257</v>
      </c>
      <c r="B97" s="90" t="s">
        <v>110</v>
      </c>
      <c r="C97" s="115">
        <v>41635</v>
      </c>
      <c r="D97" s="91">
        <v>966.40093537288578</v>
      </c>
      <c r="E97" s="91">
        <v>-25.148360310134237</v>
      </c>
      <c r="F97" s="91">
        <v>941.25257506275159</v>
      </c>
      <c r="G97" s="91">
        <v>59.85983466482574</v>
      </c>
      <c r="H97" s="91">
        <v>1001.1124097275773</v>
      </c>
      <c r="I97" s="91">
        <v>-54.930323045514591</v>
      </c>
      <c r="J97" s="91">
        <v>946.18208668206273</v>
      </c>
      <c r="K97" s="91">
        <f t="shared" si="1"/>
        <v>-2.1180557940203926</v>
      </c>
      <c r="L97" s="99">
        <v>1</v>
      </c>
      <c r="M97" s="100">
        <v>33</v>
      </c>
      <c r="N97" s="16"/>
      <c r="O97" s="106">
        <v>257</v>
      </c>
      <c r="P97" s="53" t="s">
        <v>110</v>
      </c>
      <c r="Q97" s="92">
        <v>41154</v>
      </c>
      <c r="R97" s="115">
        <v>969.40636114715107</v>
      </c>
      <c r="S97" s="115">
        <v>-26.0538775497918</v>
      </c>
      <c r="T97" s="115">
        <v>943.35248359735931</v>
      </c>
      <c r="U97" s="115">
        <v>60.519996926058184</v>
      </c>
      <c r="V97" s="115">
        <v>1003.8724805234175</v>
      </c>
      <c r="W97" s="115">
        <v>-55.572338047334405</v>
      </c>
      <c r="X97" s="115">
        <v>948.30014247608312</v>
      </c>
      <c r="Y97" s="115">
        <v>-14.281389713668291</v>
      </c>
      <c r="Z97" s="115">
        <v>655.27713887501397</v>
      </c>
      <c r="AA97" s="99">
        <v>1</v>
      </c>
      <c r="AB97" s="100">
        <v>33</v>
      </c>
    </row>
    <row r="98" spans="1:28" s="9" customFormat="1" ht="16.5">
      <c r="A98" s="89">
        <v>260</v>
      </c>
      <c r="B98" s="90" t="s">
        <v>111</v>
      </c>
      <c r="C98" s="115">
        <v>9566</v>
      </c>
      <c r="D98" s="91">
        <v>689.71324464347458</v>
      </c>
      <c r="E98" s="91">
        <v>577.23629314216646</v>
      </c>
      <c r="F98" s="91">
        <v>1266.949537785641</v>
      </c>
      <c r="G98" s="91">
        <v>178.43506326060773</v>
      </c>
      <c r="H98" s="91">
        <v>1445.3846010462487</v>
      </c>
      <c r="I98" s="91">
        <v>25.523207192138823</v>
      </c>
      <c r="J98" s="91">
        <v>1470.9078082383876</v>
      </c>
      <c r="K98" s="91">
        <f t="shared" si="1"/>
        <v>3.8344625510671904</v>
      </c>
      <c r="L98" s="99">
        <v>12</v>
      </c>
      <c r="M98" s="99">
        <v>12</v>
      </c>
      <c r="N98" s="16"/>
      <c r="O98" s="106">
        <v>260</v>
      </c>
      <c r="P98" s="53" t="s">
        <v>111</v>
      </c>
      <c r="Q98" s="92">
        <v>9689</v>
      </c>
      <c r="R98" s="115">
        <v>711.93246432419392</v>
      </c>
      <c r="S98" s="115">
        <v>563.84707083851197</v>
      </c>
      <c r="T98" s="115">
        <v>1275.779535162706</v>
      </c>
      <c r="U98" s="115">
        <v>166.09461556125393</v>
      </c>
      <c r="V98" s="115">
        <v>1441.8741507239599</v>
      </c>
      <c r="W98" s="115">
        <v>25.199194963360512</v>
      </c>
      <c r="X98" s="115">
        <v>1467.0733456873204</v>
      </c>
      <c r="Y98" s="115">
        <v>-4.5127192865220547</v>
      </c>
      <c r="Z98" s="115">
        <v>656.27713887501397</v>
      </c>
      <c r="AA98" s="99">
        <v>12</v>
      </c>
      <c r="AB98" s="99">
        <v>12</v>
      </c>
    </row>
    <row r="99" spans="1:28" s="9" customFormat="1" ht="16.5">
      <c r="A99" s="89">
        <v>261</v>
      </c>
      <c r="B99" s="90" t="s">
        <v>112</v>
      </c>
      <c r="C99" s="115">
        <v>6837</v>
      </c>
      <c r="D99" s="91">
        <v>1781.413649492524</v>
      </c>
      <c r="E99" s="91">
        <v>-91.212053771594327</v>
      </c>
      <c r="F99" s="91">
        <v>1690.2015957209296</v>
      </c>
      <c r="G99" s="91">
        <v>122.60173949258136</v>
      </c>
      <c r="H99" s="91">
        <v>1812.803335213511</v>
      </c>
      <c r="I99" s="91">
        <v>52.299400321778556</v>
      </c>
      <c r="J99" s="91">
        <v>1865.1027355352896</v>
      </c>
      <c r="K99" s="91">
        <f t="shared" si="1"/>
        <v>-41.379489820508297</v>
      </c>
      <c r="L99" s="99">
        <v>19</v>
      </c>
      <c r="M99" s="99">
        <v>19</v>
      </c>
      <c r="N99" s="16"/>
      <c r="O99" s="106">
        <v>261</v>
      </c>
      <c r="P99" s="53" t="s">
        <v>112</v>
      </c>
      <c r="Q99" s="92">
        <v>6822</v>
      </c>
      <c r="R99" s="115">
        <v>1815.5680464974375</v>
      </c>
      <c r="S99" s="115">
        <v>-76.929691606423603</v>
      </c>
      <c r="T99" s="115">
        <v>1738.6383548910139</v>
      </c>
      <c r="U99" s="115">
        <v>115.42947585909648</v>
      </c>
      <c r="V99" s="115">
        <v>1854.0678307501105</v>
      </c>
      <c r="W99" s="115">
        <v>52.414394605687484</v>
      </c>
      <c r="X99" s="115">
        <v>1906.4822253557979</v>
      </c>
      <c r="Y99" s="115">
        <v>-4.6664086936869102</v>
      </c>
      <c r="Z99" s="115">
        <v>657.27713887501397</v>
      </c>
      <c r="AA99" s="99">
        <v>19</v>
      </c>
      <c r="AB99" s="99">
        <v>19</v>
      </c>
    </row>
    <row r="100" spans="1:28" s="9" customFormat="1" ht="16.5">
      <c r="A100" s="89">
        <v>263</v>
      </c>
      <c r="B100" s="90" t="s">
        <v>113</v>
      </c>
      <c r="C100" s="115">
        <v>7354</v>
      </c>
      <c r="D100" s="91">
        <v>540.95842551759313</v>
      </c>
      <c r="E100" s="91">
        <v>669.81132133725373</v>
      </c>
      <c r="F100" s="91">
        <v>1210.7697468548467</v>
      </c>
      <c r="G100" s="91">
        <v>188.52246938587584</v>
      </c>
      <c r="H100" s="91">
        <v>1399.2922162407226</v>
      </c>
      <c r="I100" s="91">
        <v>-49.426570573837367</v>
      </c>
      <c r="J100" s="91">
        <v>1349.8656456668853</v>
      </c>
      <c r="K100" s="91">
        <f t="shared" si="1"/>
        <v>62.339258524232719</v>
      </c>
      <c r="L100" s="99">
        <v>11</v>
      </c>
      <c r="M100" s="99">
        <v>11</v>
      </c>
      <c r="N100" s="16"/>
      <c r="O100" s="106">
        <v>263</v>
      </c>
      <c r="P100" s="53" t="s">
        <v>113</v>
      </c>
      <c r="Q100" s="92">
        <v>7475</v>
      </c>
      <c r="R100" s="115">
        <v>535.27650625363617</v>
      </c>
      <c r="S100" s="115">
        <v>627.2222219012873</v>
      </c>
      <c r="T100" s="115">
        <v>1162.4987281549234</v>
      </c>
      <c r="U100" s="115">
        <v>173.65414728204362</v>
      </c>
      <c r="V100" s="115">
        <v>1336.152875436967</v>
      </c>
      <c r="W100" s="115">
        <v>-48.626488294314385</v>
      </c>
      <c r="X100" s="115">
        <v>1287.5263871426525</v>
      </c>
      <c r="Y100" s="115">
        <v>23.672032776095826</v>
      </c>
      <c r="Z100" s="115">
        <v>658.27713887501397</v>
      </c>
      <c r="AA100" s="99">
        <v>11</v>
      </c>
      <c r="AB100" s="99">
        <v>11</v>
      </c>
    </row>
    <row r="101" spans="1:28" s="9" customFormat="1" ht="16.5">
      <c r="A101" s="89">
        <v>265</v>
      </c>
      <c r="B101" s="90" t="s">
        <v>114</v>
      </c>
      <c r="C101" s="115">
        <v>1011</v>
      </c>
      <c r="D101" s="91">
        <v>1234.312257725556</v>
      </c>
      <c r="E101" s="91">
        <v>471.57319839473547</v>
      </c>
      <c r="F101" s="91">
        <v>1705.8854561202916</v>
      </c>
      <c r="G101" s="91">
        <v>187.22106910880569</v>
      </c>
      <c r="H101" s="91">
        <v>1893.1065252290973</v>
      </c>
      <c r="I101" s="91">
        <v>-269.27794263105835</v>
      </c>
      <c r="J101" s="91">
        <v>1623.828582598039</v>
      </c>
      <c r="K101" s="91">
        <f t="shared" si="1"/>
        <v>-53.959309571890344</v>
      </c>
      <c r="L101" s="99">
        <v>13</v>
      </c>
      <c r="M101" s="99">
        <v>13</v>
      </c>
      <c r="N101" s="16"/>
      <c r="O101" s="106">
        <v>265</v>
      </c>
      <c r="P101" s="53" t="s">
        <v>114</v>
      </c>
      <c r="Q101" s="92">
        <v>1035</v>
      </c>
      <c r="R101" s="115">
        <v>1354.3908041977472</v>
      </c>
      <c r="S101" s="115">
        <v>416.32564780876078</v>
      </c>
      <c r="T101" s="115">
        <v>1770.716452006508</v>
      </c>
      <c r="U101" s="115">
        <v>170.1052565885422</v>
      </c>
      <c r="V101" s="115">
        <v>1940.8217085950503</v>
      </c>
      <c r="W101" s="115">
        <v>-263.03381642512079</v>
      </c>
      <c r="X101" s="115">
        <v>1677.7878921699294</v>
      </c>
      <c r="Y101" s="115">
        <v>-77.028909774436102</v>
      </c>
      <c r="Z101" s="115">
        <v>659.27713887501397</v>
      </c>
      <c r="AA101" s="99">
        <v>13</v>
      </c>
      <c r="AB101" s="99">
        <v>13</v>
      </c>
    </row>
    <row r="102" spans="1:28" s="9" customFormat="1" ht="16.5">
      <c r="A102" s="89">
        <v>271</v>
      </c>
      <c r="B102" s="90" t="s">
        <v>115</v>
      </c>
      <c r="C102" s="115">
        <v>6668</v>
      </c>
      <c r="D102" s="91">
        <v>-76.514533116374793</v>
      </c>
      <c r="E102" s="91">
        <v>490.40509367421225</v>
      </c>
      <c r="F102" s="91">
        <v>413.89056055783749</v>
      </c>
      <c r="G102" s="91">
        <v>147.59081477266767</v>
      </c>
      <c r="H102" s="91">
        <v>561.48137533050522</v>
      </c>
      <c r="I102" s="91">
        <v>-37.294091181763648</v>
      </c>
      <c r="J102" s="91">
        <v>524.18728414874158</v>
      </c>
      <c r="K102" s="91">
        <f t="shared" si="1"/>
        <v>20.568483138922488</v>
      </c>
      <c r="L102" s="99">
        <v>4</v>
      </c>
      <c r="M102" s="99">
        <v>4</v>
      </c>
      <c r="N102" s="16"/>
      <c r="O102" s="106">
        <v>271</v>
      </c>
      <c r="P102" s="53" t="s">
        <v>115</v>
      </c>
      <c r="Q102" s="92">
        <v>6766</v>
      </c>
      <c r="R102" s="115">
        <v>-59.183658472413491</v>
      </c>
      <c r="S102" s="115">
        <v>464.17818167575672</v>
      </c>
      <c r="T102" s="115">
        <v>404.99452320334325</v>
      </c>
      <c r="U102" s="115">
        <v>135.3781944485095</v>
      </c>
      <c r="V102" s="115">
        <v>540.37271765185278</v>
      </c>
      <c r="W102" s="115">
        <v>-36.753916642033701</v>
      </c>
      <c r="X102" s="115">
        <v>503.61880100981909</v>
      </c>
      <c r="Y102" s="115">
        <v>2.9871807605389118</v>
      </c>
      <c r="Z102" s="115">
        <v>660.27713887501397</v>
      </c>
      <c r="AA102" s="99">
        <v>4</v>
      </c>
      <c r="AB102" s="99">
        <v>4</v>
      </c>
    </row>
    <row r="103" spans="1:28" s="9" customFormat="1" ht="16.5">
      <c r="A103" s="89">
        <v>272</v>
      </c>
      <c r="B103" s="90" t="s">
        <v>116</v>
      </c>
      <c r="C103" s="115">
        <v>48367</v>
      </c>
      <c r="D103" s="91">
        <v>390.78572054467003</v>
      </c>
      <c r="E103" s="91">
        <v>232.37215077474858</v>
      </c>
      <c r="F103" s="91">
        <v>623.15787131941863</v>
      </c>
      <c r="G103" s="91">
        <v>86.621726858438521</v>
      </c>
      <c r="H103" s="91">
        <v>709.77959817785711</v>
      </c>
      <c r="I103" s="91">
        <v>16.336489755411748</v>
      </c>
      <c r="J103" s="91">
        <v>726.11608793326889</v>
      </c>
      <c r="K103" s="91">
        <f t="shared" si="1"/>
        <v>68.260184251907162</v>
      </c>
      <c r="L103" s="99">
        <v>16</v>
      </c>
      <c r="M103" s="99">
        <v>16</v>
      </c>
      <c r="N103" s="16"/>
      <c r="O103" s="106">
        <v>272</v>
      </c>
      <c r="P103" s="53" t="s">
        <v>116</v>
      </c>
      <c r="Q103" s="92">
        <v>48295</v>
      </c>
      <c r="R103" s="115">
        <v>357.57285456638891</v>
      </c>
      <c r="S103" s="115">
        <v>204.16056801661043</v>
      </c>
      <c r="T103" s="115">
        <v>561.73342258299931</v>
      </c>
      <c r="U103" s="115">
        <v>79.761636290411246</v>
      </c>
      <c r="V103" s="115">
        <v>641.49505887341058</v>
      </c>
      <c r="W103" s="115">
        <v>16.360844807951132</v>
      </c>
      <c r="X103" s="115">
        <v>657.85590368136172</v>
      </c>
      <c r="Y103" s="115">
        <v>0.34966013623297226</v>
      </c>
      <c r="Z103" s="115">
        <v>661.27713887501397</v>
      </c>
      <c r="AA103" s="99">
        <v>16</v>
      </c>
      <c r="AB103" s="99">
        <v>16</v>
      </c>
    </row>
    <row r="104" spans="1:28" s="9" customFormat="1" ht="16.5">
      <c r="A104" s="89">
        <v>273</v>
      </c>
      <c r="B104" s="90" t="s">
        <v>117</v>
      </c>
      <c r="C104" s="115">
        <v>3987</v>
      </c>
      <c r="D104" s="91">
        <v>1229.7370671872807</v>
      </c>
      <c r="E104" s="91">
        <v>4.7339168401128635</v>
      </c>
      <c r="F104" s="91">
        <v>1234.4709840273936</v>
      </c>
      <c r="G104" s="91">
        <v>114.95120333145366</v>
      </c>
      <c r="H104" s="91">
        <v>1349.4221873588472</v>
      </c>
      <c r="I104" s="91">
        <v>-48.487835465262101</v>
      </c>
      <c r="J104" s="91">
        <v>1300.934351893585</v>
      </c>
      <c r="K104" s="91">
        <f t="shared" si="1"/>
        <v>-6.3687995612485793</v>
      </c>
      <c r="L104" s="99">
        <v>19</v>
      </c>
      <c r="M104" s="99">
        <v>19</v>
      </c>
      <c r="N104" s="16"/>
      <c r="O104" s="106">
        <v>273</v>
      </c>
      <c r="P104" s="53" t="s">
        <v>117</v>
      </c>
      <c r="Q104" s="92">
        <v>4011</v>
      </c>
      <c r="R104" s="115">
        <v>1189.3216260299882</v>
      </c>
      <c r="S104" s="115">
        <v>60.202402908028084</v>
      </c>
      <c r="T104" s="115">
        <v>1249.5240289380163</v>
      </c>
      <c r="U104" s="115">
        <v>105.97682882447144</v>
      </c>
      <c r="V104" s="115">
        <v>1355.5008577624876</v>
      </c>
      <c r="W104" s="115">
        <v>-48.197706307653952</v>
      </c>
      <c r="X104" s="115">
        <v>1307.3031514548336</v>
      </c>
      <c r="Y104" s="115">
        <v>45.218653388347093</v>
      </c>
      <c r="Z104" s="115">
        <v>662.27713887501397</v>
      </c>
      <c r="AA104" s="99">
        <v>19</v>
      </c>
      <c r="AB104" s="99">
        <v>19</v>
      </c>
    </row>
    <row r="105" spans="1:28" s="9" customFormat="1" ht="16.5">
      <c r="A105" s="89">
        <v>275</v>
      </c>
      <c r="B105" s="90" t="s">
        <v>118</v>
      </c>
      <c r="C105" s="115">
        <v>2441</v>
      </c>
      <c r="D105" s="91">
        <v>440.16715370258362</v>
      </c>
      <c r="E105" s="91">
        <v>541.27099533821092</v>
      </c>
      <c r="F105" s="91">
        <v>981.43814904079454</v>
      </c>
      <c r="G105" s="91">
        <v>151.82583868510525</v>
      </c>
      <c r="H105" s="91">
        <v>1133.2639877258998</v>
      </c>
      <c r="I105" s="91">
        <v>71.499385497746829</v>
      </c>
      <c r="J105" s="91">
        <v>1204.7633732236466</v>
      </c>
      <c r="K105" s="91">
        <f t="shared" si="1"/>
        <v>25.594672174553807</v>
      </c>
      <c r="L105" s="99">
        <v>13</v>
      </c>
      <c r="M105" s="99">
        <v>13</v>
      </c>
      <c r="N105" s="16"/>
      <c r="O105" s="106">
        <v>275</v>
      </c>
      <c r="P105" s="53" t="s">
        <v>118</v>
      </c>
      <c r="Q105" s="92">
        <v>2499</v>
      </c>
      <c r="R105" s="115">
        <v>466.92034070822581</v>
      </c>
      <c r="S105" s="115">
        <v>505.60214942849888</v>
      </c>
      <c r="T105" s="115">
        <v>972.52249013672463</v>
      </c>
      <c r="U105" s="115">
        <v>136.80627493797823</v>
      </c>
      <c r="V105" s="115">
        <v>1109.3287650747029</v>
      </c>
      <c r="W105" s="115">
        <v>69.839935974389761</v>
      </c>
      <c r="X105" s="115">
        <v>1179.1687010490928</v>
      </c>
      <c r="Y105" s="115">
        <v>-0.29384414914716678</v>
      </c>
      <c r="Z105" s="115">
        <v>663.27713887501397</v>
      </c>
      <c r="AA105" s="99">
        <v>13</v>
      </c>
      <c r="AB105" s="99">
        <v>13</v>
      </c>
    </row>
    <row r="106" spans="1:28" s="9" customFormat="1" ht="16.5">
      <c r="A106" s="89">
        <v>276</v>
      </c>
      <c r="B106" s="90" t="s">
        <v>119</v>
      </c>
      <c r="C106" s="115">
        <v>15071</v>
      </c>
      <c r="D106" s="91">
        <v>831.62438947035696</v>
      </c>
      <c r="E106" s="91">
        <v>360.42784626554828</v>
      </c>
      <c r="F106" s="91">
        <v>1192.0522357359052</v>
      </c>
      <c r="G106" s="91">
        <v>48.76031994872934</v>
      </c>
      <c r="H106" s="91">
        <v>1240.8125556846346</v>
      </c>
      <c r="I106" s="91">
        <v>-110.63512706522461</v>
      </c>
      <c r="J106" s="91">
        <v>1130.17742861941</v>
      </c>
      <c r="K106" s="91">
        <f t="shared" si="1"/>
        <v>-20.414826561126574</v>
      </c>
      <c r="L106" s="99">
        <v>12</v>
      </c>
      <c r="M106" s="99">
        <v>12</v>
      </c>
      <c r="N106" s="16"/>
      <c r="O106" s="106">
        <v>276</v>
      </c>
      <c r="P106" s="53" t="s">
        <v>119</v>
      </c>
      <c r="Q106" s="92">
        <v>15136</v>
      </c>
      <c r="R106" s="115">
        <v>865.61732746658515</v>
      </c>
      <c r="S106" s="115">
        <v>351.42831582625143</v>
      </c>
      <c r="T106" s="115">
        <v>1217.0456432928365</v>
      </c>
      <c r="U106" s="115">
        <v>43.706627743937013</v>
      </c>
      <c r="V106" s="115">
        <v>1260.7522710367734</v>
      </c>
      <c r="W106" s="115">
        <v>-110.16001585623678</v>
      </c>
      <c r="X106" s="115">
        <v>1150.5922551805365</v>
      </c>
      <c r="Y106" s="115">
        <v>-16.581444969980879</v>
      </c>
      <c r="Z106" s="115">
        <v>664.27713887501397</v>
      </c>
      <c r="AA106" s="99">
        <v>12</v>
      </c>
      <c r="AB106" s="99">
        <v>12</v>
      </c>
    </row>
    <row r="107" spans="1:28" s="9" customFormat="1" ht="16.5">
      <c r="A107" s="89">
        <v>280</v>
      </c>
      <c r="B107" s="90" t="s">
        <v>120</v>
      </c>
      <c r="C107" s="115">
        <v>1986</v>
      </c>
      <c r="D107" s="91">
        <v>990.98952851660158</v>
      </c>
      <c r="E107" s="91">
        <v>529.52439759746915</v>
      </c>
      <c r="F107" s="91">
        <v>1520.5139261140707</v>
      </c>
      <c r="G107" s="91">
        <v>200.96319635112209</v>
      </c>
      <c r="H107" s="91">
        <v>1721.4771224651929</v>
      </c>
      <c r="I107" s="91">
        <v>-147.4431017119839</v>
      </c>
      <c r="J107" s="91">
        <v>1574.034020753209</v>
      </c>
      <c r="K107" s="91">
        <f t="shared" si="1"/>
        <v>64.141093235195513</v>
      </c>
      <c r="L107" s="99">
        <v>15</v>
      </c>
      <c r="M107" s="99">
        <v>15</v>
      </c>
      <c r="N107" s="16"/>
      <c r="O107" s="106">
        <v>280</v>
      </c>
      <c r="P107" s="53" t="s">
        <v>120</v>
      </c>
      <c r="Q107" s="92">
        <v>2015</v>
      </c>
      <c r="R107" s="115">
        <v>1019.160812555444</v>
      </c>
      <c r="S107" s="115">
        <v>450.99466153661359</v>
      </c>
      <c r="T107" s="115">
        <v>1470.1554740920576</v>
      </c>
      <c r="U107" s="115">
        <v>185.05854523737023</v>
      </c>
      <c r="V107" s="115">
        <v>1655.2140193294279</v>
      </c>
      <c r="W107" s="115">
        <v>-145.32109181141439</v>
      </c>
      <c r="X107" s="115">
        <v>1509.8929275180135</v>
      </c>
      <c r="Y107" s="115">
        <v>-427.51747529644274</v>
      </c>
      <c r="Z107" s="115">
        <v>665.27713887501397</v>
      </c>
      <c r="AA107" s="99">
        <v>15</v>
      </c>
      <c r="AB107" s="99">
        <v>15</v>
      </c>
    </row>
    <row r="108" spans="1:28" s="9" customFormat="1" ht="16.5">
      <c r="A108" s="89">
        <v>284</v>
      </c>
      <c r="B108" s="90" t="s">
        <v>121</v>
      </c>
      <c r="C108" s="115">
        <v>2186</v>
      </c>
      <c r="D108" s="91">
        <v>541.43394423024574</v>
      </c>
      <c r="E108" s="91">
        <v>67.599335380021373</v>
      </c>
      <c r="F108" s="91">
        <v>609.03327961026707</v>
      </c>
      <c r="G108" s="91">
        <v>201.39983966936722</v>
      </c>
      <c r="H108" s="91">
        <v>810.4331192796343</v>
      </c>
      <c r="I108" s="91">
        <v>416.15462031107046</v>
      </c>
      <c r="J108" s="91">
        <v>1226.5877395907048</v>
      </c>
      <c r="K108" s="91">
        <f t="shared" si="1"/>
        <v>-178.6788203836461</v>
      </c>
      <c r="L108" s="99">
        <v>2</v>
      </c>
      <c r="M108" s="99">
        <v>2</v>
      </c>
      <c r="N108" s="16"/>
      <c r="O108" s="106">
        <v>284</v>
      </c>
      <c r="P108" s="53" t="s">
        <v>121</v>
      </c>
      <c r="Q108" s="92">
        <v>2207</v>
      </c>
      <c r="R108" s="115">
        <v>550.02420876417841</v>
      </c>
      <c r="S108" s="115">
        <v>252.58449136211092</v>
      </c>
      <c r="T108" s="115">
        <v>802.60870012628936</v>
      </c>
      <c r="U108" s="115">
        <v>190.46302523093419</v>
      </c>
      <c r="V108" s="115">
        <v>993.07172535722361</v>
      </c>
      <c r="W108" s="115">
        <v>412.1948346171273</v>
      </c>
      <c r="X108" s="115">
        <v>1405.2665599743509</v>
      </c>
      <c r="Y108" s="115">
        <v>545.66512348450851</v>
      </c>
      <c r="Z108" s="115">
        <v>666.27713887501397</v>
      </c>
      <c r="AA108" s="99">
        <v>2</v>
      </c>
      <c r="AB108" s="99">
        <v>2</v>
      </c>
    </row>
    <row r="109" spans="1:28" s="9" customFormat="1" ht="16.5">
      <c r="A109" s="89">
        <v>285</v>
      </c>
      <c r="B109" s="90" t="s">
        <v>122</v>
      </c>
      <c r="C109" s="115">
        <v>50210</v>
      </c>
      <c r="D109" s="91">
        <v>-18.976372731508445</v>
      </c>
      <c r="E109" s="91">
        <v>272.91502953410929</v>
      </c>
      <c r="F109" s="91">
        <v>253.93865680260086</v>
      </c>
      <c r="G109" s="91">
        <v>89.256029151391189</v>
      </c>
      <c r="H109" s="91">
        <v>343.19468595399206</v>
      </c>
      <c r="I109" s="91">
        <v>10.520852419836686</v>
      </c>
      <c r="J109" s="91">
        <v>353.71553837382874</v>
      </c>
      <c r="K109" s="91">
        <f t="shared" si="1"/>
        <v>82.330943735800588</v>
      </c>
      <c r="L109" s="99">
        <v>8</v>
      </c>
      <c r="M109" s="99">
        <v>8</v>
      </c>
      <c r="N109" s="16"/>
      <c r="O109" s="106">
        <v>285</v>
      </c>
      <c r="P109" s="53" t="s">
        <v>122</v>
      </c>
      <c r="Q109" s="92">
        <v>50500</v>
      </c>
      <c r="R109" s="115">
        <v>-25.87527083853621</v>
      </c>
      <c r="S109" s="115">
        <v>205.85347495279646</v>
      </c>
      <c r="T109" s="115">
        <v>179.97820411426025</v>
      </c>
      <c r="U109" s="115">
        <v>80.94595488020353</v>
      </c>
      <c r="V109" s="115">
        <v>260.92415899446377</v>
      </c>
      <c r="W109" s="115">
        <v>10.460435643564356</v>
      </c>
      <c r="X109" s="115">
        <v>271.38459463802815</v>
      </c>
      <c r="Y109" s="115">
        <v>-15.510947644072143</v>
      </c>
      <c r="Z109" s="115">
        <v>667.27713887501397</v>
      </c>
      <c r="AA109" s="99">
        <v>8</v>
      </c>
      <c r="AB109" s="99">
        <v>8</v>
      </c>
    </row>
    <row r="110" spans="1:28" s="9" customFormat="1" ht="16.5">
      <c r="A110" s="89">
        <v>286</v>
      </c>
      <c r="B110" s="90" t="s">
        <v>123</v>
      </c>
      <c r="C110" s="115">
        <v>78386</v>
      </c>
      <c r="D110" s="91">
        <v>-156.78277785522778</v>
      </c>
      <c r="E110" s="91">
        <v>227.89241091874831</v>
      </c>
      <c r="F110" s="91">
        <v>71.109633063520533</v>
      </c>
      <c r="G110" s="91">
        <v>100.87411472149978</v>
      </c>
      <c r="H110" s="91">
        <v>171.98374778502031</v>
      </c>
      <c r="I110" s="91">
        <v>-72.315260378128741</v>
      </c>
      <c r="J110" s="91">
        <v>99.668487406891572</v>
      </c>
      <c r="K110" s="91">
        <f t="shared" si="1"/>
        <v>78.446193548747473</v>
      </c>
      <c r="L110" s="99">
        <v>8</v>
      </c>
      <c r="M110" s="99">
        <v>8</v>
      </c>
      <c r="N110" s="16"/>
      <c r="O110" s="106">
        <v>286</v>
      </c>
      <c r="P110" s="53" t="s">
        <v>123</v>
      </c>
      <c r="Q110" s="92">
        <v>78880</v>
      </c>
      <c r="R110" s="115">
        <v>-173.2773301611565</v>
      </c>
      <c r="S110" s="115">
        <v>173.40658280364445</v>
      </c>
      <c r="T110" s="115">
        <v>0.12925264248795543</v>
      </c>
      <c r="U110" s="115">
        <v>92.955414440808269</v>
      </c>
      <c r="V110" s="115">
        <v>93.084667083296225</v>
      </c>
      <c r="W110" s="115">
        <v>-71.862373225152126</v>
      </c>
      <c r="X110" s="115">
        <v>21.222293858144099</v>
      </c>
      <c r="Y110" s="115">
        <v>-1.9075322224880116</v>
      </c>
      <c r="Z110" s="115">
        <v>668.27713887501397</v>
      </c>
      <c r="AA110" s="99">
        <v>8</v>
      </c>
      <c r="AB110" s="99">
        <v>8</v>
      </c>
    </row>
    <row r="111" spans="1:28" s="9" customFormat="1" ht="16.5">
      <c r="A111" s="89">
        <v>287</v>
      </c>
      <c r="B111" s="90" t="s">
        <v>124</v>
      </c>
      <c r="C111" s="115">
        <v>6121</v>
      </c>
      <c r="D111" s="91">
        <v>699.22916574471446</v>
      </c>
      <c r="E111" s="91">
        <v>364.09336860521034</v>
      </c>
      <c r="F111" s="91">
        <v>1063.3225343499248</v>
      </c>
      <c r="G111" s="91">
        <v>186.82445614758905</v>
      </c>
      <c r="H111" s="91">
        <v>1250.1469904975138</v>
      </c>
      <c r="I111" s="91">
        <v>101.28786146054566</v>
      </c>
      <c r="J111" s="91">
        <v>1351.4348519580594</v>
      </c>
      <c r="K111" s="91">
        <f t="shared" si="1"/>
        <v>42.122877152356523</v>
      </c>
      <c r="L111" s="99">
        <v>15</v>
      </c>
      <c r="M111" s="99">
        <v>15</v>
      </c>
      <c r="N111" s="16"/>
      <c r="O111" s="106">
        <v>287</v>
      </c>
      <c r="P111" s="53" t="s">
        <v>124</v>
      </c>
      <c r="Q111" s="92">
        <v>6199</v>
      </c>
      <c r="R111" s="115">
        <v>685.14453392379994</v>
      </c>
      <c r="S111" s="115">
        <v>350.05570011271345</v>
      </c>
      <c r="T111" s="115">
        <v>1035.2002340365134</v>
      </c>
      <c r="U111" s="115">
        <v>174.09835151285787</v>
      </c>
      <c r="V111" s="115">
        <v>1209.2985855493712</v>
      </c>
      <c r="W111" s="115">
        <v>100.01338925633166</v>
      </c>
      <c r="X111" s="115">
        <v>1309.3119748057029</v>
      </c>
      <c r="Y111" s="115">
        <v>103.81702170778597</v>
      </c>
      <c r="Z111" s="115">
        <v>669.27713887501397</v>
      </c>
      <c r="AA111" s="99">
        <v>15</v>
      </c>
      <c r="AB111" s="99">
        <v>15</v>
      </c>
    </row>
    <row r="112" spans="1:28" s="9" customFormat="1" ht="16.5">
      <c r="A112" s="89">
        <v>288</v>
      </c>
      <c r="B112" s="90" t="s">
        <v>125</v>
      </c>
      <c r="C112" s="115">
        <v>6342</v>
      </c>
      <c r="D112" s="91">
        <v>728.894625523336</v>
      </c>
      <c r="E112" s="91">
        <v>348.8702750716912</v>
      </c>
      <c r="F112" s="91">
        <v>1077.7649005950273</v>
      </c>
      <c r="G112" s="91">
        <v>156.34248313732829</v>
      </c>
      <c r="H112" s="91">
        <v>1234.1073837323556</v>
      </c>
      <c r="I112" s="91">
        <v>51.131346578366447</v>
      </c>
      <c r="J112" s="91">
        <v>1285.2387303107221</v>
      </c>
      <c r="K112" s="91">
        <f t="shared" si="1"/>
        <v>-21.03299754288696</v>
      </c>
      <c r="L112" s="99">
        <v>15</v>
      </c>
      <c r="M112" s="99">
        <v>15</v>
      </c>
      <c r="N112" s="16"/>
      <c r="O112" s="106">
        <v>288</v>
      </c>
      <c r="P112" s="53" t="s">
        <v>125</v>
      </c>
      <c r="Q112" s="92">
        <v>6368</v>
      </c>
      <c r="R112" s="115">
        <v>741.36040928230705</v>
      </c>
      <c r="S112" s="115">
        <v>367.77319662948577</v>
      </c>
      <c r="T112" s="115">
        <v>1109.1336059117928</v>
      </c>
      <c r="U112" s="115">
        <v>146.2155402835248</v>
      </c>
      <c r="V112" s="115">
        <v>1255.3491461953176</v>
      </c>
      <c r="W112" s="115">
        <v>50.922581658291456</v>
      </c>
      <c r="X112" s="115">
        <v>1306.271727853609</v>
      </c>
      <c r="Y112" s="115">
        <v>-96.93507097580013</v>
      </c>
      <c r="Z112" s="115">
        <v>670.27713887501397</v>
      </c>
      <c r="AA112" s="99">
        <v>15</v>
      </c>
      <c r="AB112" s="99">
        <v>15</v>
      </c>
    </row>
    <row r="113" spans="1:28" s="9" customFormat="1" ht="16.5">
      <c r="A113" s="89">
        <v>290</v>
      </c>
      <c r="B113" s="90" t="s">
        <v>126</v>
      </c>
      <c r="C113" s="115">
        <v>7483</v>
      </c>
      <c r="D113" s="91">
        <v>611.47138152528566</v>
      </c>
      <c r="E113" s="91">
        <v>355.21995162269855</v>
      </c>
      <c r="F113" s="91">
        <v>966.69133314798421</v>
      </c>
      <c r="G113" s="91">
        <v>161.42981542823122</v>
      </c>
      <c r="H113" s="91">
        <v>1128.1211485762155</v>
      </c>
      <c r="I113" s="91">
        <v>-26.334090605372175</v>
      </c>
      <c r="J113" s="91">
        <v>1101.7870579708433</v>
      </c>
      <c r="K113" s="91">
        <f t="shared" si="1"/>
        <v>18.435034638936713</v>
      </c>
      <c r="L113" s="99">
        <v>18</v>
      </c>
      <c r="M113" s="99">
        <v>18</v>
      </c>
      <c r="N113" s="16"/>
      <c r="O113" s="106">
        <v>290</v>
      </c>
      <c r="P113" s="53" t="s">
        <v>126</v>
      </c>
      <c r="Q113" s="92">
        <v>7582</v>
      </c>
      <c r="R113" s="115">
        <v>605.96966677590854</v>
      </c>
      <c r="S113" s="115">
        <v>355.64034168342766</v>
      </c>
      <c r="T113" s="115">
        <v>961.6100084593362</v>
      </c>
      <c r="U113" s="115">
        <v>147.73225491477561</v>
      </c>
      <c r="V113" s="115">
        <v>1109.3422633741118</v>
      </c>
      <c r="W113" s="115">
        <v>-25.990240042205222</v>
      </c>
      <c r="X113" s="115">
        <v>1083.3520233319066</v>
      </c>
      <c r="Y113" s="115">
        <v>-9.5421410058027085</v>
      </c>
      <c r="Z113" s="115">
        <v>671.27713887501397</v>
      </c>
      <c r="AA113" s="99">
        <v>18</v>
      </c>
      <c r="AB113" s="99">
        <v>18</v>
      </c>
    </row>
    <row r="114" spans="1:28" s="9" customFormat="1" ht="16.5">
      <c r="A114" s="89">
        <v>291</v>
      </c>
      <c r="B114" s="90" t="s">
        <v>127</v>
      </c>
      <c r="C114" s="115">
        <v>2038</v>
      </c>
      <c r="D114" s="91">
        <v>960.16437577226009</v>
      </c>
      <c r="E114" s="91">
        <v>175.15542091597462</v>
      </c>
      <c r="F114" s="91">
        <v>1135.3197966882346</v>
      </c>
      <c r="G114" s="91">
        <v>172.09229801607503</v>
      </c>
      <c r="H114" s="91">
        <v>1307.4120947043098</v>
      </c>
      <c r="I114" s="91">
        <v>57.953385672227675</v>
      </c>
      <c r="J114" s="91">
        <v>1365.3654803765373</v>
      </c>
      <c r="K114" s="91">
        <f t="shared" si="1"/>
        <v>29.163208552244896</v>
      </c>
      <c r="L114" s="99">
        <v>6</v>
      </c>
      <c r="M114" s="99">
        <v>6</v>
      </c>
      <c r="N114" s="16"/>
      <c r="O114" s="106">
        <v>291</v>
      </c>
      <c r="P114" s="53" t="s">
        <v>127</v>
      </c>
      <c r="Q114" s="92">
        <v>2092</v>
      </c>
      <c r="R114" s="115">
        <v>960.09967475521375</v>
      </c>
      <c r="S114" s="115">
        <v>163.74789371059009</v>
      </c>
      <c r="T114" s="115">
        <v>1123.8475684658038</v>
      </c>
      <c r="U114" s="115">
        <v>155.89724637952125</v>
      </c>
      <c r="V114" s="115">
        <v>1279.744814845325</v>
      </c>
      <c r="W114" s="115">
        <v>56.457456978967492</v>
      </c>
      <c r="X114" s="115">
        <v>1336.2022718242924</v>
      </c>
      <c r="Y114" s="115">
        <v>-3.7190420009438423</v>
      </c>
      <c r="Z114" s="115">
        <v>672.27713887501397</v>
      </c>
      <c r="AA114" s="99">
        <v>6</v>
      </c>
      <c r="AB114" s="99">
        <v>6</v>
      </c>
    </row>
    <row r="115" spans="1:28" s="9" customFormat="1" ht="16.5">
      <c r="A115" s="89">
        <v>297</v>
      </c>
      <c r="B115" s="90" t="s">
        <v>128</v>
      </c>
      <c r="C115" s="115">
        <v>125666</v>
      </c>
      <c r="D115" s="91">
        <v>107.08583042309078</v>
      </c>
      <c r="E115" s="91">
        <v>182.84491741596241</v>
      </c>
      <c r="F115" s="91">
        <v>289.9307478390532</v>
      </c>
      <c r="G115" s="91">
        <v>103.5772728840591</v>
      </c>
      <c r="H115" s="91">
        <v>393.50802072311228</v>
      </c>
      <c r="I115" s="91">
        <v>30.499952254388617</v>
      </c>
      <c r="J115" s="91">
        <v>424.00797297750091</v>
      </c>
      <c r="K115" s="91">
        <f t="shared" si="1"/>
        <v>48.534729561229767</v>
      </c>
      <c r="L115" s="99">
        <v>11</v>
      </c>
      <c r="M115" s="99">
        <v>11</v>
      </c>
      <c r="N115" s="16"/>
      <c r="O115" s="106">
        <v>297</v>
      </c>
      <c r="P115" s="53" t="s">
        <v>128</v>
      </c>
      <c r="Q115" s="92">
        <v>124021</v>
      </c>
      <c r="R115" s="115">
        <v>49.998236066852911</v>
      </c>
      <c r="S115" s="115">
        <v>196.25570358267291</v>
      </c>
      <c r="T115" s="115">
        <v>246.25393964952582</v>
      </c>
      <c r="U115" s="115">
        <v>98.314803722397954</v>
      </c>
      <c r="V115" s="115">
        <v>344.5687433719238</v>
      </c>
      <c r="W115" s="115">
        <v>30.90450004434733</v>
      </c>
      <c r="X115" s="115">
        <v>375.47324341627115</v>
      </c>
      <c r="Y115" s="115">
        <v>-25.950309212033211</v>
      </c>
      <c r="Z115" s="115">
        <v>673.27713887501397</v>
      </c>
      <c r="AA115" s="99">
        <v>11</v>
      </c>
      <c r="AB115" s="99">
        <v>11</v>
      </c>
    </row>
    <row r="116" spans="1:28" s="9" customFormat="1" ht="16.5">
      <c r="A116" s="89">
        <v>300</v>
      </c>
      <c r="B116" s="90" t="s">
        <v>129</v>
      </c>
      <c r="C116" s="115">
        <v>3335</v>
      </c>
      <c r="D116" s="91">
        <v>683.24878708109668</v>
      </c>
      <c r="E116" s="91">
        <v>560.36375209758853</v>
      </c>
      <c r="F116" s="91">
        <v>1243.6125391786852</v>
      </c>
      <c r="G116" s="91">
        <v>178.54177251974454</v>
      </c>
      <c r="H116" s="91">
        <v>1422.1543116984299</v>
      </c>
      <c r="I116" s="91">
        <v>576.72893553223389</v>
      </c>
      <c r="J116" s="91">
        <v>1998.8832472306638</v>
      </c>
      <c r="K116" s="91">
        <f t="shared" si="1"/>
        <v>22.892778057361511</v>
      </c>
      <c r="L116" s="99">
        <v>14</v>
      </c>
      <c r="M116" s="99">
        <v>14</v>
      </c>
      <c r="N116" s="16"/>
      <c r="O116" s="106">
        <v>300</v>
      </c>
      <c r="P116" s="53" t="s">
        <v>129</v>
      </c>
      <c r="Q116" s="92">
        <v>3381</v>
      </c>
      <c r="R116" s="115">
        <v>734.47914729071965</v>
      </c>
      <c r="S116" s="115">
        <v>507.2013130397807</v>
      </c>
      <c r="T116" s="115">
        <v>1241.6804603305004</v>
      </c>
      <c r="U116" s="115">
        <v>165.42772549467981</v>
      </c>
      <c r="V116" s="115">
        <v>1407.1081858251803</v>
      </c>
      <c r="W116" s="115">
        <v>568.88228334812186</v>
      </c>
      <c r="X116" s="115">
        <v>1975.9904691733022</v>
      </c>
      <c r="Y116" s="115">
        <v>119.68866162350889</v>
      </c>
      <c r="Z116" s="115">
        <v>674.27713887501397</v>
      </c>
      <c r="AA116" s="99">
        <v>14</v>
      </c>
      <c r="AB116" s="99">
        <v>14</v>
      </c>
    </row>
    <row r="117" spans="1:28" s="9" customFormat="1" ht="16.5">
      <c r="A117" s="89">
        <v>301</v>
      </c>
      <c r="B117" s="90" t="s">
        <v>130</v>
      </c>
      <c r="C117" s="115">
        <v>19509</v>
      </c>
      <c r="D117" s="91">
        <v>76.160899203031647</v>
      </c>
      <c r="E117" s="91">
        <v>568.6938355142637</v>
      </c>
      <c r="F117" s="91">
        <v>644.85473471729529</v>
      </c>
      <c r="G117" s="91">
        <v>172.38300560602138</v>
      </c>
      <c r="H117" s="91">
        <v>817.23774032331664</v>
      </c>
      <c r="I117" s="91">
        <v>-53.567174124762928</v>
      </c>
      <c r="J117" s="91">
        <v>763.67056619855373</v>
      </c>
      <c r="K117" s="91">
        <f t="shared" si="1"/>
        <v>57.768769800813516</v>
      </c>
      <c r="L117" s="99">
        <v>14</v>
      </c>
      <c r="M117" s="99">
        <v>14</v>
      </c>
      <c r="N117" s="16"/>
      <c r="O117" s="106">
        <v>301</v>
      </c>
      <c r="P117" s="53" t="s">
        <v>130</v>
      </c>
      <c r="Q117" s="92">
        <v>19759</v>
      </c>
      <c r="R117" s="115">
        <v>78.558707388172351</v>
      </c>
      <c r="S117" s="115">
        <v>519.91091957632239</v>
      </c>
      <c r="T117" s="115">
        <v>598.46962696449475</v>
      </c>
      <c r="U117" s="115">
        <v>160.32158691388727</v>
      </c>
      <c r="V117" s="115">
        <v>758.791213878382</v>
      </c>
      <c r="W117" s="115">
        <v>-52.889417480641733</v>
      </c>
      <c r="X117" s="115">
        <v>705.90179639774021</v>
      </c>
      <c r="Y117" s="115">
        <v>21.249623971845143</v>
      </c>
      <c r="Z117" s="115">
        <v>675.27713887501397</v>
      </c>
      <c r="AA117" s="99">
        <v>14</v>
      </c>
      <c r="AB117" s="99">
        <v>14</v>
      </c>
    </row>
    <row r="118" spans="1:28" s="9" customFormat="1" ht="16.5">
      <c r="A118" s="89">
        <v>304</v>
      </c>
      <c r="B118" s="90" t="s">
        <v>131</v>
      </c>
      <c r="C118" s="115">
        <v>970</v>
      </c>
      <c r="D118" s="91">
        <v>-50.969177979602513</v>
      </c>
      <c r="E118" s="91">
        <v>-82.293456179641154</v>
      </c>
      <c r="F118" s="91">
        <v>-133.26263415924367</v>
      </c>
      <c r="G118" s="91">
        <v>163.72217193054399</v>
      </c>
      <c r="H118" s="91">
        <v>30.459537771300319</v>
      </c>
      <c r="I118" s="91">
        <v>-215.31546391752576</v>
      </c>
      <c r="J118" s="91">
        <v>-184.85592614622544</v>
      </c>
      <c r="K118" s="91">
        <f t="shared" si="1"/>
        <v>-35.366586977422287</v>
      </c>
      <c r="L118" s="99">
        <v>2</v>
      </c>
      <c r="M118" s="99">
        <v>2</v>
      </c>
      <c r="N118" s="16"/>
      <c r="O118" s="106">
        <v>304</v>
      </c>
      <c r="P118" s="53" t="s">
        <v>131</v>
      </c>
      <c r="Q118" s="92">
        <v>949</v>
      </c>
      <c r="R118" s="115">
        <v>-16.370741383163065</v>
      </c>
      <c r="S118" s="115">
        <v>-76.170404288708454</v>
      </c>
      <c r="T118" s="115">
        <v>-92.541145671871519</v>
      </c>
      <c r="U118" s="115">
        <v>163.13189080233073</v>
      </c>
      <c r="V118" s="115">
        <v>70.590745130459212</v>
      </c>
      <c r="W118" s="115">
        <v>-220.08008429926238</v>
      </c>
      <c r="X118" s="115">
        <v>-149.48933916880316</v>
      </c>
      <c r="Y118" s="115">
        <v>-268.7716421052632</v>
      </c>
      <c r="Z118" s="115">
        <v>676.27713887501397</v>
      </c>
      <c r="AA118" s="99">
        <v>2</v>
      </c>
      <c r="AB118" s="99">
        <v>2</v>
      </c>
    </row>
    <row r="119" spans="1:28" s="9" customFormat="1" ht="16.5">
      <c r="A119" s="89">
        <v>305</v>
      </c>
      <c r="B119" s="90" t="s">
        <v>132</v>
      </c>
      <c r="C119" s="115">
        <v>14876</v>
      </c>
      <c r="D119" s="91">
        <v>672.35522979428151</v>
      </c>
      <c r="E119" s="91">
        <v>236.27193699003254</v>
      </c>
      <c r="F119" s="91">
        <v>908.62716678431411</v>
      </c>
      <c r="G119" s="91">
        <v>114.54186290806987</v>
      </c>
      <c r="H119" s="91">
        <v>1023.169029692384</v>
      </c>
      <c r="I119" s="91">
        <v>-11.552097337994084</v>
      </c>
      <c r="J119" s="91">
        <v>1011.61693235439</v>
      </c>
      <c r="K119" s="91">
        <f t="shared" si="1"/>
        <v>-33.622052744266284</v>
      </c>
      <c r="L119" s="99">
        <v>17</v>
      </c>
      <c r="M119" s="99">
        <v>17</v>
      </c>
      <c r="N119" s="16"/>
      <c r="O119" s="106">
        <v>305</v>
      </c>
      <c r="P119" s="53" t="s">
        <v>132</v>
      </c>
      <c r="Q119" s="92">
        <v>15019</v>
      </c>
      <c r="R119" s="115">
        <v>681.67133923621122</v>
      </c>
      <c r="S119" s="115">
        <v>269.61787571058721</v>
      </c>
      <c r="T119" s="115">
        <v>951.28921494679844</v>
      </c>
      <c r="U119" s="115">
        <v>105.39187681674899</v>
      </c>
      <c r="V119" s="115">
        <v>1056.6810917635473</v>
      </c>
      <c r="W119" s="115">
        <v>-11.442106664891138</v>
      </c>
      <c r="X119" s="115">
        <v>1045.2389850986563</v>
      </c>
      <c r="Y119" s="115">
        <v>-5.5746259144328532</v>
      </c>
      <c r="Z119" s="115">
        <v>677.27713887501397</v>
      </c>
      <c r="AA119" s="99">
        <v>17</v>
      </c>
      <c r="AB119" s="99">
        <v>17</v>
      </c>
    </row>
    <row r="120" spans="1:28" s="9" customFormat="1" ht="16.5">
      <c r="A120" s="89">
        <v>309</v>
      </c>
      <c r="B120" s="90" t="s">
        <v>133</v>
      </c>
      <c r="C120" s="115">
        <v>6444</v>
      </c>
      <c r="D120" s="91">
        <v>2.7324088406090032</v>
      </c>
      <c r="E120" s="91">
        <v>614.45037676898664</v>
      </c>
      <c r="F120" s="91">
        <v>617.18278560959561</v>
      </c>
      <c r="G120" s="91">
        <v>138.19610020608383</v>
      </c>
      <c r="H120" s="91">
        <v>755.3788858156795</v>
      </c>
      <c r="I120" s="91">
        <v>73.966945996275612</v>
      </c>
      <c r="J120" s="91">
        <v>829.34583181195512</v>
      </c>
      <c r="K120" s="91">
        <f t="shared" si="1"/>
        <v>51.627782939372537</v>
      </c>
      <c r="L120" s="99">
        <v>12</v>
      </c>
      <c r="M120" s="99">
        <v>12</v>
      </c>
      <c r="N120" s="16"/>
      <c r="O120" s="106">
        <v>309</v>
      </c>
      <c r="P120" s="53" t="s">
        <v>133</v>
      </c>
      <c r="Q120" s="92">
        <v>6409</v>
      </c>
      <c r="R120" s="115">
        <v>-55.2011283731036</v>
      </c>
      <c r="S120" s="115">
        <v>629.72853814440555</v>
      </c>
      <c r="T120" s="115">
        <v>574.5274097713019</v>
      </c>
      <c r="U120" s="115">
        <v>128.81975440788074</v>
      </c>
      <c r="V120" s="115">
        <v>703.34716417918264</v>
      </c>
      <c r="W120" s="115">
        <v>74.370884693399901</v>
      </c>
      <c r="X120" s="115">
        <v>777.71804887258259</v>
      </c>
      <c r="Y120" s="115">
        <v>-5.807051680346917</v>
      </c>
      <c r="Z120" s="115">
        <v>678.27713887501397</v>
      </c>
      <c r="AA120" s="99">
        <v>12</v>
      </c>
      <c r="AB120" s="99">
        <v>12</v>
      </c>
    </row>
    <row r="121" spans="1:28" s="9" customFormat="1" ht="16.5">
      <c r="A121" s="89">
        <v>312</v>
      </c>
      <c r="B121" s="90" t="s">
        <v>134</v>
      </c>
      <c r="C121" s="115">
        <v>1155</v>
      </c>
      <c r="D121" s="91">
        <v>648.63030353654074</v>
      </c>
      <c r="E121" s="91">
        <v>423.80273707079527</v>
      </c>
      <c r="F121" s="91">
        <v>1072.4330406073359</v>
      </c>
      <c r="G121" s="91">
        <v>189.7299645367867</v>
      </c>
      <c r="H121" s="91">
        <v>1262.1630051441225</v>
      </c>
      <c r="I121" s="91">
        <v>-299.41731601731601</v>
      </c>
      <c r="J121" s="91">
        <v>962.7456891268065</v>
      </c>
      <c r="K121" s="91">
        <f t="shared" si="1"/>
        <v>183.35172389743502</v>
      </c>
      <c r="L121" s="99">
        <v>13</v>
      </c>
      <c r="M121" s="99">
        <v>13</v>
      </c>
      <c r="N121" s="16"/>
      <c r="O121" s="106">
        <v>312</v>
      </c>
      <c r="P121" s="53" t="s">
        <v>134</v>
      </c>
      <c r="Q121" s="92">
        <v>1174</v>
      </c>
      <c r="R121" s="115">
        <v>590.9611439868321</v>
      </c>
      <c r="S121" s="115">
        <v>310.24143664459211</v>
      </c>
      <c r="T121" s="115">
        <v>901.20258063142421</v>
      </c>
      <c r="U121" s="115">
        <v>172.76293485348393</v>
      </c>
      <c r="V121" s="115">
        <v>1073.9655154849081</v>
      </c>
      <c r="W121" s="115">
        <v>-294.57155025553664</v>
      </c>
      <c r="X121" s="115">
        <v>779.39396522937147</v>
      </c>
      <c r="Y121" s="115">
        <v>-7.9070066889632162</v>
      </c>
      <c r="Z121" s="115">
        <v>679.27713887501397</v>
      </c>
      <c r="AA121" s="99">
        <v>13</v>
      </c>
      <c r="AB121" s="99">
        <v>13</v>
      </c>
    </row>
    <row r="122" spans="1:28" s="9" customFormat="1" ht="16.5">
      <c r="A122" s="89">
        <v>316</v>
      </c>
      <c r="B122" s="90" t="s">
        <v>135</v>
      </c>
      <c r="C122" s="115">
        <v>4093</v>
      </c>
      <c r="D122" s="91">
        <v>59.429019883873721</v>
      </c>
      <c r="E122" s="91">
        <v>147.07866238715775</v>
      </c>
      <c r="F122" s="91">
        <v>206.50768227103146</v>
      </c>
      <c r="G122" s="91">
        <v>128.95608630966592</v>
      </c>
      <c r="H122" s="91">
        <v>335.46376858069738</v>
      </c>
      <c r="I122" s="91">
        <v>-180.00073295870999</v>
      </c>
      <c r="J122" s="91">
        <v>155.46303562198739</v>
      </c>
      <c r="K122" s="91">
        <f t="shared" si="1"/>
        <v>-100.35233786933219</v>
      </c>
      <c r="L122" s="99">
        <v>7</v>
      </c>
      <c r="M122" s="99">
        <v>7</v>
      </c>
      <c r="N122" s="16"/>
      <c r="O122" s="106">
        <v>316</v>
      </c>
      <c r="P122" s="53" t="s">
        <v>135</v>
      </c>
      <c r="Q122" s="92">
        <v>4114</v>
      </c>
      <c r="R122" s="115">
        <v>32.775802944358823</v>
      </c>
      <c r="S122" s="115">
        <v>283.21707609346709</v>
      </c>
      <c r="T122" s="115">
        <v>315.9928790378259</v>
      </c>
      <c r="U122" s="115">
        <v>118.90440986428608</v>
      </c>
      <c r="V122" s="115">
        <v>434.897288902112</v>
      </c>
      <c r="W122" s="115">
        <v>-179.08191541079242</v>
      </c>
      <c r="X122" s="115">
        <v>255.81537349131958</v>
      </c>
      <c r="Y122" s="115">
        <v>-52.983198094330618</v>
      </c>
      <c r="Z122" s="115">
        <v>680.27713887501397</v>
      </c>
      <c r="AA122" s="99">
        <v>7</v>
      </c>
      <c r="AB122" s="99">
        <v>7</v>
      </c>
    </row>
    <row r="123" spans="1:28" s="9" customFormat="1" ht="16.5">
      <c r="A123" s="89">
        <v>317</v>
      </c>
      <c r="B123" s="90" t="s">
        <v>136</v>
      </c>
      <c r="C123" s="115">
        <v>2373</v>
      </c>
      <c r="D123" s="91">
        <v>1124.390549788752</v>
      </c>
      <c r="E123" s="91">
        <v>731.79540255622578</v>
      </c>
      <c r="F123" s="91">
        <v>1856.1859523449777</v>
      </c>
      <c r="G123" s="91">
        <v>203.37586104227648</v>
      </c>
      <c r="H123" s="91">
        <v>2059.561813387254</v>
      </c>
      <c r="I123" s="91">
        <v>68.258322798145812</v>
      </c>
      <c r="J123" s="91">
        <v>2127.8201361853999</v>
      </c>
      <c r="K123" s="91">
        <f t="shared" si="1"/>
        <v>82.545710919826661</v>
      </c>
      <c r="L123" s="99">
        <v>17</v>
      </c>
      <c r="M123" s="99">
        <v>17</v>
      </c>
      <c r="N123" s="16"/>
      <c r="O123" s="106">
        <v>317</v>
      </c>
      <c r="P123" s="53" t="s">
        <v>136</v>
      </c>
      <c r="Q123" s="92">
        <v>2440</v>
      </c>
      <c r="R123" s="115">
        <v>1153.3563683457023</v>
      </c>
      <c r="S123" s="115">
        <v>639.43833472551739</v>
      </c>
      <c r="T123" s="115">
        <v>1792.7947030712198</v>
      </c>
      <c r="U123" s="115">
        <v>186.09570580091082</v>
      </c>
      <c r="V123" s="115">
        <v>1978.8904088721306</v>
      </c>
      <c r="W123" s="115">
        <v>66.384016393442622</v>
      </c>
      <c r="X123" s="115">
        <v>2045.2744252655732</v>
      </c>
      <c r="Y123" s="115">
        <v>-15.926940177849636</v>
      </c>
      <c r="Z123" s="115">
        <v>681.27713887501397</v>
      </c>
      <c r="AA123" s="99">
        <v>17</v>
      </c>
      <c r="AB123" s="99">
        <v>17</v>
      </c>
    </row>
    <row r="124" spans="1:28" s="9" customFormat="1" ht="16.5">
      <c r="A124" s="89">
        <v>320</v>
      </c>
      <c r="B124" s="90" t="s">
        <v>137</v>
      </c>
      <c r="C124" s="115">
        <v>6954</v>
      </c>
      <c r="D124" s="91">
        <v>517.10833108737165</v>
      </c>
      <c r="E124" s="91">
        <v>304.32396385213639</v>
      </c>
      <c r="F124" s="91">
        <v>821.43229493950798</v>
      </c>
      <c r="G124" s="91">
        <v>131.51420567266908</v>
      </c>
      <c r="H124" s="91">
        <v>952.94650061217703</v>
      </c>
      <c r="I124" s="91">
        <v>46.820391141788896</v>
      </c>
      <c r="J124" s="91">
        <v>999.76689175396598</v>
      </c>
      <c r="K124" s="91">
        <f t="shared" si="1"/>
        <v>-97.949316289853527</v>
      </c>
      <c r="L124" s="99">
        <v>19</v>
      </c>
      <c r="M124" s="99">
        <v>19</v>
      </c>
      <c r="N124" s="16"/>
      <c r="O124" s="106">
        <v>320</v>
      </c>
      <c r="P124" s="53" t="s">
        <v>137</v>
      </c>
      <c r="Q124" s="92">
        <v>7030</v>
      </c>
      <c r="R124" s="115">
        <v>561.2435834928657</v>
      </c>
      <c r="S124" s="115">
        <v>369.69347567547743</v>
      </c>
      <c r="T124" s="115">
        <v>930.93705916834313</v>
      </c>
      <c r="U124" s="115">
        <v>120.46492412440958</v>
      </c>
      <c r="V124" s="115">
        <v>1051.4019832927527</v>
      </c>
      <c r="W124" s="115">
        <v>46.31422475106686</v>
      </c>
      <c r="X124" s="115">
        <v>1097.7162080438195</v>
      </c>
      <c r="Y124" s="115">
        <v>-2.3024654945683301</v>
      </c>
      <c r="Z124" s="115">
        <v>682.27713887501397</v>
      </c>
      <c r="AA124" s="99">
        <v>19</v>
      </c>
      <c r="AB124" s="99">
        <v>19</v>
      </c>
    </row>
    <row r="125" spans="1:28" s="9" customFormat="1" ht="16.5">
      <c r="A125" s="89">
        <v>322</v>
      </c>
      <c r="B125" s="90" t="s">
        <v>138</v>
      </c>
      <c r="C125" s="115">
        <v>6371</v>
      </c>
      <c r="D125" s="91">
        <v>1091.3753346224323</v>
      </c>
      <c r="E125" s="91">
        <v>312.17375066259513</v>
      </c>
      <c r="F125" s="91">
        <v>1403.5490852850276</v>
      </c>
      <c r="G125" s="91">
        <v>167.5375639931662</v>
      </c>
      <c r="H125" s="91">
        <v>1571.0866492781938</v>
      </c>
      <c r="I125" s="91">
        <v>-63.888871448752155</v>
      </c>
      <c r="J125" s="91">
        <v>1507.1977778294417</v>
      </c>
      <c r="K125" s="91">
        <f t="shared" si="1"/>
        <v>22.74915725195774</v>
      </c>
      <c r="L125" s="99">
        <v>2</v>
      </c>
      <c r="M125" s="99">
        <v>2</v>
      </c>
      <c r="N125" s="16"/>
      <c r="O125" s="106">
        <v>322</v>
      </c>
      <c r="P125" s="53" t="s">
        <v>138</v>
      </c>
      <c r="Q125" s="92">
        <v>6462</v>
      </c>
      <c r="R125" s="115">
        <v>1075.1870679351682</v>
      </c>
      <c r="S125" s="115">
        <v>315.29900779644851</v>
      </c>
      <c r="T125" s="115">
        <v>1390.4860757316167</v>
      </c>
      <c r="U125" s="115">
        <v>156.95171228628831</v>
      </c>
      <c r="V125" s="115">
        <v>1547.4377880179049</v>
      </c>
      <c r="W125" s="115">
        <v>-62.989167440420921</v>
      </c>
      <c r="X125" s="115">
        <v>1484.448620577484</v>
      </c>
      <c r="Y125" s="115">
        <v>17.852698641013902</v>
      </c>
      <c r="Z125" s="115">
        <v>683.27713887501397</v>
      </c>
      <c r="AA125" s="99">
        <v>2</v>
      </c>
      <c r="AB125" s="99">
        <v>2</v>
      </c>
    </row>
    <row r="126" spans="1:28" s="9" customFormat="1" ht="16.5">
      <c r="A126" s="89">
        <v>398</v>
      </c>
      <c r="B126" s="90" t="s">
        <v>139</v>
      </c>
      <c r="C126" s="115">
        <v>121337</v>
      </c>
      <c r="D126" s="91">
        <v>419.48292864443448</v>
      </c>
      <c r="E126" s="91">
        <v>252.38804937036352</v>
      </c>
      <c r="F126" s="91">
        <v>671.87097801479797</v>
      </c>
      <c r="G126" s="91">
        <v>95.43542836536507</v>
      </c>
      <c r="H126" s="91">
        <v>767.30640638016303</v>
      </c>
      <c r="I126" s="91">
        <v>3.9701904612772689</v>
      </c>
      <c r="J126" s="91">
        <v>771.27659684144032</v>
      </c>
      <c r="K126" s="91">
        <f t="shared" si="1"/>
        <v>37.108601891739681</v>
      </c>
      <c r="L126" s="99">
        <v>7</v>
      </c>
      <c r="M126" s="99">
        <v>7</v>
      </c>
      <c r="N126" s="16"/>
      <c r="O126" s="106">
        <v>398</v>
      </c>
      <c r="P126" s="53" t="s">
        <v>139</v>
      </c>
      <c r="Q126" s="92">
        <v>120693</v>
      </c>
      <c r="R126" s="115">
        <v>433.49338337687067</v>
      </c>
      <c r="S126" s="115">
        <v>206.82574623389988</v>
      </c>
      <c r="T126" s="115">
        <v>640.31912961077057</v>
      </c>
      <c r="U126" s="115">
        <v>89.857490528460517</v>
      </c>
      <c r="V126" s="115">
        <v>730.17662013923109</v>
      </c>
      <c r="W126" s="115">
        <v>3.9913748104695386</v>
      </c>
      <c r="X126" s="115">
        <v>734.16799494970064</v>
      </c>
      <c r="Y126" s="115">
        <v>-72.40513669714997</v>
      </c>
      <c r="Z126" s="115">
        <v>684.27713887501397</v>
      </c>
      <c r="AA126" s="99">
        <v>7</v>
      </c>
      <c r="AB126" s="99">
        <v>7</v>
      </c>
    </row>
    <row r="127" spans="1:28" s="9" customFormat="1" ht="16.5">
      <c r="A127" s="89">
        <v>399</v>
      </c>
      <c r="B127" s="90" t="s">
        <v>140</v>
      </c>
      <c r="C127" s="115">
        <v>7656</v>
      </c>
      <c r="D127" s="91">
        <v>174.42957251919094</v>
      </c>
      <c r="E127" s="91">
        <v>417.86192503322002</v>
      </c>
      <c r="F127" s="91">
        <v>592.29149755241099</v>
      </c>
      <c r="G127" s="91">
        <v>85.825613279360553</v>
      </c>
      <c r="H127" s="91">
        <v>678.11711083177158</v>
      </c>
      <c r="I127" s="91">
        <v>-24.700757575757574</v>
      </c>
      <c r="J127" s="91">
        <v>653.41635325601396</v>
      </c>
      <c r="K127" s="91">
        <f t="shared" si="1"/>
        <v>48.648444812362982</v>
      </c>
      <c r="L127" s="99">
        <v>15</v>
      </c>
      <c r="M127" s="99">
        <v>15</v>
      </c>
      <c r="N127" s="16"/>
      <c r="O127" s="106">
        <v>399</v>
      </c>
      <c r="P127" s="53" t="s">
        <v>140</v>
      </c>
      <c r="Q127" s="92">
        <v>7682</v>
      </c>
      <c r="R127" s="115">
        <v>190.31126897620095</v>
      </c>
      <c r="S127" s="115">
        <v>360.26448319848345</v>
      </c>
      <c r="T127" s="115">
        <v>550.57575217468434</v>
      </c>
      <c r="U127" s="115">
        <v>78.809313259333706</v>
      </c>
      <c r="V127" s="115">
        <v>629.38506543401809</v>
      </c>
      <c r="W127" s="115">
        <v>-24.617156990367093</v>
      </c>
      <c r="X127" s="115">
        <v>604.76790844365098</v>
      </c>
      <c r="Y127" s="115">
        <v>8.3937945375463787</v>
      </c>
      <c r="Z127" s="115">
        <v>685.27713887501397</v>
      </c>
      <c r="AA127" s="99">
        <v>15</v>
      </c>
      <c r="AB127" s="99">
        <v>15</v>
      </c>
    </row>
    <row r="128" spans="1:28" s="9" customFormat="1" ht="16.5">
      <c r="A128" s="89">
        <v>400</v>
      </c>
      <c r="B128" s="90" t="s">
        <v>141</v>
      </c>
      <c r="C128" s="115">
        <v>8479</v>
      </c>
      <c r="D128" s="91">
        <v>890.3529909828377</v>
      </c>
      <c r="E128" s="91">
        <v>389.78694032346431</v>
      </c>
      <c r="F128" s="91">
        <v>1280.1399313063021</v>
      </c>
      <c r="G128" s="91">
        <v>144.27656603024496</v>
      </c>
      <c r="H128" s="91">
        <v>1424.4164973365471</v>
      </c>
      <c r="I128" s="91">
        <v>149.37374690411605</v>
      </c>
      <c r="J128" s="91">
        <v>1573.790244240663</v>
      </c>
      <c r="K128" s="91">
        <f t="shared" si="1"/>
        <v>52.8291382746811</v>
      </c>
      <c r="L128" s="99">
        <v>2</v>
      </c>
      <c r="M128" s="99">
        <v>2</v>
      </c>
      <c r="N128" s="16"/>
      <c r="O128" s="106">
        <v>400</v>
      </c>
      <c r="P128" s="53" t="s">
        <v>141</v>
      </c>
      <c r="Q128" s="92">
        <v>8441</v>
      </c>
      <c r="R128" s="115">
        <v>906.43452203530956</v>
      </c>
      <c r="S128" s="115">
        <v>328.22203467752541</v>
      </c>
      <c r="T128" s="115">
        <v>1234.656556712835</v>
      </c>
      <c r="U128" s="115">
        <v>136.25834619663684</v>
      </c>
      <c r="V128" s="115">
        <v>1370.9149029094719</v>
      </c>
      <c r="W128" s="115">
        <v>150.04620305650988</v>
      </c>
      <c r="X128" s="115">
        <v>1520.9611059659819</v>
      </c>
      <c r="Y128" s="115">
        <v>31.339854829070052</v>
      </c>
      <c r="Z128" s="115">
        <v>686.27713887501397</v>
      </c>
      <c r="AA128" s="99">
        <v>2</v>
      </c>
      <c r="AB128" s="99">
        <v>2</v>
      </c>
    </row>
    <row r="129" spans="1:28" s="9" customFormat="1" ht="16.5">
      <c r="A129" s="89">
        <v>402</v>
      </c>
      <c r="B129" s="90" t="s">
        <v>142</v>
      </c>
      <c r="C129" s="115">
        <v>8865</v>
      </c>
      <c r="D129" s="91">
        <v>-65.227322569908864</v>
      </c>
      <c r="E129" s="91">
        <v>607.95908296838059</v>
      </c>
      <c r="F129" s="91">
        <v>542.73176039847169</v>
      </c>
      <c r="G129" s="91">
        <v>147.67697034828583</v>
      </c>
      <c r="H129" s="91">
        <v>690.40873074675756</v>
      </c>
      <c r="I129" s="91">
        <v>16.955442752397069</v>
      </c>
      <c r="J129" s="91">
        <v>707.36417349915462</v>
      </c>
      <c r="K129" s="91">
        <f t="shared" si="1"/>
        <v>23.159361260766673</v>
      </c>
      <c r="L129" s="99">
        <v>11</v>
      </c>
      <c r="M129" s="99">
        <v>11</v>
      </c>
      <c r="N129" s="16"/>
      <c r="O129" s="106">
        <v>402</v>
      </c>
      <c r="P129" s="53" t="s">
        <v>142</v>
      </c>
      <c r="Q129" s="92">
        <v>8975</v>
      </c>
      <c r="R129" s="115">
        <v>-28.385200045805703</v>
      </c>
      <c r="S129" s="115">
        <v>559.8200038289832</v>
      </c>
      <c r="T129" s="115">
        <v>531.43480378317747</v>
      </c>
      <c r="U129" s="115">
        <v>136.02237614323278</v>
      </c>
      <c r="V129" s="115">
        <v>667.45717992641028</v>
      </c>
      <c r="W129" s="115">
        <v>16.747632311977714</v>
      </c>
      <c r="X129" s="115">
        <v>684.20481223838794</v>
      </c>
      <c r="Y129" s="115">
        <v>33.34834021321025</v>
      </c>
      <c r="Z129" s="115">
        <v>687.27713887501397</v>
      </c>
      <c r="AA129" s="99">
        <v>11</v>
      </c>
      <c r="AB129" s="99">
        <v>11</v>
      </c>
    </row>
    <row r="130" spans="1:28" s="9" customFormat="1" ht="16.5">
      <c r="A130" s="89">
        <v>403</v>
      </c>
      <c r="B130" s="90" t="s">
        <v>143</v>
      </c>
      <c r="C130" s="115">
        <v>2758</v>
      </c>
      <c r="D130" s="91">
        <v>422.0781269307239</v>
      </c>
      <c r="E130" s="91">
        <v>609.11508339884108</v>
      </c>
      <c r="F130" s="91">
        <v>1031.1932103295649</v>
      </c>
      <c r="G130" s="91">
        <v>187.48374874166961</v>
      </c>
      <c r="H130" s="91">
        <v>1218.6769590712345</v>
      </c>
      <c r="I130" s="91">
        <v>44.872371283538797</v>
      </c>
      <c r="J130" s="91">
        <v>1263.5493303547732</v>
      </c>
      <c r="K130" s="91">
        <f t="shared" si="1"/>
        <v>84.797234886935257</v>
      </c>
      <c r="L130" s="99">
        <v>14</v>
      </c>
      <c r="M130" s="99">
        <v>14</v>
      </c>
      <c r="N130" s="16"/>
      <c r="O130" s="106">
        <v>403</v>
      </c>
      <c r="P130" s="53" t="s">
        <v>143</v>
      </c>
      <c r="Q130" s="92">
        <v>2789</v>
      </c>
      <c r="R130" s="115">
        <v>392.86211161982533</v>
      </c>
      <c r="S130" s="115">
        <v>568.2511683145724</v>
      </c>
      <c r="T130" s="115">
        <v>961.11327993439772</v>
      </c>
      <c r="U130" s="115">
        <v>173.26520492031727</v>
      </c>
      <c r="V130" s="115">
        <v>1134.378484854715</v>
      </c>
      <c r="W130" s="115">
        <v>44.373610613122985</v>
      </c>
      <c r="X130" s="115">
        <v>1178.752095467838</v>
      </c>
      <c r="Y130" s="115">
        <v>-14.531695035460992</v>
      </c>
      <c r="Z130" s="115">
        <v>688.27713887501397</v>
      </c>
      <c r="AA130" s="99">
        <v>14</v>
      </c>
      <c r="AB130" s="99">
        <v>14</v>
      </c>
    </row>
    <row r="131" spans="1:28" s="9" customFormat="1" ht="16.5">
      <c r="A131" s="89">
        <v>405</v>
      </c>
      <c r="B131" s="90" t="s">
        <v>144</v>
      </c>
      <c r="C131" s="115">
        <v>73327</v>
      </c>
      <c r="D131" s="91">
        <v>208.02302717597726</v>
      </c>
      <c r="E131" s="91">
        <v>121.64904436814918</v>
      </c>
      <c r="F131" s="91">
        <v>329.67207154412642</v>
      </c>
      <c r="G131" s="91">
        <v>111.45321770846189</v>
      </c>
      <c r="H131" s="91">
        <v>441.12528925258835</v>
      </c>
      <c r="I131" s="91">
        <v>-43.263722776057932</v>
      </c>
      <c r="J131" s="91">
        <v>397.86156647653041</v>
      </c>
      <c r="K131" s="91">
        <f t="shared" si="1"/>
        <v>-16.857116054985966</v>
      </c>
      <c r="L131" s="99">
        <v>9</v>
      </c>
      <c r="M131" s="99">
        <v>9</v>
      </c>
      <c r="N131" s="16"/>
      <c r="O131" s="106">
        <v>405</v>
      </c>
      <c r="P131" s="53" t="s">
        <v>144</v>
      </c>
      <c r="Q131" s="92">
        <v>72988</v>
      </c>
      <c r="R131" s="115">
        <v>196.10151463330942</v>
      </c>
      <c r="S131" s="115">
        <v>157.3651267453611</v>
      </c>
      <c r="T131" s="115">
        <v>353.46664137867049</v>
      </c>
      <c r="U131" s="115">
        <v>104.71670657729925</v>
      </c>
      <c r="V131" s="115">
        <v>458.18334795596974</v>
      </c>
      <c r="W131" s="115">
        <v>-43.464665424453337</v>
      </c>
      <c r="X131" s="115">
        <v>414.71868253151638</v>
      </c>
      <c r="Y131" s="115">
        <v>-29.039343727598069</v>
      </c>
      <c r="Z131" s="115">
        <v>689.27713887501397</v>
      </c>
      <c r="AA131" s="99">
        <v>9</v>
      </c>
      <c r="AB131" s="99">
        <v>9</v>
      </c>
    </row>
    <row r="132" spans="1:28" s="9" customFormat="1" ht="16.5">
      <c r="A132" s="89">
        <v>407</v>
      </c>
      <c r="B132" s="90" t="s">
        <v>145</v>
      </c>
      <c r="C132" s="115">
        <v>2429</v>
      </c>
      <c r="D132" s="91">
        <v>388.19007094431038</v>
      </c>
      <c r="E132" s="91">
        <v>581.47064685719124</v>
      </c>
      <c r="F132" s="91">
        <v>969.66071780150162</v>
      </c>
      <c r="G132" s="91">
        <v>214.35609743018006</v>
      </c>
      <c r="H132" s="91">
        <v>1184.0168152316817</v>
      </c>
      <c r="I132" s="91">
        <v>-239.91395636064223</v>
      </c>
      <c r="J132" s="91">
        <v>944.10285887103942</v>
      </c>
      <c r="K132" s="91">
        <f t="shared" si="1"/>
        <v>15.400264385003084</v>
      </c>
      <c r="L132" s="99">
        <v>1</v>
      </c>
      <c r="M132" s="100">
        <v>34</v>
      </c>
      <c r="N132" s="16"/>
      <c r="O132" s="106">
        <v>407</v>
      </c>
      <c r="P132" s="53" t="s">
        <v>145</v>
      </c>
      <c r="Q132" s="92">
        <v>2449</v>
      </c>
      <c r="R132" s="115">
        <v>485.32055911794998</v>
      </c>
      <c r="S132" s="115">
        <v>479.58036922797328</v>
      </c>
      <c r="T132" s="115">
        <v>964.90092834592326</v>
      </c>
      <c r="U132" s="115">
        <v>201.7563415178183</v>
      </c>
      <c r="V132" s="115">
        <v>1166.6572698637415</v>
      </c>
      <c r="W132" s="115">
        <v>-237.95467537770517</v>
      </c>
      <c r="X132" s="115">
        <v>928.70259448603633</v>
      </c>
      <c r="Y132" s="115">
        <v>-364.92604845115176</v>
      </c>
      <c r="Z132" s="115">
        <v>690.27713887501397</v>
      </c>
      <c r="AA132" s="99">
        <v>1</v>
      </c>
      <c r="AB132" s="100">
        <v>34</v>
      </c>
    </row>
    <row r="133" spans="1:28" s="9" customFormat="1" ht="16.5">
      <c r="A133" s="89">
        <v>408</v>
      </c>
      <c r="B133" s="90" t="s">
        <v>146</v>
      </c>
      <c r="C133" s="115">
        <v>14028</v>
      </c>
      <c r="D133" s="91">
        <v>486.89138499474524</v>
      </c>
      <c r="E133" s="91">
        <v>442.54096808586269</v>
      </c>
      <c r="F133" s="91">
        <v>929.43235308060798</v>
      </c>
      <c r="G133" s="91">
        <v>112.92723313947128</v>
      </c>
      <c r="H133" s="91">
        <v>1042.3595862200793</v>
      </c>
      <c r="I133" s="91">
        <v>22.721271742229828</v>
      </c>
      <c r="J133" s="91">
        <v>1065.0808579623092</v>
      </c>
      <c r="K133" s="91">
        <f t="shared" si="1"/>
        <v>30.950562451979977</v>
      </c>
      <c r="L133" s="99">
        <v>14</v>
      </c>
      <c r="M133" s="99">
        <v>14</v>
      </c>
      <c r="N133" s="16"/>
      <c r="O133" s="106">
        <v>408</v>
      </c>
      <c r="P133" s="53" t="s">
        <v>146</v>
      </c>
      <c r="Q133" s="92">
        <v>14024</v>
      </c>
      <c r="R133" s="115">
        <v>492.47691304752874</v>
      </c>
      <c r="S133" s="115">
        <v>413.8661900847307</v>
      </c>
      <c r="T133" s="115">
        <v>906.34310313225944</v>
      </c>
      <c r="U133" s="115">
        <v>105.05943995365453</v>
      </c>
      <c r="V133" s="115">
        <v>1011.402543085914</v>
      </c>
      <c r="W133" s="115">
        <v>22.727752424415289</v>
      </c>
      <c r="X133" s="115">
        <v>1034.1302955103292</v>
      </c>
      <c r="Y133" s="115">
        <v>-1.4476830626285591</v>
      </c>
      <c r="Z133" s="115">
        <v>691.27713887501397</v>
      </c>
      <c r="AA133" s="99">
        <v>14</v>
      </c>
      <c r="AB133" s="99">
        <v>14</v>
      </c>
    </row>
    <row r="134" spans="1:28" s="9" customFormat="1" ht="16.5">
      <c r="A134" s="89">
        <v>410</v>
      </c>
      <c r="B134" s="90" t="s">
        <v>147</v>
      </c>
      <c r="C134" s="115">
        <v>18878</v>
      </c>
      <c r="D134" s="91">
        <v>561.05247921839009</v>
      </c>
      <c r="E134" s="91">
        <v>454.71193258747394</v>
      </c>
      <c r="F134" s="91">
        <v>1015.764411805864</v>
      </c>
      <c r="G134" s="91">
        <v>55.098071056673533</v>
      </c>
      <c r="H134" s="91">
        <v>1070.8624828625375</v>
      </c>
      <c r="I134" s="91">
        <v>-35.064731433414558</v>
      </c>
      <c r="J134" s="91">
        <v>1035.7977514291229</v>
      </c>
      <c r="K134" s="91">
        <f t="shared" si="1"/>
        <v>69.804909626905896</v>
      </c>
      <c r="L134" s="99">
        <v>13</v>
      </c>
      <c r="M134" s="99">
        <v>13</v>
      </c>
      <c r="N134" s="16"/>
      <c r="O134" s="106">
        <v>410</v>
      </c>
      <c r="P134" s="53" t="s">
        <v>147</v>
      </c>
      <c r="Q134" s="92">
        <v>18762</v>
      </c>
      <c r="R134" s="115">
        <v>529.29424090935288</v>
      </c>
      <c r="S134" s="115">
        <v>422.23006373629607</v>
      </c>
      <c r="T134" s="115">
        <v>951.52430464564895</v>
      </c>
      <c r="U134" s="115">
        <v>49.750063646281205</v>
      </c>
      <c r="V134" s="115">
        <v>1001.2743682919302</v>
      </c>
      <c r="W134" s="115">
        <v>-35.281526489713251</v>
      </c>
      <c r="X134" s="115">
        <v>965.99284180221696</v>
      </c>
      <c r="Y134" s="115">
        <v>13.383295498801589</v>
      </c>
      <c r="Z134" s="115">
        <v>692.27713887501397</v>
      </c>
      <c r="AA134" s="99">
        <v>13</v>
      </c>
      <c r="AB134" s="99">
        <v>13</v>
      </c>
    </row>
    <row r="135" spans="1:28" s="9" customFormat="1" ht="16.5">
      <c r="A135" s="89">
        <v>416</v>
      </c>
      <c r="B135" s="90" t="s">
        <v>148</v>
      </c>
      <c r="C135" s="115">
        <v>2849</v>
      </c>
      <c r="D135" s="91">
        <v>209.39180343629371</v>
      </c>
      <c r="E135" s="91">
        <v>509.65648724618779</v>
      </c>
      <c r="F135" s="91">
        <v>719.04829068248148</v>
      </c>
      <c r="G135" s="91">
        <v>96.844179883598486</v>
      </c>
      <c r="H135" s="91">
        <v>815.89247056607996</v>
      </c>
      <c r="I135" s="91">
        <v>-222.35907335907336</v>
      </c>
      <c r="J135" s="91">
        <v>593.5333972070066</v>
      </c>
      <c r="K135" s="91">
        <f t="shared" si="1"/>
        <v>84.769427251234163</v>
      </c>
      <c r="L135" s="99">
        <v>9</v>
      </c>
      <c r="M135" s="99">
        <v>9</v>
      </c>
      <c r="N135" s="16"/>
      <c r="O135" s="106">
        <v>416</v>
      </c>
      <c r="P135" s="53" t="s">
        <v>148</v>
      </c>
      <c r="Q135" s="92">
        <v>2862</v>
      </c>
      <c r="R135" s="115">
        <v>181.58345073027502</v>
      </c>
      <c r="S135" s="115">
        <v>460.22333387250308</v>
      </c>
      <c r="T135" s="115">
        <v>641.80678460277807</v>
      </c>
      <c r="U135" s="115">
        <v>88.30624195676792</v>
      </c>
      <c r="V135" s="115">
        <v>730.11302655954603</v>
      </c>
      <c r="W135" s="115">
        <v>-221.34905660377359</v>
      </c>
      <c r="X135" s="115">
        <v>508.76396995577244</v>
      </c>
      <c r="Y135" s="115">
        <v>9.6118808038808066</v>
      </c>
      <c r="Z135" s="115">
        <v>693.27713887501397</v>
      </c>
      <c r="AA135" s="99">
        <v>9</v>
      </c>
      <c r="AB135" s="99">
        <v>9</v>
      </c>
    </row>
    <row r="136" spans="1:28" s="9" customFormat="1" ht="16.5">
      <c r="A136" s="89">
        <v>418</v>
      </c>
      <c r="B136" s="90" t="s">
        <v>149</v>
      </c>
      <c r="C136" s="115">
        <v>24854</v>
      </c>
      <c r="D136" s="91">
        <v>783.53429661347127</v>
      </c>
      <c r="E136" s="91">
        <v>63.663990129133474</v>
      </c>
      <c r="F136" s="91">
        <v>847.19828674260475</v>
      </c>
      <c r="G136" s="91">
        <v>44.246416951169373</v>
      </c>
      <c r="H136" s="91">
        <v>891.44470369377416</v>
      </c>
      <c r="I136" s="91">
        <v>-98.755934658405081</v>
      </c>
      <c r="J136" s="91">
        <v>792.68876903536909</v>
      </c>
      <c r="K136" s="91">
        <f t="shared" si="1"/>
        <v>12.677820516265911</v>
      </c>
      <c r="L136" s="99">
        <v>6</v>
      </c>
      <c r="M136" s="99">
        <v>6</v>
      </c>
      <c r="N136" s="16"/>
      <c r="O136" s="106">
        <v>418</v>
      </c>
      <c r="P136" s="53" t="s">
        <v>149</v>
      </c>
      <c r="Q136" s="92">
        <v>24711</v>
      </c>
      <c r="R136" s="115">
        <v>780.09702259395647</v>
      </c>
      <c r="S136" s="115">
        <v>57.28454774512165</v>
      </c>
      <c r="T136" s="115">
        <v>837.38157033907817</v>
      </c>
      <c r="U136" s="115">
        <v>41.956803213410872</v>
      </c>
      <c r="V136" s="115">
        <v>879.33837355248909</v>
      </c>
      <c r="W136" s="115">
        <v>-99.327425033385936</v>
      </c>
      <c r="X136" s="115">
        <v>780.01094851910318</v>
      </c>
      <c r="Y136" s="115">
        <v>-22.46767543978844</v>
      </c>
      <c r="Z136" s="115">
        <v>694.27713887501397</v>
      </c>
      <c r="AA136" s="99">
        <v>6</v>
      </c>
      <c r="AB136" s="99">
        <v>6</v>
      </c>
    </row>
    <row r="137" spans="1:28" s="9" customFormat="1" ht="16.5">
      <c r="A137" s="89">
        <v>420</v>
      </c>
      <c r="B137" s="90" t="s">
        <v>150</v>
      </c>
      <c r="C137" s="115">
        <v>8971</v>
      </c>
      <c r="D137" s="91">
        <v>248.97098111061874</v>
      </c>
      <c r="E137" s="91">
        <v>338.71316802078906</v>
      </c>
      <c r="F137" s="91">
        <v>587.68414913140782</v>
      </c>
      <c r="G137" s="91">
        <v>122.14477697879357</v>
      </c>
      <c r="H137" s="91">
        <v>709.82892611020134</v>
      </c>
      <c r="I137" s="91">
        <v>-124.63515773046483</v>
      </c>
      <c r="J137" s="91">
        <v>585.19376837973653</v>
      </c>
      <c r="K137" s="91">
        <f t="shared" si="1"/>
        <v>33.885184573482093</v>
      </c>
      <c r="L137" s="99">
        <v>11</v>
      </c>
      <c r="M137" s="99">
        <v>11</v>
      </c>
      <c r="N137" s="16"/>
      <c r="O137" s="106">
        <v>420</v>
      </c>
      <c r="P137" s="53" t="s">
        <v>150</v>
      </c>
      <c r="Q137" s="92">
        <v>9049</v>
      </c>
      <c r="R137" s="115">
        <v>264.18208600536491</v>
      </c>
      <c r="S137" s="115">
        <v>298.07988813011895</v>
      </c>
      <c r="T137" s="115">
        <v>562.2619741354838</v>
      </c>
      <c r="U137" s="115">
        <v>112.60744512220172</v>
      </c>
      <c r="V137" s="115">
        <v>674.86941925768554</v>
      </c>
      <c r="W137" s="115">
        <v>-123.5608354514311</v>
      </c>
      <c r="X137" s="115">
        <v>551.30858380625443</v>
      </c>
      <c r="Y137" s="115">
        <v>-15.330212901819776</v>
      </c>
      <c r="Z137" s="115">
        <v>695.27713887501397</v>
      </c>
      <c r="AA137" s="99">
        <v>11</v>
      </c>
      <c r="AB137" s="99">
        <v>11</v>
      </c>
    </row>
    <row r="138" spans="1:28" s="9" customFormat="1" ht="16.5">
      <c r="A138" s="89">
        <v>421</v>
      </c>
      <c r="B138" s="90" t="s">
        <v>151</v>
      </c>
      <c r="C138" s="115">
        <v>665</v>
      </c>
      <c r="D138" s="91">
        <v>1677.6078863085124</v>
      </c>
      <c r="E138" s="91">
        <v>152.41796703405143</v>
      </c>
      <c r="F138" s="91">
        <v>1830.0258533425638</v>
      </c>
      <c r="G138" s="91">
        <v>216.87622770209543</v>
      </c>
      <c r="H138" s="91">
        <v>2046.9020810446591</v>
      </c>
      <c r="I138" s="91">
        <v>-192.64511278195488</v>
      </c>
      <c r="J138" s="91">
        <v>1854.2569682627043</v>
      </c>
      <c r="K138" s="91">
        <f t="shared" ref="K138:K201" si="2">J138-X138</f>
        <v>-215.2341501108815</v>
      </c>
      <c r="L138" s="99">
        <v>16</v>
      </c>
      <c r="M138" s="99">
        <v>16</v>
      </c>
      <c r="N138" s="16"/>
      <c r="O138" s="106">
        <v>421</v>
      </c>
      <c r="P138" s="53" t="s">
        <v>151</v>
      </c>
      <c r="Q138" s="92">
        <v>682</v>
      </c>
      <c r="R138" s="115">
        <v>1811.4570560382695</v>
      </c>
      <c r="S138" s="115">
        <v>245.63950218894175</v>
      </c>
      <c r="T138" s="115">
        <v>2057.0965582272111</v>
      </c>
      <c r="U138" s="115">
        <v>200.23766865077386</v>
      </c>
      <c r="V138" s="115">
        <v>2257.3342268779847</v>
      </c>
      <c r="W138" s="115">
        <v>-187.84310850439883</v>
      </c>
      <c r="X138" s="115">
        <v>2069.4911183735858</v>
      </c>
      <c r="Y138" s="115">
        <v>0</v>
      </c>
      <c r="Z138" s="115">
        <v>696.27713887501397</v>
      </c>
      <c r="AA138" s="99">
        <v>16</v>
      </c>
      <c r="AB138" s="99">
        <v>16</v>
      </c>
    </row>
    <row r="139" spans="1:28" s="9" customFormat="1" ht="16.5">
      <c r="A139" s="89">
        <v>422</v>
      </c>
      <c r="B139" s="90" t="s">
        <v>152</v>
      </c>
      <c r="C139" s="115">
        <v>10049</v>
      </c>
      <c r="D139" s="91">
        <v>230.88606973193208</v>
      </c>
      <c r="E139" s="91">
        <v>308.09590681504767</v>
      </c>
      <c r="F139" s="91">
        <v>538.98197654697969</v>
      </c>
      <c r="G139" s="91">
        <v>158.60779159174714</v>
      </c>
      <c r="H139" s="91">
        <v>697.58976813872687</v>
      </c>
      <c r="I139" s="91">
        <v>-15.011941486715097</v>
      </c>
      <c r="J139" s="91">
        <v>682.57782665201182</v>
      </c>
      <c r="K139" s="91">
        <f t="shared" si="2"/>
        <v>-73.313346594610607</v>
      </c>
      <c r="L139" s="99">
        <v>12</v>
      </c>
      <c r="M139" s="99">
        <v>12</v>
      </c>
      <c r="N139" s="16"/>
      <c r="O139" s="106">
        <v>422</v>
      </c>
      <c r="P139" s="53" t="s">
        <v>152</v>
      </c>
      <c r="Q139" s="92">
        <v>10228</v>
      </c>
      <c r="R139" s="115">
        <v>244.2278333843046</v>
      </c>
      <c r="S139" s="115">
        <v>380.83621281261026</v>
      </c>
      <c r="T139" s="115">
        <v>625.06404619691489</v>
      </c>
      <c r="U139" s="115">
        <v>145.576344883106</v>
      </c>
      <c r="V139" s="115">
        <v>770.64039108002089</v>
      </c>
      <c r="W139" s="115">
        <v>-14.749217833398514</v>
      </c>
      <c r="X139" s="115">
        <v>755.89117324662243</v>
      </c>
      <c r="Y139" s="115">
        <v>13.99704341496337</v>
      </c>
      <c r="Z139" s="115">
        <v>697.27713887501397</v>
      </c>
      <c r="AA139" s="99">
        <v>12</v>
      </c>
      <c r="AB139" s="99">
        <v>12</v>
      </c>
    </row>
    <row r="140" spans="1:28" s="9" customFormat="1" ht="16.5">
      <c r="A140" s="89">
        <v>423</v>
      </c>
      <c r="B140" s="90" t="s">
        <v>153</v>
      </c>
      <c r="C140" s="115">
        <v>20666</v>
      </c>
      <c r="D140" s="91">
        <v>758.58192838336493</v>
      </c>
      <c r="E140" s="91">
        <v>87.985698521440241</v>
      </c>
      <c r="F140" s="91">
        <v>846.56762690480514</v>
      </c>
      <c r="G140" s="91">
        <v>63.750750977428559</v>
      </c>
      <c r="H140" s="91">
        <v>910.31837788223368</v>
      </c>
      <c r="I140" s="91">
        <v>-115.02187167327979</v>
      </c>
      <c r="J140" s="91">
        <v>795.29650620895393</v>
      </c>
      <c r="K140" s="91">
        <f t="shared" si="2"/>
        <v>22.443790636464769</v>
      </c>
      <c r="L140" s="99">
        <v>2</v>
      </c>
      <c r="M140" s="99">
        <v>2</v>
      </c>
      <c r="N140" s="16"/>
      <c r="O140" s="106">
        <v>423</v>
      </c>
      <c r="P140" s="53" t="s">
        <v>153</v>
      </c>
      <c r="Q140" s="92">
        <v>20637</v>
      </c>
      <c r="R140" s="115">
        <v>754.72831942441417</v>
      </c>
      <c r="S140" s="115">
        <v>72.079295357220502</v>
      </c>
      <c r="T140" s="115">
        <v>826.8076147816347</v>
      </c>
      <c r="U140" s="115">
        <v>61.228606145314913</v>
      </c>
      <c r="V140" s="115">
        <v>888.03622092694957</v>
      </c>
      <c r="W140" s="115">
        <v>-115.18350535446044</v>
      </c>
      <c r="X140" s="115">
        <v>772.85271557248916</v>
      </c>
      <c r="Y140" s="115">
        <v>-37.659641288969112</v>
      </c>
      <c r="Z140" s="115">
        <v>698.27713887501397</v>
      </c>
      <c r="AA140" s="99">
        <v>2</v>
      </c>
      <c r="AB140" s="99">
        <v>2</v>
      </c>
    </row>
    <row r="141" spans="1:28" s="9" customFormat="1" ht="16.5">
      <c r="A141" s="89">
        <v>425</v>
      </c>
      <c r="B141" s="90" t="s">
        <v>154</v>
      </c>
      <c r="C141" s="115">
        <v>10190</v>
      </c>
      <c r="D141" s="91">
        <v>1454.378919923307</v>
      </c>
      <c r="E141" s="91">
        <v>566.30175517269015</v>
      </c>
      <c r="F141" s="91">
        <v>2020.6806750959972</v>
      </c>
      <c r="G141" s="91">
        <v>38.478052722542259</v>
      </c>
      <c r="H141" s="91">
        <v>2059.1587278185393</v>
      </c>
      <c r="I141" s="91">
        <v>151.8649656526006</v>
      </c>
      <c r="J141" s="91">
        <v>2211.0236934711397</v>
      </c>
      <c r="K141" s="91">
        <f t="shared" si="2"/>
        <v>67.102771635706176</v>
      </c>
      <c r="L141" s="99">
        <v>17</v>
      </c>
      <c r="M141" s="99">
        <v>17</v>
      </c>
      <c r="N141" s="16"/>
      <c r="O141" s="106">
        <v>425</v>
      </c>
      <c r="P141" s="53" t="s">
        <v>154</v>
      </c>
      <c r="Q141" s="92">
        <v>10256</v>
      </c>
      <c r="R141" s="115">
        <v>1435.0760852761962</v>
      </c>
      <c r="S141" s="115">
        <v>523.236115397768</v>
      </c>
      <c r="T141" s="115">
        <v>1958.3122006739641</v>
      </c>
      <c r="U141" s="115">
        <v>34.721045654449462</v>
      </c>
      <c r="V141" s="115">
        <v>1993.0332463284135</v>
      </c>
      <c r="W141" s="115">
        <v>150.88767550702028</v>
      </c>
      <c r="X141" s="115">
        <v>2143.9209218354335</v>
      </c>
      <c r="Y141" s="115">
        <v>-1.2502407691557875</v>
      </c>
      <c r="Z141" s="115">
        <v>699.27713887501397</v>
      </c>
      <c r="AA141" s="99">
        <v>17</v>
      </c>
      <c r="AB141" s="99">
        <v>17</v>
      </c>
    </row>
    <row r="142" spans="1:28" s="9" customFormat="1" ht="16.5">
      <c r="A142" s="89">
        <v>426</v>
      </c>
      <c r="B142" s="90" t="s">
        <v>155</v>
      </c>
      <c r="C142" s="115">
        <v>11913</v>
      </c>
      <c r="D142" s="91">
        <v>330.5907293096472</v>
      </c>
      <c r="E142" s="91">
        <v>504.70056401043502</v>
      </c>
      <c r="F142" s="91">
        <v>835.29129332008222</v>
      </c>
      <c r="G142" s="91">
        <v>92.739237460538675</v>
      </c>
      <c r="H142" s="91">
        <v>928.03053078062089</v>
      </c>
      <c r="I142" s="91">
        <v>-161.08746747250902</v>
      </c>
      <c r="J142" s="91">
        <v>766.94306330811185</v>
      </c>
      <c r="K142" s="91">
        <f t="shared" si="2"/>
        <v>29.627752283141945</v>
      </c>
      <c r="L142" s="99">
        <v>12</v>
      </c>
      <c r="M142" s="99">
        <v>12</v>
      </c>
      <c r="N142" s="16"/>
      <c r="O142" s="106">
        <v>426</v>
      </c>
      <c r="P142" s="53" t="s">
        <v>155</v>
      </c>
      <c r="Q142" s="92">
        <v>11969</v>
      </c>
      <c r="R142" s="115">
        <v>330.62310141091916</v>
      </c>
      <c r="S142" s="115">
        <v>482.48537696380259</v>
      </c>
      <c r="T142" s="115">
        <v>813.1084783747217</v>
      </c>
      <c r="U142" s="115">
        <v>84.540611579147836</v>
      </c>
      <c r="V142" s="115">
        <v>897.64908995386952</v>
      </c>
      <c r="W142" s="115">
        <v>-160.33377892889965</v>
      </c>
      <c r="X142" s="115">
        <v>737.3153110249699</v>
      </c>
      <c r="Y142" s="115">
        <v>-66.696045179735819</v>
      </c>
      <c r="Z142" s="115">
        <v>700.27713887501397</v>
      </c>
      <c r="AA142" s="99">
        <v>12</v>
      </c>
      <c r="AB142" s="99">
        <v>12</v>
      </c>
    </row>
    <row r="143" spans="1:28" s="9" customFormat="1" ht="16.5">
      <c r="A143" s="89">
        <v>430</v>
      </c>
      <c r="B143" s="90" t="s">
        <v>156</v>
      </c>
      <c r="C143" s="115">
        <v>15295</v>
      </c>
      <c r="D143" s="91">
        <v>268.70542505167089</v>
      </c>
      <c r="E143" s="91">
        <v>450.84227127433763</v>
      </c>
      <c r="F143" s="91">
        <v>719.54769632600846</v>
      </c>
      <c r="G143" s="91">
        <v>162.37694540639691</v>
      </c>
      <c r="H143" s="91">
        <v>881.92464173240535</v>
      </c>
      <c r="I143" s="91">
        <v>-115.04759725400457</v>
      </c>
      <c r="J143" s="91">
        <v>766.87704447840076</v>
      </c>
      <c r="K143" s="91">
        <f t="shared" si="2"/>
        <v>52.534289561205355</v>
      </c>
      <c r="L143" s="99">
        <v>2</v>
      </c>
      <c r="M143" s="99">
        <v>2</v>
      </c>
      <c r="N143" s="16"/>
      <c r="O143" s="106">
        <v>430</v>
      </c>
      <c r="P143" s="53" t="s">
        <v>156</v>
      </c>
      <c r="Q143" s="92">
        <v>15420</v>
      </c>
      <c r="R143" s="115">
        <v>291.99094874572984</v>
      </c>
      <c r="S143" s="115">
        <v>384.47274741827431</v>
      </c>
      <c r="T143" s="115">
        <v>676.4636961640042</v>
      </c>
      <c r="U143" s="115">
        <v>151.99403929793829</v>
      </c>
      <c r="V143" s="115">
        <v>828.45773546194255</v>
      </c>
      <c r="W143" s="115">
        <v>-114.11498054474708</v>
      </c>
      <c r="X143" s="115">
        <v>714.34275491719541</v>
      </c>
      <c r="Y143" s="115">
        <v>3.2706335888773284</v>
      </c>
      <c r="Z143" s="115">
        <v>701.27713887501397</v>
      </c>
      <c r="AA143" s="99">
        <v>2</v>
      </c>
      <c r="AB143" s="99">
        <v>2</v>
      </c>
    </row>
    <row r="144" spans="1:28" s="9" customFormat="1" ht="16.5">
      <c r="A144" s="89">
        <v>433</v>
      </c>
      <c r="B144" s="90" t="s">
        <v>157</v>
      </c>
      <c r="C144" s="115">
        <v>7657</v>
      </c>
      <c r="D144" s="91">
        <v>326.88655983679467</v>
      </c>
      <c r="E144" s="91">
        <v>327.52450078786586</v>
      </c>
      <c r="F144" s="91">
        <v>654.41106062466054</v>
      </c>
      <c r="G144" s="91">
        <v>123.11175863174118</v>
      </c>
      <c r="H144" s="91">
        <v>777.5228192564017</v>
      </c>
      <c r="I144" s="91">
        <v>-111.79652605459057</v>
      </c>
      <c r="J144" s="91">
        <v>665.72629320181113</v>
      </c>
      <c r="K144" s="91">
        <f t="shared" si="2"/>
        <v>45.013177641208131</v>
      </c>
      <c r="L144" s="99">
        <v>5</v>
      </c>
      <c r="M144" s="99">
        <v>5</v>
      </c>
      <c r="N144" s="16"/>
      <c r="O144" s="106">
        <v>433</v>
      </c>
      <c r="P144" s="53" t="s">
        <v>157</v>
      </c>
      <c r="Q144" s="92">
        <v>7692</v>
      </c>
      <c r="R144" s="115">
        <v>315.04367096059093</v>
      </c>
      <c r="S144" s="115">
        <v>301.85057242255198</v>
      </c>
      <c r="T144" s="115">
        <v>616.89424338314291</v>
      </c>
      <c r="U144" s="115">
        <v>115.10670369072071</v>
      </c>
      <c r="V144" s="115">
        <v>732.00094707386359</v>
      </c>
      <c r="W144" s="115">
        <v>-111.28783151326053</v>
      </c>
      <c r="X144" s="115">
        <v>620.713115560603</v>
      </c>
      <c r="Y144" s="115">
        <v>1.0271591818299248</v>
      </c>
      <c r="Z144" s="115">
        <v>702.27713887501397</v>
      </c>
      <c r="AA144" s="99">
        <v>5</v>
      </c>
      <c r="AB144" s="99">
        <v>5</v>
      </c>
    </row>
    <row r="145" spans="1:28" s="9" customFormat="1" ht="16.5">
      <c r="A145" s="89">
        <v>434</v>
      </c>
      <c r="B145" s="90" t="s">
        <v>158</v>
      </c>
      <c r="C145" s="115">
        <v>14352</v>
      </c>
      <c r="D145" s="91">
        <v>501.79942140264149</v>
      </c>
      <c r="E145" s="91">
        <v>-27.222577832703063</v>
      </c>
      <c r="F145" s="91">
        <v>474.57684356993843</v>
      </c>
      <c r="G145" s="91">
        <v>130.49145891730865</v>
      </c>
      <c r="H145" s="91">
        <v>605.06830248724714</v>
      </c>
      <c r="I145" s="91">
        <v>32.820234113712374</v>
      </c>
      <c r="J145" s="91">
        <v>637.88853660095947</v>
      </c>
      <c r="K145" s="91">
        <f t="shared" si="2"/>
        <v>-30.691307907744203</v>
      </c>
      <c r="L145" s="99">
        <v>1</v>
      </c>
      <c r="M145" s="100">
        <v>34</v>
      </c>
      <c r="N145" s="16"/>
      <c r="O145" s="106">
        <v>434</v>
      </c>
      <c r="P145" s="53" t="s">
        <v>158</v>
      </c>
      <c r="Q145" s="92">
        <v>14458</v>
      </c>
      <c r="R145" s="115">
        <v>516.35484554529535</v>
      </c>
      <c r="S145" s="115">
        <v>-2.9450269411058456</v>
      </c>
      <c r="T145" s="115">
        <v>513.40981860418947</v>
      </c>
      <c r="U145" s="115">
        <v>122.59041599996303</v>
      </c>
      <c r="V145" s="115">
        <v>636.00023460415252</v>
      </c>
      <c r="W145" s="115">
        <v>32.579609904551113</v>
      </c>
      <c r="X145" s="115">
        <v>668.57984450870367</v>
      </c>
      <c r="Y145" s="115">
        <v>65.766209713069756</v>
      </c>
      <c r="Z145" s="115">
        <v>703.27713887501397</v>
      </c>
      <c r="AA145" s="99">
        <v>1</v>
      </c>
      <c r="AB145" s="100">
        <v>34</v>
      </c>
    </row>
    <row r="146" spans="1:28" s="9" customFormat="1" ht="16.5">
      <c r="A146" s="89">
        <v>435</v>
      </c>
      <c r="B146" s="90" t="s">
        <v>159</v>
      </c>
      <c r="C146" s="115">
        <v>711</v>
      </c>
      <c r="D146" s="91">
        <v>1449.0095442025352</v>
      </c>
      <c r="E146" s="91">
        <v>46.085128236005154</v>
      </c>
      <c r="F146" s="91">
        <v>1495.0946724385403</v>
      </c>
      <c r="G146" s="91">
        <v>186.95108284377437</v>
      </c>
      <c r="H146" s="91">
        <v>1682.0457552823148</v>
      </c>
      <c r="I146" s="91">
        <v>-275.90998593530242</v>
      </c>
      <c r="J146" s="91">
        <v>1406.1357693470122</v>
      </c>
      <c r="K146" s="91">
        <f t="shared" si="2"/>
        <v>62.5985388245374</v>
      </c>
      <c r="L146" s="99">
        <v>13</v>
      </c>
      <c r="M146" s="99">
        <v>13</v>
      </c>
      <c r="N146" s="16"/>
      <c r="O146" s="106">
        <v>435</v>
      </c>
      <c r="P146" s="53" t="s">
        <v>159</v>
      </c>
      <c r="Q146" s="92">
        <v>702</v>
      </c>
      <c r="R146" s="115">
        <v>1384.8937933679501</v>
      </c>
      <c r="S146" s="115">
        <v>55.86700794943674</v>
      </c>
      <c r="T146" s="115">
        <v>1440.7608013173869</v>
      </c>
      <c r="U146" s="115">
        <v>182.22372265238147</v>
      </c>
      <c r="V146" s="115">
        <v>1622.9845239697684</v>
      </c>
      <c r="W146" s="115">
        <v>-279.44729344729348</v>
      </c>
      <c r="X146" s="115">
        <v>1343.5372305224748</v>
      </c>
      <c r="Y146" s="115">
        <v>-90.991898121387294</v>
      </c>
      <c r="Z146" s="115">
        <v>704.27713887501397</v>
      </c>
      <c r="AA146" s="99">
        <v>13</v>
      </c>
      <c r="AB146" s="99">
        <v>13</v>
      </c>
    </row>
    <row r="147" spans="1:28" s="9" customFormat="1" ht="16.5">
      <c r="A147" s="89">
        <v>436</v>
      </c>
      <c r="B147" s="90" t="s">
        <v>160</v>
      </c>
      <c r="C147" s="115">
        <v>2008</v>
      </c>
      <c r="D147" s="91">
        <v>1195.352143464642</v>
      </c>
      <c r="E147" s="91">
        <v>741.05528070275352</v>
      </c>
      <c r="F147" s="91">
        <v>1936.4074241673957</v>
      </c>
      <c r="G147" s="91">
        <v>108.21008938078985</v>
      </c>
      <c r="H147" s="91">
        <v>2044.6175135481856</v>
      </c>
      <c r="I147" s="91">
        <v>-116.6140438247012</v>
      </c>
      <c r="J147" s="91">
        <v>1928.0034697234844</v>
      </c>
      <c r="K147" s="91">
        <f t="shared" si="2"/>
        <v>179.87606448432552</v>
      </c>
      <c r="L147" s="99">
        <v>17</v>
      </c>
      <c r="M147" s="99">
        <v>17</v>
      </c>
      <c r="N147" s="16"/>
      <c r="O147" s="106">
        <v>436</v>
      </c>
      <c r="P147" s="53" t="s">
        <v>160</v>
      </c>
      <c r="Q147" s="92">
        <v>2033</v>
      </c>
      <c r="R147" s="115">
        <v>1112.7011738492581</v>
      </c>
      <c r="S147" s="115">
        <v>650.33070389418685</v>
      </c>
      <c r="T147" s="115">
        <v>1763.031877743445</v>
      </c>
      <c r="U147" s="115">
        <v>100.27555700874881</v>
      </c>
      <c r="V147" s="115">
        <v>1863.3074347521938</v>
      </c>
      <c r="W147" s="115">
        <v>-115.18002951303492</v>
      </c>
      <c r="X147" s="115">
        <v>1748.1274052391589</v>
      </c>
      <c r="Y147" s="115">
        <v>-5.6845332494969805</v>
      </c>
      <c r="Z147" s="115">
        <v>705.27713887501397</v>
      </c>
      <c r="AA147" s="99">
        <v>17</v>
      </c>
      <c r="AB147" s="99">
        <v>17</v>
      </c>
    </row>
    <row r="148" spans="1:28" s="9" customFormat="1" ht="16.5">
      <c r="A148" s="89">
        <v>440</v>
      </c>
      <c r="B148" s="90" t="s">
        <v>161</v>
      </c>
      <c r="C148" s="115">
        <v>5884</v>
      </c>
      <c r="D148" s="91">
        <v>1611.9026353702352</v>
      </c>
      <c r="E148" s="91">
        <v>551.72604679648373</v>
      </c>
      <c r="F148" s="91">
        <v>2163.628682166719</v>
      </c>
      <c r="G148" s="91">
        <v>67.168293638323519</v>
      </c>
      <c r="H148" s="91">
        <v>2230.7969758050426</v>
      </c>
      <c r="I148" s="91">
        <v>-262.02617267165192</v>
      </c>
      <c r="J148" s="91">
        <v>1968.7708031333907</v>
      </c>
      <c r="K148" s="91">
        <f t="shared" si="2"/>
        <v>87.151578354195181</v>
      </c>
      <c r="L148" s="99">
        <v>15</v>
      </c>
      <c r="M148" s="99">
        <v>15</v>
      </c>
      <c r="N148" s="16"/>
      <c r="O148" s="106">
        <v>440</v>
      </c>
      <c r="P148" s="53" t="s">
        <v>161</v>
      </c>
      <c r="Q148" s="92">
        <v>5843</v>
      </c>
      <c r="R148" s="115">
        <v>1528.1428474008867</v>
      </c>
      <c r="S148" s="115">
        <v>554.76999216102899</v>
      </c>
      <c r="T148" s="115">
        <v>2082.9128395619155</v>
      </c>
      <c r="U148" s="115">
        <v>62.571180699053173</v>
      </c>
      <c r="V148" s="115">
        <v>2145.4840202609685</v>
      </c>
      <c r="W148" s="115">
        <v>-263.86479548177306</v>
      </c>
      <c r="X148" s="115">
        <v>1881.6192247791955</v>
      </c>
      <c r="Y148" s="115">
        <v>-11.8237247034194</v>
      </c>
      <c r="Z148" s="115">
        <v>706.27713887501397</v>
      </c>
      <c r="AA148" s="99">
        <v>15</v>
      </c>
      <c r="AB148" s="99">
        <v>15</v>
      </c>
    </row>
    <row r="149" spans="1:28" s="9" customFormat="1" ht="16.5">
      <c r="A149" s="89">
        <v>441</v>
      </c>
      <c r="B149" s="90" t="s">
        <v>162</v>
      </c>
      <c r="C149" s="115">
        <v>4358</v>
      </c>
      <c r="D149" s="91">
        <v>-68.846796999291229</v>
      </c>
      <c r="E149" s="91">
        <v>314.39257913728511</v>
      </c>
      <c r="F149" s="91">
        <v>245.54578213799388</v>
      </c>
      <c r="G149" s="91">
        <v>146.94916754273135</v>
      </c>
      <c r="H149" s="91">
        <v>392.4949496807252</v>
      </c>
      <c r="I149" s="91">
        <v>-3.549564020192749</v>
      </c>
      <c r="J149" s="91">
        <v>388.94538566053245</v>
      </c>
      <c r="K149" s="91">
        <f t="shared" si="2"/>
        <v>15.156437391435873</v>
      </c>
      <c r="L149" s="99">
        <v>9</v>
      </c>
      <c r="M149" s="99">
        <v>9</v>
      </c>
      <c r="N149" s="16"/>
      <c r="O149" s="106">
        <v>441</v>
      </c>
      <c r="P149" s="53" t="s">
        <v>162</v>
      </c>
      <c r="Q149" s="92">
        <v>4396</v>
      </c>
      <c r="R149" s="115">
        <v>-54.036076439865283</v>
      </c>
      <c r="S149" s="115">
        <v>294.6996083666449</v>
      </c>
      <c r="T149" s="115">
        <v>240.66353192677963</v>
      </c>
      <c r="U149" s="115">
        <v>136.64429714304484</v>
      </c>
      <c r="V149" s="115">
        <v>377.30782906982449</v>
      </c>
      <c r="W149" s="115">
        <v>-3.5188808007279344</v>
      </c>
      <c r="X149" s="115">
        <v>373.78894826909658</v>
      </c>
      <c r="Y149" s="115">
        <v>-22.271169667496043</v>
      </c>
      <c r="Z149" s="115">
        <v>707.27713887501397</v>
      </c>
      <c r="AA149" s="99">
        <v>9</v>
      </c>
      <c r="AB149" s="99">
        <v>9</v>
      </c>
    </row>
    <row r="150" spans="1:28" s="9" customFormat="1" ht="16.5">
      <c r="A150" s="89">
        <v>444</v>
      </c>
      <c r="B150" s="90" t="s">
        <v>163</v>
      </c>
      <c r="C150" s="115">
        <v>45687</v>
      </c>
      <c r="D150" s="91">
        <v>442.84198547512534</v>
      </c>
      <c r="E150" s="91">
        <v>110.64349517992969</v>
      </c>
      <c r="F150" s="91">
        <v>553.48548065505497</v>
      </c>
      <c r="G150" s="91">
        <v>96.52637909881085</v>
      </c>
      <c r="H150" s="91">
        <v>650.01185975386579</v>
      </c>
      <c r="I150" s="91">
        <v>8.9620898723925837</v>
      </c>
      <c r="J150" s="91">
        <v>658.97394962625833</v>
      </c>
      <c r="K150" s="91">
        <f t="shared" si="2"/>
        <v>-20.679064628859123</v>
      </c>
      <c r="L150" s="99">
        <v>1</v>
      </c>
      <c r="M150" s="100">
        <v>33</v>
      </c>
      <c r="N150" s="16"/>
      <c r="O150" s="106">
        <v>444</v>
      </c>
      <c r="P150" s="53" t="s">
        <v>163</v>
      </c>
      <c r="Q150" s="92">
        <v>45645</v>
      </c>
      <c r="R150" s="115">
        <v>458.25000226189923</v>
      </c>
      <c r="S150" s="115">
        <v>120.38518763122312</v>
      </c>
      <c r="T150" s="115">
        <v>578.63518989312229</v>
      </c>
      <c r="U150" s="115">
        <v>92.047488071054232</v>
      </c>
      <c r="V150" s="115">
        <v>670.68267796417649</v>
      </c>
      <c r="W150" s="115">
        <v>8.9703362909409581</v>
      </c>
      <c r="X150" s="115">
        <v>679.65301425511745</v>
      </c>
      <c r="Y150" s="115">
        <v>55.326804241994289</v>
      </c>
      <c r="Z150" s="115">
        <v>708.27713887501397</v>
      </c>
      <c r="AA150" s="99">
        <v>1</v>
      </c>
      <c r="AB150" s="100">
        <v>33</v>
      </c>
    </row>
    <row r="151" spans="1:28" s="9" customFormat="1" ht="16.5">
      <c r="A151" s="89">
        <v>445</v>
      </c>
      <c r="B151" s="90" t="s">
        <v>164</v>
      </c>
      <c r="C151" s="115">
        <v>14868</v>
      </c>
      <c r="D151" s="91">
        <v>527.86762055310567</v>
      </c>
      <c r="E151" s="91">
        <v>5.0352532594329347</v>
      </c>
      <c r="F151" s="91">
        <v>532.90287381253859</v>
      </c>
      <c r="G151" s="91">
        <v>105.47738617782163</v>
      </c>
      <c r="H151" s="91">
        <v>638.38025999036017</v>
      </c>
      <c r="I151" s="91">
        <v>0.45668549905838041</v>
      </c>
      <c r="J151" s="91">
        <v>638.83694548941855</v>
      </c>
      <c r="K151" s="91">
        <f t="shared" si="2"/>
        <v>23.452530179356245</v>
      </c>
      <c r="L151" s="99">
        <v>2</v>
      </c>
      <c r="M151" s="99">
        <v>2</v>
      </c>
      <c r="N151" s="16"/>
      <c r="O151" s="106">
        <v>445</v>
      </c>
      <c r="P151" s="53" t="s">
        <v>164</v>
      </c>
      <c r="Q151" s="92">
        <v>14999</v>
      </c>
      <c r="R151" s="115">
        <v>500.57125941093631</v>
      </c>
      <c r="S151" s="115">
        <v>14.827431041431808</v>
      </c>
      <c r="T151" s="115">
        <v>515.3986904523681</v>
      </c>
      <c r="U151" s="115">
        <v>99.533028011237775</v>
      </c>
      <c r="V151" s="115">
        <v>614.93171846360588</v>
      </c>
      <c r="W151" s="115">
        <v>0.45269684645643044</v>
      </c>
      <c r="X151" s="115">
        <v>615.38441531006231</v>
      </c>
      <c r="Y151" s="115">
        <v>8.8978641785071027</v>
      </c>
      <c r="Z151" s="115">
        <v>709.27713887501397</v>
      </c>
      <c r="AA151" s="99">
        <v>2</v>
      </c>
      <c r="AB151" s="99">
        <v>2</v>
      </c>
    </row>
    <row r="152" spans="1:28" s="9" customFormat="1" ht="16.5">
      <c r="A152" s="89">
        <v>475</v>
      </c>
      <c r="B152" s="90" t="s">
        <v>165</v>
      </c>
      <c r="C152" s="115">
        <v>5415</v>
      </c>
      <c r="D152" s="91">
        <v>692.06354081815152</v>
      </c>
      <c r="E152" s="91">
        <v>320.55702274015545</v>
      </c>
      <c r="F152" s="91">
        <v>1012.6205635583069</v>
      </c>
      <c r="G152" s="91">
        <v>138.24335336389328</v>
      </c>
      <c r="H152" s="91">
        <v>1150.8639169222001</v>
      </c>
      <c r="I152" s="91">
        <v>10.835641735918744</v>
      </c>
      <c r="J152" s="91">
        <v>1161.6995586581188</v>
      </c>
      <c r="K152" s="91">
        <f t="shared" si="2"/>
        <v>31.372224886971935</v>
      </c>
      <c r="L152" s="99">
        <v>15</v>
      </c>
      <c r="M152" s="99">
        <v>15</v>
      </c>
      <c r="N152" s="16"/>
      <c r="O152" s="106">
        <v>475</v>
      </c>
      <c r="P152" s="53" t="s">
        <v>165</v>
      </c>
      <c r="Q152" s="92">
        <v>5456</v>
      </c>
      <c r="R152" s="115">
        <v>671.05921686172201</v>
      </c>
      <c r="S152" s="115">
        <v>320.41233147907002</v>
      </c>
      <c r="T152" s="115">
        <v>991.47154834079197</v>
      </c>
      <c r="U152" s="115">
        <v>128.10156988783297</v>
      </c>
      <c r="V152" s="115">
        <v>1119.5731182286249</v>
      </c>
      <c r="W152" s="115">
        <v>10.754215542521994</v>
      </c>
      <c r="X152" s="115">
        <v>1130.3273337711469</v>
      </c>
      <c r="Y152" s="115">
        <v>139.86679454279979</v>
      </c>
      <c r="Z152" s="115">
        <v>710.27713887501397</v>
      </c>
      <c r="AA152" s="99">
        <v>15</v>
      </c>
      <c r="AB152" s="99">
        <v>15</v>
      </c>
    </row>
    <row r="153" spans="1:28" s="9" customFormat="1" ht="16.5">
      <c r="A153" s="89">
        <v>480</v>
      </c>
      <c r="B153" s="90" t="s">
        <v>166</v>
      </c>
      <c r="C153" s="115">
        <v>1910</v>
      </c>
      <c r="D153" s="91">
        <v>395.19104535970871</v>
      </c>
      <c r="E153" s="91">
        <v>612.98198276133837</v>
      </c>
      <c r="F153" s="91">
        <v>1008.1730281210471</v>
      </c>
      <c r="G153" s="91">
        <v>180.79651894726726</v>
      </c>
      <c r="H153" s="91">
        <v>1188.9695470683143</v>
      </c>
      <c r="I153" s="91">
        <v>-244.7434554973822</v>
      </c>
      <c r="J153" s="91">
        <v>944.22609157093211</v>
      </c>
      <c r="K153" s="91">
        <f t="shared" si="2"/>
        <v>25.899697670973524</v>
      </c>
      <c r="L153" s="99">
        <v>2</v>
      </c>
      <c r="M153" s="99">
        <v>2</v>
      </c>
      <c r="N153" s="16"/>
      <c r="O153" s="106">
        <v>480</v>
      </c>
      <c r="P153" s="53" t="s">
        <v>166</v>
      </c>
      <c r="Q153" s="92">
        <v>1930</v>
      </c>
      <c r="R153" s="115">
        <v>444.72638430819046</v>
      </c>
      <c r="S153" s="115">
        <v>545.28939593392317</v>
      </c>
      <c r="T153" s="115">
        <v>990.01578024211358</v>
      </c>
      <c r="U153" s="115">
        <v>170.51786754385529</v>
      </c>
      <c r="V153" s="115">
        <v>1160.5336477859689</v>
      </c>
      <c r="W153" s="115">
        <v>-242.20725388601036</v>
      </c>
      <c r="X153" s="115">
        <v>918.32639389995859</v>
      </c>
      <c r="Y153" s="115">
        <v>-423.11679979777563</v>
      </c>
      <c r="Z153" s="115">
        <v>711.27713887501397</v>
      </c>
      <c r="AA153" s="99">
        <v>2</v>
      </c>
      <c r="AB153" s="99">
        <v>2</v>
      </c>
    </row>
    <row r="154" spans="1:28" s="9" customFormat="1" ht="16.5">
      <c r="A154" s="89">
        <v>481</v>
      </c>
      <c r="B154" s="90" t="s">
        <v>167</v>
      </c>
      <c r="C154" s="115">
        <v>9592</v>
      </c>
      <c r="D154" s="91">
        <v>609.79736034293137</v>
      </c>
      <c r="E154" s="91">
        <v>57.181494095067755</v>
      </c>
      <c r="F154" s="91">
        <v>666.97885443799908</v>
      </c>
      <c r="G154" s="91">
        <v>53.074088713079348</v>
      </c>
      <c r="H154" s="91">
        <v>720.05294315107847</v>
      </c>
      <c r="I154" s="91">
        <v>-209.44401584653878</v>
      </c>
      <c r="J154" s="91">
        <v>510.60892730453969</v>
      </c>
      <c r="K154" s="91">
        <f t="shared" si="2"/>
        <v>-17.327541357526854</v>
      </c>
      <c r="L154" s="99">
        <v>2</v>
      </c>
      <c r="M154" s="99">
        <v>2</v>
      </c>
      <c r="N154" s="16"/>
      <c r="O154" s="106">
        <v>481</v>
      </c>
      <c r="P154" s="53" t="s">
        <v>167</v>
      </c>
      <c r="Q154" s="92">
        <v>9619</v>
      </c>
      <c r="R154" s="115">
        <v>614.79078326014587</v>
      </c>
      <c r="S154" s="115">
        <v>71.812369725228237</v>
      </c>
      <c r="T154" s="115">
        <v>686.60315298537409</v>
      </c>
      <c r="U154" s="115">
        <v>50.189433776286904</v>
      </c>
      <c r="V154" s="115">
        <v>736.79258676166103</v>
      </c>
      <c r="W154" s="115">
        <v>-208.85611809959454</v>
      </c>
      <c r="X154" s="115">
        <v>527.93646866206655</v>
      </c>
      <c r="Y154" s="115">
        <v>-25.090250331881347</v>
      </c>
      <c r="Z154" s="115">
        <v>712.27713887501397</v>
      </c>
      <c r="AA154" s="99">
        <v>2</v>
      </c>
      <c r="AB154" s="99">
        <v>2</v>
      </c>
    </row>
    <row r="155" spans="1:28" s="9" customFormat="1" ht="16.5">
      <c r="A155" s="89">
        <v>483</v>
      </c>
      <c r="B155" s="90" t="s">
        <v>168</v>
      </c>
      <c r="C155" s="115">
        <v>1059</v>
      </c>
      <c r="D155" s="91">
        <v>793.71049753063619</v>
      </c>
      <c r="E155" s="91">
        <v>903.96815584467834</v>
      </c>
      <c r="F155" s="91">
        <v>1697.6786533753145</v>
      </c>
      <c r="G155" s="91">
        <v>166.64981405986711</v>
      </c>
      <c r="H155" s="91">
        <v>1864.3284674351817</v>
      </c>
      <c r="I155" s="91">
        <v>-191.96033994334277</v>
      </c>
      <c r="J155" s="91">
        <v>1672.368127491839</v>
      </c>
      <c r="K155" s="91">
        <f t="shared" si="2"/>
        <v>8.4858336243257781</v>
      </c>
      <c r="L155" s="99">
        <v>17</v>
      </c>
      <c r="M155" s="99">
        <v>17</v>
      </c>
      <c r="N155" s="16"/>
      <c r="O155" s="106">
        <v>483</v>
      </c>
      <c r="P155" s="53" t="s">
        <v>168</v>
      </c>
      <c r="Q155" s="92">
        <v>1055</v>
      </c>
      <c r="R155" s="115">
        <v>792.2547050378729</v>
      </c>
      <c r="S155" s="115">
        <v>909.11209571681457</v>
      </c>
      <c r="T155" s="115">
        <v>1701.3668007546876</v>
      </c>
      <c r="U155" s="115">
        <v>155.20364477159345</v>
      </c>
      <c r="V155" s="115">
        <v>1856.570445526281</v>
      </c>
      <c r="W155" s="115">
        <v>-192.68815165876777</v>
      </c>
      <c r="X155" s="115">
        <v>1663.8822938675132</v>
      </c>
      <c r="Y155" s="115">
        <v>57.68310824742268</v>
      </c>
      <c r="Z155" s="115">
        <v>713.27713887501397</v>
      </c>
      <c r="AA155" s="99">
        <v>17</v>
      </c>
      <c r="AB155" s="99">
        <v>17</v>
      </c>
    </row>
    <row r="156" spans="1:28" s="9" customFormat="1" ht="16.5">
      <c r="A156" s="89">
        <v>484</v>
      </c>
      <c r="B156" s="90" t="s">
        <v>169</v>
      </c>
      <c r="C156" s="115">
        <v>2904</v>
      </c>
      <c r="D156" s="91">
        <v>277.91720165638725</v>
      </c>
      <c r="E156" s="91">
        <v>-12.151287654264749</v>
      </c>
      <c r="F156" s="91">
        <v>265.76591400212249</v>
      </c>
      <c r="G156" s="91">
        <v>146.14606401853453</v>
      </c>
      <c r="H156" s="91">
        <v>411.91197802065699</v>
      </c>
      <c r="I156" s="91">
        <v>169.28856749311294</v>
      </c>
      <c r="J156" s="91">
        <v>581.20054551376995</v>
      </c>
      <c r="K156" s="91">
        <f t="shared" si="2"/>
        <v>-160.19328175645899</v>
      </c>
      <c r="L156" s="99">
        <v>4</v>
      </c>
      <c r="M156" s="99">
        <v>4</v>
      </c>
      <c r="N156" s="16"/>
      <c r="O156" s="106">
        <v>484</v>
      </c>
      <c r="P156" s="53" t="s">
        <v>169</v>
      </c>
      <c r="Q156" s="92">
        <v>2966</v>
      </c>
      <c r="R156" s="115">
        <v>257.13723231078404</v>
      </c>
      <c r="S156" s="115">
        <v>184.25056295961514</v>
      </c>
      <c r="T156" s="115">
        <v>441.38779527039918</v>
      </c>
      <c r="U156" s="115">
        <v>134.25620057703816</v>
      </c>
      <c r="V156" s="115">
        <v>575.64399584743728</v>
      </c>
      <c r="W156" s="115">
        <v>165.74983142279163</v>
      </c>
      <c r="X156" s="115">
        <v>741.39382727022894</v>
      </c>
      <c r="Y156" s="115">
        <v>45.738049544994944</v>
      </c>
      <c r="Z156" s="115">
        <v>714.27713887501397</v>
      </c>
      <c r="AA156" s="99">
        <v>4</v>
      </c>
      <c r="AB156" s="99">
        <v>4</v>
      </c>
    </row>
    <row r="157" spans="1:28" s="9" customFormat="1" ht="16.5">
      <c r="A157" s="89">
        <v>489</v>
      </c>
      <c r="B157" s="90" t="s">
        <v>170</v>
      </c>
      <c r="C157" s="115">
        <v>1703</v>
      </c>
      <c r="D157" s="91">
        <v>673.50176446326952</v>
      </c>
      <c r="E157" s="91">
        <v>620.72858412144024</v>
      </c>
      <c r="F157" s="91">
        <v>1294.2303485847096</v>
      </c>
      <c r="G157" s="91">
        <v>197.68903656073698</v>
      </c>
      <c r="H157" s="91">
        <v>1491.9193851454465</v>
      </c>
      <c r="I157" s="91">
        <v>-281.48620082207867</v>
      </c>
      <c r="J157" s="91">
        <v>1210.4331843233679</v>
      </c>
      <c r="K157" s="91">
        <f t="shared" si="2"/>
        <v>82.726040547973298</v>
      </c>
      <c r="L157" s="99">
        <v>8</v>
      </c>
      <c r="M157" s="99">
        <v>8</v>
      </c>
      <c r="N157" s="16"/>
      <c r="O157" s="106">
        <v>489</v>
      </c>
      <c r="P157" s="53" t="s">
        <v>170</v>
      </c>
      <c r="Q157" s="92">
        <v>1752</v>
      </c>
      <c r="R157" s="115">
        <v>648.11581534214019</v>
      </c>
      <c r="S157" s="115">
        <v>573.2046641492949</v>
      </c>
      <c r="T157" s="115">
        <v>1221.320479491435</v>
      </c>
      <c r="U157" s="115">
        <v>180.00024875884534</v>
      </c>
      <c r="V157" s="115">
        <v>1401.3207282502804</v>
      </c>
      <c r="W157" s="115">
        <v>-273.61358447488584</v>
      </c>
      <c r="X157" s="115">
        <v>1127.7071437753946</v>
      </c>
      <c r="Y157" s="115">
        <v>-728.22310161920711</v>
      </c>
      <c r="Z157" s="115">
        <v>715.27713887501397</v>
      </c>
      <c r="AA157" s="99">
        <v>8</v>
      </c>
      <c r="AB157" s="99">
        <v>8</v>
      </c>
    </row>
    <row r="158" spans="1:28" s="9" customFormat="1" ht="16.5">
      <c r="A158" s="89">
        <v>491</v>
      </c>
      <c r="B158" s="90" t="s">
        <v>171</v>
      </c>
      <c r="C158" s="115">
        <v>51890</v>
      </c>
      <c r="D158" s="91">
        <v>-90.247180048012481</v>
      </c>
      <c r="E158" s="91">
        <v>225.6052757231553</v>
      </c>
      <c r="F158" s="91">
        <v>135.35809567514281</v>
      </c>
      <c r="G158" s="91">
        <v>102.72722843736922</v>
      </c>
      <c r="H158" s="91">
        <v>238.08532411251201</v>
      </c>
      <c r="I158" s="91">
        <v>64.003083445750633</v>
      </c>
      <c r="J158" s="91">
        <v>302.08840755826265</v>
      </c>
      <c r="K158" s="91">
        <f t="shared" si="2"/>
        <v>29.746453753616265</v>
      </c>
      <c r="L158" s="99">
        <v>10</v>
      </c>
      <c r="M158" s="99">
        <v>10</v>
      </c>
      <c r="N158" s="16"/>
      <c r="O158" s="106">
        <v>491</v>
      </c>
      <c r="P158" s="53" t="s">
        <v>171</v>
      </c>
      <c r="Q158" s="92">
        <v>51919</v>
      </c>
      <c r="R158" s="115">
        <v>-113.22604529097882</v>
      </c>
      <c r="S158" s="115">
        <v>227.36568624345173</v>
      </c>
      <c r="T158" s="115">
        <v>114.13964095247292</v>
      </c>
      <c r="U158" s="115">
        <v>94.234979120784175</v>
      </c>
      <c r="V158" s="115">
        <v>208.37462007325709</v>
      </c>
      <c r="W158" s="115">
        <v>63.967333731389282</v>
      </c>
      <c r="X158" s="115">
        <v>272.34195380464638</v>
      </c>
      <c r="Y158" s="115">
        <v>4.1440878626394806</v>
      </c>
      <c r="Z158" s="115">
        <v>716.27713887501397</v>
      </c>
      <c r="AA158" s="99">
        <v>10</v>
      </c>
      <c r="AB158" s="99">
        <v>10</v>
      </c>
    </row>
    <row r="159" spans="1:28" s="9" customFormat="1" ht="16.5">
      <c r="A159" s="89">
        <v>494</v>
      </c>
      <c r="B159" s="90" t="s">
        <v>172</v>
      </c>
      <c r="C159" s="115">
        <v>8749</v>
      </c>
      <c r="D159" s="91">
        <v>573.72433164888866</v>
      </c>
      <c r="E159" s="91">
        <v>625.68226891809297</v>
      </c>
      <c r="F159" s="91">
        <v>1199.4066005669815</v>
      </c>
      <c r="G159" s="91">
        <v>79.193094294714967</v>
      </c>
      <c r="H159" s="91">
        <v>1278.5996948616964</v>
      </c>
      <c r="I159" s="91">
        <v>-22.267916333295233</v>
      </c>
      <c r="J159" s="91">
        <v>1256.3317785284012</v>
      </c>
      <c r="K159" s="91">
        <f t="shared" si="2"/>
        <v>63.380094774140161</v>
      </c>
      <c r="L159" s="99">
        <v>17</v>
      </c>
      <c r="M159" s="99">
        <v>17</v>
      </c>
      <c r="N159" s="16"/>
      <c r="O159" s="106">
        <v>494</v>
      </c>
      <c r="P159" s="53" t="s">
        <v>172</v>
      </c>
      <c r="Q159" s="92">
        <v>8827</v>
      </c>
      <c r="R159" s="115">
        <v>564.58732569131826</v>
      </c>
      <c r="S159" s="115">
        <v>579.13442849944909</v>
      </c>
      <c r="T159" s="115">
        <v>1143.7217541907673</v>
      </c>
      <c r="U159" s="115">
        <v>71.301074912989591</v>
      </c>
      <c r="V159" s="115">
        <v>1215.022829103757</v>
      </c>
      <c r="W159" s="115">
        <v>-22.071145349495865</v>
      </c>
      <c r="X159" s="115">
        <v>1192.951683754261</v>
      </c>
      <c r="Y159" s="115">
        <v>10.959444809727547</v>
      </c>
      <c r="Z159" s="115">
        <v>717.27713887501397</v>
      </c>
      <c r="AA159" s="99">
        <v>17</v>
      </c>
      <c r="AB159" s="99">
        <v>17</v>
      </c>
    </row>
    <row r="160" spans="1:28" s="9" customFormat="1" ht="16.5">
      <c r="A160" s="89">
        <v>495</v>
      </c>
      <c r="B160" s="90" t="s">
        <v>173</v>
      </c>
      <c r="C160" s="115">
        <v>1393</v>
      </c>
      <c r="D160" s="91">
        <v>439.93924729582631</v>
      </c>
      <c r="E160" s="91">
        <v>289.0812084311907</v>
      </c>
      <c r="F160" s="91">
        <v>729.02045572701695</v>
      </c>
      <c r="G160" s="91">
        <v>171.72471262848256</v>
      </c>
      <c r="H160" s="91">
        <v>900.74516835549957</v>
      </c>
      <c r="I160" s="91">
        <v>-232.06963388370423</v>
      </c>
      <c r="J160" s="91">
        <v>668.67553447179534</v>
      </c>
      <c r="K160" s="91">
        <f t="shared" si="2"/>
        <v>-123.95409461432928</v>
      </c>
      <c r="L160" s="99">
        <v>13</v>
      </c>
      <c r="M160" s="99">
        <v>13</v>
      </c>
      <c r="N160" s="16"/>
      <c r="O160" s="106">
        <v>495</v>
      </c>
      <c r="P160" s="53" t="s">
        <v>173</v>
      </c>
      <c r="Q160" s="92">
        <v>1430</v>
      </c>
      <c r="R160" s="115">
        <v>552.98033208319532</v>
      </c>
      <c r="S160" s="115">
        <v>310.18889602359241</v>
      </c>
      <c r="T160" s="115">
        <v>863.16922810678773</v>
      </c>
      <c r="U160" s="115">
        <v>155.52543594437176</v>
      </c>
      <c r="V160" s="115">
        <v>1018.6946640511595</v>
      </c>
      <c r="W160" s="115">
        <v>-226.06503496503495</v>
      </c>
      <c r="X160" s="115">
        <v>792.62962908612462</v>
      </c>
      <c r="Y160" s="115">
        <v>-46.579603588354772</v>
      </c>
      <c r="Z160" s="115">
        <v>718.27713887501397</v>
      </c>
      <c r="AA160" s="99">
        <v>13</v>
      </c>
      <c r="AB160" s="99">
        <v>13</v>
      </c>
    </row>
    <row r="161" spans="1:28" s="9" customFormat="1" ht="16.5">
      <c r="A161" s="89">
        <v>498</v>
      </c>
      <c r="B161" s="90" t="s">
        <v>174</v>
      </c>
      <c r="C161" s="115">
        <v>2313</v>
      </c>
      <c r="D161" s="91">
        <v>1600.526821768465</v>
      </c>
      <c r="E161" s="91">
        <v>131.11356334707816</v>
      </c>
      <c r="F161" s="91">
        <v>1731.640385115543</v>
      </c>
      <c r="G161" s="91">
        <v>122.81832326863214</v>
      </c>
      <c r="H161" s="91">
        <v>1854.4587083841752</v>
      </c>
      <c r="I161" s="91">
        <v>88.297881539126678</v>
      </c>
      <c r="J161" s="91">
        <v>1942.7565899233018</v>
      </c>
      <c r="K161" s="91">
        <f t="shared" si="2"/>
        <v>18.947615429584403</v>
      </c>
      <c r="L161" s="99">
        <v>19</v>
      </c>
      <c r="M161" s="99">
        <v>19</v>
      </c>
      <c r="N161" s="16"/>
      <c r="O161" s="106">
        <v>498</v>
      </c>
      <c r="P161" s="53" t="s">
        <v>174</v>
      </c>
      <c r="Q161" s="92">
        <v>2325</v>
      </c>
      <c r="R161" s="115">
        <v>1634.2262195605426</v>
      </c>
      <c r="S161" s="115">
        <v>87.930811554724102</v>
      </c>
      <c r="T161" s="115">
        <v>1722.1570311152668</v>
      </c>
      <c r="U161" s="115">
        <v>113.80979284081629</v>
      </c>
      <c r="V161" s="115">
        <v>1835.9668239560831</v>
      </c>
      <c r="W161" s="115">
        <v>87.84215053763441</v>
      </c>
      <c r="X161" s="115">
        <v>1923.8089744937174</v>
      </c>
      <c r="Y161" s="115">
        <v>12.741708548882061</v>
      </c>
      <c r="Z161" s="115">
        <v>719.27713887501397</v>
      </c>
      <c r="AA161" s="99">
        <v>19</v>
      </c>
      <c r="AB161" s="99">
        <v>19</v>
      </c>
    </row>
    <row r="162" spans="1:28" s="9" customFormat="1" ht="16.5">
      <c r="A162" s="89">
        <v>499</v>
      </c>
      <c r="B162" s="90" t="s">
        <v>175</v>
      </c>
      <c r="C162" s="115">
        <v>19738</v>
      </c>
      <c r="D162" s="91">
        <v>899.11573014864132</v>
      </c>
      <c r="E162" s="91">
        <v>200.80309295082449</v>
      </c>
      <c r="F162" s="91">
        <v>1099.9188230994657</v>
      </c>
      <c r="G162" s="91">
        <v>71.301534993625907</v>
      </c>
      <c r="H162" s="91">
        <v>1171.2203580930916</v>
      </c>
      <c r="I162" s="91">
        <v>-53.403485662174482</v>
      </c>
      <c r="J162" s="91">
        <v>1117.8168724309171</v>
      </c>
      <c r="K162" s="91">
        <f t="shared" si="2"/>
        <v>12.041551621800181</v>
      </c>
      <c r="L162" s="99">
        <v>15</v>
      </c>
      <c r="M162" s="99">
        <v>15</v>
      </c>
      <c r="N162" s="16"/>
      <c r="O162" s="106">
        <v>499</v>
      </c>
      <c r="P162" s="53" t="s">
        <v>175</v>
      </c>
      <c r="Q162" s="92">
        <v>19763</v>
      </c>
      <c r="R162" s="115">
        <v>875.85911854366407</v>
      </c>
      <c r="S162" s="115">
        <v>217.38199983318427</v>
      </c>
      <c r="T162" s="115">
        <v>1093.2411183768484</v>
      </c>
      <c r="U162" s="115">
        <v>65.870133212008597</v>
      </c>
      <c r="V162" s="115">
        <v>1159.1112515888569</v>
      </c>
      <c r="W162" s="115">
        <v>-53.335930779739918</v>
      </c>
      <c r="X162" s="115">
        <v>1105.7753208091169</v>
      </c>
      <c r="Y162" s="115">
        <v>21.262203722408699</v>
      </c>
      <c r="Z162" s="115">
        <v>720.27713887501397</v>
      </c>
      <c r="AA162" s="99">
        <v>15</v>
      </c>
      <c r="AB162" s="99">
        <v>15</v>
      </c>
    </row>
    <row r="163" spans="1:28" s="9" customFormat="1" ht="16.5">
      <c r="A163" s="89">
        <v>500</v>
      </c>
      <c r="B163" s="90" t="s">
        <v>176</v>
      </c>
      <c r="C163" s="115">
        <v>10614</v>
      </c>
      <c r="D163" s="91">
        <v>1115.4474240554541</v>
      </c>
      <c r="E163" s="91">
        <v>100.3675635738042</v>
      </c>
      <c r="F163" s="91">
        <v>1215.8149876292582</v>
      </c>
      <c r="G163" s="91">
        <v>40.370783565468045</v>
      </c>
      <c r="H163" s="91">
        <v>1256.1857711947262</v>
      </c>
      <c r="I163" s="91">
        <v>-59.312417561710944</v>
      </c>
      <c r="J163" s="91">
        <v>1196.8733536330153</v>
      </c>
      <c r="K163" s="91">
        <f t="shared" si="2"/>
        <v>-15.066394333924336</v>
      </c>
      <c r="L163" s="99">
        <v>13</v>
      </c>
      <c r="M163" s="99">
        <v>13</v>
      </c>
      <c r="N163" s="16"/>
      <c r="O163" s="106">
        <v>500</v>
      </c>
      <c r="P163" s="53" t="s">
        <v>176</v>
      </c>
      <c r="Q163" s="92">
        <v>10551</v>
      </c>
      <c r="R163" s="115">
        <v>1132.9287693212079</v>
      </c>
      <c r="S163" s="115">
        <v>100.10856631385715</v>
      </c>
      <c r="T163" s="115">
        <v>1233.0373356350651</v>
      </c>
      <c r="U163" s="115">
        <v>38.568984220795045</v>
      </c>
      <c r="V163" s="115">
        <v>1271.6063198558602</v>
      </c>
      <c r="W163" s="115">
        <v>-59.66657188892048</v>
      </c>
      <c r="X163" s="115">
        <v>1211.9397479669396</v>
      </c>
      <c r="Y163" s="115">
        <v>-22.468044287621591</v>
      </c>
      <c r="Z163" s="115">
        <v>721.27713887501397</v>
      </c>
      <c r="AA163" s="99">
        <v>13</v>
      </c>
      <c r="AB163" s="99">
        <v>13</v>
      </c>
    </row>
    <row r="164" spans="1:28" s="9" customFormat="1" ht="16.5">
      <c r="A164" s="89">
        <v>503</v>
      </c>
      <c r="B164" s="90" t="s">
        <v>177</v>
      </c>
      <c r="C164" s="115">
        <v>7477</v>
      </c>
      <c r="D164" s="91">
        <v>107.07524624801373</v>
      </c>
      <c r="E164" s="91">
        <v>413.48245900698151</v>
      </c>
      <c r="F164" s="91">
        <v>520.5577052549952</v>
      </c>
      <c r="G164" s="91">
        <v>120.44405444448994</v>
      </c>
      <c r="H164" s="91">
        <v>641.00175969948509</v>
      </c>
      <c r="I164" s="91">
        <v>-26.406847666176272</v>
      </c>
      <c r="J164" s="91">
        <v>614.59491203330879</v>
      </c>
      <c r="K164" s="91">
        <f t="shared" si="2"/>
        <v>15.314988504217695</v>
      </c>
      <c r="L164" s="99">
        <v>2</v>
      </c>
      <c r="M164" s="99">
        <v>2</v>
      </c>
      <c r="N164" s="16"/>
      <c r="O164" s="106">
        <v>503</v>
      </c>
      <c r="P164" s="53" t="s">
        <v>177</v>
      </c>
      <c r="Q164" s="92">
        <v>7515</v>
      </c>
      <c r="R164" s="115">
        <v>121.96968996031178</v>
      </c>
      <c r="S164" s="115">
        <v>391.70044736202016</v>
      </c>
      <c r="T164" s="115">
        <v>513.67013732233193</v>
      </c>
      <c r="U164" s="115">
        <v>111.88310623337264</v>
      </c>
      <c r="V164" s="115">
        <v>625.55324355570451</v>
      </c>
      <c r="W164" s="115">
        <v>-26.27332002661344</v>
      </c>
      <c r="X164" s="115">
        <v>599.27992352909109</v>
      </c>
      <c r="Y164" s="115">
        <v>19.992745974267145</v>
      </c>
      <c r="Z164" s="115">
        <v>722.27713887501397</v>
      </c>
      <c r="AA164" s="99">
        <v>2</v>
      </c>
      <c r="AB164" s="99">
        <v>2</v>
      </c>
    </row>
    <row r="165" spans="1:28" s="9" customFormat="1" ht="16.5">
      <c r="A165" s="89">
        <v>504</v>
      </c>
      <c r="B165" s="90" t="s">
        <v>178</v>
      </c>
      <c r="C165" s="115">
        <v>1677</v>
      </c>
      <c r="D165" s="91">
        <v>-110.79707633753873</v>
      </c>
      <c r="E165" s="91">
        <v>585.43502086674937</v>
      </c>
      <c r="F165" s="91">
        <v>474.63794452921064</v>
      </c>
      <c r="G165" s="91">
        <v>163.23275106789234</v>
      </c>
      <c r="H165" s="91">
        <v>637.87069559710301</v>
      </c>
      <c r="I165" s="91">
        <v>-273.72510435301132</v>
      </c>
      <c r="J165" s="91">
        <v>364.14559124409169</v>
      </c>
      <c r="K165" s="91">
        <f t="shared" si="2"/>
        <v>65.969700134046434</v>
      </c>
      <c r="L165" s="99">
        <v>1</v>
      </c>
      <c r="M165" s="100">
        <v>34</v>
      </c>
      <c r="N165" s="16"/>
      <c r="O165" s="106">
        <v>504</v>
      </c>
      <c r="P165" s="53" t="s">
        <v>178</v>
      </c>
      <c r="Q165" s="92">
        <v>1715</v>
      </c>
      <c r="R165" s="115">
        <v>-49.938421140580083</v>
      </c>
      <c r="S165" s="115">
        <v>466.64137608684064</v>
      </c>
      <c r="T165" s="115">
        <v>416.70295494626055</v>
      </c>
      <c r="U165" s="115">
        <v>149.13299447282265</v>
      </c>
      <c r="V165" s="115">
        <v>565.83594941908314</v>
      </c>
      <c r="W165" s="115">
        <v>-267.66005830903788</v>
      </c>
      <c r="X165" s="115">
        <v>298.17589111004526</v>
      </c>
      <c r="Y165" s="115">
        <v>-507.39055731292518</v>
      </c>
      <c r="Z165" s="115">
        <v>723.27713887501397</v>
      </c>
      <c r="AA165" s="99">
        <v>1</v>
      </c>
      <c r="AB165" s="100">
        <v>34</v>
      </c>
    </row>
    <row r="166" spans="1:28" s="9" customFormat="1" ht="16.5">
      <c r="A166" s="89">
        <v>505</v>
      </c>
      <c r="B166" s="90" t="s">
        <v>179</v>
      </c>
      <c r="C166" s="115">
        <v>20934</v>
      </c>
      <c r="D166" s="91">
        <v>550.72363672795018</v>
      </c>
      <c r="E166" s="91">
        <v>175.90396144945066</v>
      </c>
      <c r="F166" s="91">
        <v>726.62759817740084</v>
      </c>
      <c r="G166" s="91">
        <v>82.321290296610982</v>
      </c>
      <c r="H166" s="91">
        <v>808.94888847401182</v>
      </c>
      <c r="I166" s="91">
        <v>-89.256616031336577</v>
      </c>
      <c r="J166" s="91">
        <v>719.69227244267529</v>
      </c>
      <c r="K166" s="91">
        <f t="shared" si="2"/>
        <v>-3.930213769614852</v>
      </c>
      <c r="L166" s="99">
        <v>1</v>
      </c>
      <c r="M166" s="100">
        <v>35</v>
      </c>
      <c r="N166" s="16"/>
      <c r="O166" s="106">
        <v>505</v>
      </c>
      <c r="P166" s="53" t="s">
        <v>179</v>
      </c>
      <c r="Q166" s="92">
        <v>20957</v>
      </c>
      <c r="R166" s="115">
        <v>560.04016230448326</v>
      </c>
      <c r="S166" s="115">
        <v>174.79894746081206</v>
      </c>
      <c r="T166" s="115">
        <v>734.83910976529535</v>
      </c>
      <c r="U166" s="115">
        <v>77.942034651890438</v>
      </c>
      <c r="V166" s="115">
        <v>812.78114441718583</v>
      </c>
      <c r="W166" s="115">
        <v>-89.158658204895744</v>
      </c>
      <c r="X166" s="115">
        <v>723.62248621229014</v>
      </c>
      <c r="Y166" s="115">
        <v>-91.520605284047434</v>
      </c>
      <c r="Z166" s="115">
        <v>724.27713887501397</v>
      </c>
      <c r="AA166" s="99">
        <v>1</v>
      </c>
      <c r="AB166" s="100">
        <v>35</v>
      </c>
    </row>
    <row r="167" spans="1:28" s="9" customFormat="1" ht="16.5">
      <c r="A167" s="89">
        <v>507</v>
      </c>
      <c r="B167" s="90" t="s">
        <v>180</v>
      </c>
      <c r="C167" s="115">
        <v>7057</v>
      </c>
      <c r="D167" s="91">
        <v>-134.56424120273664</v>
      </c>
      <c r="E167" s="91">
        <v>269.96995527692684</v>
      </c>
      <c r="F167" s="91">
        <v>135.4057140741902</v>
      </c>
      <c r="G167" s="91">
        <v>160.48206801002172</v>
      </c>
      <c r="H167" s="91">
        <v>295.88778208421195</v>
      </c>
      <c r="I167" s="91">
        <v>-8.0092107127674641</v>
      </c>
      <c r="J167" s="91">
        <v>287.87857137144448</v>
      </c>
      <c r="K167" s="91">
        <f t="shared" si="2"/>
        <v>14.641966411930184</v>
      </c>
      <c r="L167" s="99">
        <v>10</v>
      </c>
      <c r="M167" s="99">
        <v>10</v>
      </c>
      <c r="N167" s="16"/>
      <c r="O167" s="106">
        <v>507</v>
      </c>
      <c r="P167" s="53" t="s">
        <v>180</v>
      </c>
      <c r="Q167" s="52">
        <v>7099</v>
      </c>
      <c r="R167" s="115">
        <v>-114.2917999016194</v>
      </c>
      <c r="S167" s="115">
        <v>245.93275401088906</v>
      </c>
      <c r="T167" s="115">
        <v>131.64095410926967</v>
      </c>
      <c r="U167" s="115">
        <v>149.5574764594854</v>
      </c>
      <c r="V167" s="115">
        <v>281.19843056875504</v>
      </c>
      <c r="W167" s="115">
        <v>-7.961825609240738</v>
      </c>
      <c r="X167" s="115">
        <v>273.2366049595143</v>
      </c>
      <c r="Y167" s="115">
        <v>4.9611573841429379</v>
      </c>
      <c r="Z167" s="115">
        <v>725.27713887501397</v>
      </c>
      <c r="AA167" s="99">
        <v>10</v>
      </c>
      <c r="AB167" s="99">
        <v>10</v>
      </c>
    </row>
    <row r="168" spans="1:28" s="9" customFormat="1" ht="16.5">
      <c r="A168" s="89">
        <v>508</v>
      </c>
      <c r="B168" s="90" t="s">
        <v>181</v>
      </c>
      <c r="C168" s="115">
        <v>9270</v>
      </c>
      <c r="D168" s="91">
        <v>-101.97720069668016</v>
      </c>
      <c r="E168" s="91">
        <v>-0.69908358387118341</v>
      </c>
      <c r="F168" s="91">
        <v>-102.67628428055134</v>
      </c>
      <c r="G168" s="91">
        <v>110.01394577166747</v>
      </c>
      <c r="H168" s="91">
        <v>7.3376614911161226</v>
      </c>
      <c r="I168" s="91">
        <v>-24.409061488673139</v>
      </c>
      <c r="J168" s="91">
        <v>-17.071399997557016</v>
      </c>
      <c r="K168" s="91">
        <f t="shared" si="2"/>
        <v>-182.37063896928129</v>
      </c>
      <c r="L168" s="99">
        <v>6</v>
      </c>
      <c r="M168" s="99">
        <v>6</v>
      </c>
      <c r="N168" s="16"/>
      <c r="O168" s="106">
        <v>508</v>
      </c>
      <c r="P168" s="53" t="s">
        <v>181</v>
      </c>
      <c r="Q168" s="92">
        <v>9271</v>
      </c>
      <c r="R168" s="115">
        <v>-122.56317758865977</v>
      </c>
      <c r="S168" s="115">
        <v>211.95849616463369</v>
      </c>
      <c r="T168" s="115">
        <v>89.395318575973917</v>
      </c>
      <c r="U168" s="115">
        <v>100.31034904422408</v>
      </c>
      <c r="V168" s="115">
        <v>189.705667620198</v>
      </c>
      <c r="W168" s="115">
        <v>-24.406428648473735</v>
      </c>
      <c r="X168" s="115">
        <v>165.29923897172426</v>
      </c>
      <c r="Y168" s="115">
        <v>12.6056722008547</v>
      </c>
      <c r="Z168" s="115">
        <v>726.27713887501397</v>
      </c>
      <c r="AA168" s="99">
        <v>6</v>
      </c>
      <c r="AB168" s="99">
        <v>6</v>
      </c>
    </row>
    <row r="169" spans="1:28" s="9" customFormat="1" ht="16.5">
      <c r="A169" s="89">
        <v>529</v>
      </c>
      <c r="B169" s="90" t="s">
        <v>182</v>
      </c>
      <c r="C169" s="115">
        <v>20129</v>
      </c>
      <c r="D169" s="91">
        <v>522.83414359924848</v>
      </c>
      <c r="E169" s="91">
        <v>-30.608064388090973</v>
      </c>
      <c r="F169" s="91">
        <v>492.22607921115753</v>
      </c>
      <c r="G169" s="91">
        <v>69.589717554771184</v>
      </c>
      <c r="H169" s="91">
        <v>561.81579676592867</v>
      </c>
      <c r="I169" s="91">
        <v>-42.771623031447163</v>
      </c>
      <c r="J169" s="91">
        <v>519.04417373448155</v>
      </c>
      <c r="K169" s="91">
        <f t="shared" si="2"/>
        <v>-39.182411100072727</v>
      </c>
      <c r="L169" s="99">
        <v>2</v>
      </c>
      <c r="M169" s="99">
        <v>2</v>
      </c>
      <c r="N169" s="16"/>
      <c r="O169" s="106">
        <v>529</v>
      </c>
      <c r="P169" s="53" t="s">
        <v>182</v>
      </c>
      <c r="Q169" s="92">
        <v>19999</v>
      </c>
      <c r="R169" s="115">
        <v>561.4933352220304</v>
      </c>
      <c r="S169" s="115">
        <v>-28.31310147075077</v>
      </c>
      <c r="T169" s="115">
        <v>533.18023375127962</v>
      </c>
      <c r="U169" s="115">
        <v>68.096003565898712</v>
      </c>
      <c r="V169" s="115">
        <v>601.27623731717836</v>
      </c>
      <c r="W169" s="115">
        <v>-43.049652482624133</v>
      </c>
      <c r="X169" s="115">
        <v>558.22658483455427</v>
      </c>
      <c r="Y169" s="115">
        <v>-10.692037149118381</v>
      </c>
      <c r="Z169" s="115">
        <v>727.27713887501397</v>
      </c>
      <c r="AA169" s="99">
        <v>2</v>
      </c>
      <c r="AB169" s="99">
        <v>2</v>
      </c>
    </row>
    <row r="170" spans="1:28" s="9" customFormat="1" ht="16.5">
      <c r="A170" s="89">
        <v>531</v>
      </c>
      <c r="B170" s="90" t="s">
        <v>183</v>
      </c>
      <c r="C170" s="115">
        <v>4939</v>
      </c>
      <c r="D170" s="91">
        <v>-180.19095513775227</v>
      </c>
      <c r="E170" s="91">
        <v>464.43199144216652</v>
      </c>
      <c r="F170" s="91">
        <v>284.24103630441425</v>
      </c>
      <c r="G170" s="91">
        <v>107.96037236891802</v>
      </c>
      <c r="H170" s="91">
        <v>392.20140867333225</v>
      </c>
      <c r="I170" s="91">
        <v>-61.903421745292569</v>
      </c>
      <c r="J170" s="91">
        <v>330.29798692803968</v>
      </c>
      <c r="K170" s="91">
        <f t="shared" si="2"/>
        <v>87.332443421828799</v>
      </c>
      <c r="L170" s="99">
        <v>4</v>
      </c>
      <c r="M170" s="99">
        <v>4</v>
      </c>
      <c r="N170" s="16"/>
      <c r="O170" s="106">
        <v>531</v>
      </c>
      <c r="P170" s="53" t="s">
        <v>183</v>
      </c>
      <c r="Q170" s="92">
        <v>4966</v>
      </c>
      <c r="R170" s="115">
        <v>-215.96433123815822</v>
      </c>
      <c r="S170" s="115">
        <v>421.72574961007786</v>
      </c>
      <c r="T170" s="115">
        <v>205.76141837191963</v>
      </c>
      <c r="U170" s="115">
        <v>98.770979745648489</v>
      </c>
      <c r="V170" s="115">
        <v>304.53239811756811</v>
      </c>
      <c r="W170" s="115">
        <v>-61.566854611357229</v>
      </c>
      <c r="X170" s="115">
        <v>242.96554350621088</v>
      </c>
      <c r="Y170" s="115">
        <v>7.5956911652208223</v>
      </c>
      <c r="Z170" s="115">
        <v>728.27713887501397</v>
      </c>
      <c r="AA170" s="99">
        <v>4</v>
      </c>
      <c r="AB170" s="99">
        <v>4</v>
      </c>
    </row>
    <row r="171" spans="1:28" s="9" customFormat="1" ht="16.5">
      <c r="A171" s="89">
        <v>535</v>
      </c>
      <c r="B171" s="90" t="s">
        <v>184</v>
      </c>
      <c r="C171" s="115">
        <v>10378</v>
      </c>
      <c r="D171" s="91">
        <v>899.6846491638006</v>
      </c>
      <c r="E171" s="91">
        <v>625.51317721601231</v>
      </c>
      <c r="F171" s="91">
        <v>1525.1978263798128</v>
      </c>
      <c r="G171" s="91">
        <v>119.27055201364352</v>
      </c>
      <c r="H171" s="91">
        <v>1644.4683783934563</v>
      </c>
      <c r="I171" s="91">
        <v>-60.382154557718252</v>
      </c>
      <c r="J171" s="91">
        <v>1584.0862238357381</v>
      </c>
      <c r="K171" s="91">
        <f t="shared" si="2"/>
        <v>17.086746584844377</v>
      </c>
      <c r="L171" s="99">
        <v>17</v>
      </c>
      <c r="M171" s="99">
        <v>17</v>
      </c>
      <c r="N171" s="16"/>
      <c r="O171" s="106">
        <v>535</v>
      </c>
      <c r="P171" s="53" t="s">
        <v>184</v>
      </c>
      <c r="Q171" s="92">
        <v>10454</v>
      </c>
      <c r="R171" s="115">
        <v>890.22177116839441</v>
      </c>
      <c r="S171" s="115">
        <v>627.63711284464216</v>
      </c>
      <c r="T171" s="115">
        <v>1517.8588840130365</v>
      </c>
      <c r="U171" s="115">
        <v>109.08377288201275</v>
      </c>
      <c r="V171" s="115">
        <v>1626.9426568950491</v>
      </c>
      <c r="W171" s="115">
        <v>-59.94317964415535</v>
      </c>
      <c r="X171" s="115">
        <v>1566.9994772508937</v>
      </c>
      <c r="Y171" s="115">
        <v>-6.2854594010941574</v>
      </c>
      <c r="Z171" s="115">
        <v>729.27713887501397</v>
      </c>
      <c r="AA171" s="99">
        <v>17</v>
      </c>
      <c r="AB171" s="99">
        <v>17</v>
      </c>
    </row>
    <row r="172" spans="1:28" s="9" customFormat="1" ht="16.5">
      <c r="A172" s="89">
        <v>536</v>
      </c>
      <c r="B172" s="90" t="s">
        <v>185</v>
      </c>
      <c r="C172" s="115">
        <v>36176</v>
      </c>
      <c r="D172" s="91">
        <v>423.0238312542221</v>
      </c>
      <c r="E172" s="91">
        <v>172.21260003025759</v>
      </c>
      <c r="F172" s="91">
        <v>595.23643128447975</v>
      </c>
      <c r="G172" s="91">
        <v>48.599955338459907</v>
      </c>
      <c r="H172" s="91">
        <v>643.8363866229397</v>
      </c>
      <c r="I172" s="91">
        <v>-30.143271782397168</v>
      </c>
      <c r="J172" s="91">
        <v>613.69311484054253</v>
      </c>
      <c r="K172" s="91">
        <f t="shared" si="2"/>
        <v>-6.5882131520666007</v>
      </c>
      <c r="L172" s="99">
        <v>6</v>
      </c>
      <c r="M172" s="99">
        <v>6</v>
      </c>
      <c r="N172" s="16"/>
      <c r="O172" s="106">
        <v>536</v>
      </c>
      <c r="P172" s="53" t="s">
        <v>185</v>
      </c>
      <c r="Q172" s="92">
        <v>35647</v>
      </c>
      <c r="R172" s="115">
        <v>432.1830434632883</v>
      </c>
      <c r="S172" s="115">
        <v>173.83952453017758</v>
      </c>
      <c r="T172" s="115">
        <v>606.02256799346583</v>
      </c>
      <c r="U172" s="115">
        <v>44.849356683296236</v>
      </c>
      <c r="V172" s="115">
        <v>650.87192467676209</v>
      </c>
      <c r="W172" s="115">
        <v>-30.590596684152946</v>
      </c>
      <c r="X172" s="115">
        <v>620.28132799260914</v>
      </c>
      <c r="Y172" s="115">
        <v>-0.41416554744525064</v>
      </c>
      <c r="Z172" s="115">
        <v>730.27713887501397</v>
      </c>
      <c r="AA172" s="99">
        <v>6</v>
      </c>
      <c r="AB172" s="99">
        <v>6</v>
      </c>
    </row>
    <row r="173" spans="1:28" s="9" customFormat="1" ht="16.5">
      <c r="A173" s="89">
        <v>538</v>
      </c>
      <c r="B173" s="90" t="s">
        <v>186</v>
      </c>
      <c r="C173" s="115">
        <v>4659</v>
      </c>
      <c r="D173" s="91">
        <v>561.68883267298986</v>
      </c>
      <c r="E173" s="91">
        <v>394.64895035514132</v>
      </c>
      <c r="F173" s="91">
        <v>956.33778302813118</v>
      </c>
      <c r="G173" s="91">
        <v>88.316820642894015</v>
      </c>
      <c r="H173" s="91">
        <v>1044.6546036710251</v>
      </c>
      <c r="I173" s="91">
        <v>176.76776132217213</v>
      </c>
      <c r="J173" s="91">
        <v>1221.4223649931973</v>
      </c>
      <c r="K173" s="91">
        <f t="shared" si="2"/>
        <v>34.249807526152381</v>
      </c>
      <c r="L173" s="99">
        <v>2</v>
      </c>
      <c r="M173" s="99">
        <v>2</v>
      </c>
      <c r="N173" s="16"/>
      <c r="O173" s="106">
        <v>538</v>
      </c>
      <c r="P173" s="53" t="s">
        <v>186</v>
      </c>
      <c r="Q173" s="92">
        <v>4695</v>
      </c>
      <c r="R173" s="115">
        <v>555.74144535497669</v>
      </c>
      <c r="S173" s="115">
        <v>374.40802527465974</v>
      </c>
      <c r="T173" s="115">
        <v>930.14947062963643</v>
      </c>
      <c r="U173" s="115">
        <v>81.610733269783267</v>
      </c>
      <c r="V173" s="115">
        <v>1011.7602038994197</v>
      </c>
      <c r="W173" s="115">
        <v>175.41235356762513</v>
      </c>
      <c r="X173" s="115">
        <v>1187.172557467045</v>
      </c>
      <c r="Y173" s="115">
        <v>-17.970732881136954</v>
      </c>
      <c r="Z173" s="115">
        <v>731.27713887501397</v>
      </c>
      <c r="AA173" s="99">
        <v>2</v>
      </c>
      <c r="AB173" s="99">
        <v>2</v>
      </c>
    </row>
    <row r="174" spans="1:28" s="9" customFormat="1" ht="16.5">
      <c r="A174" s="89">
        <v>541</v>
      </c>
      <c r="B174" s="90" t="s">
        <v>187</v>
      </c>
      <c r="C174" s="115">
        <v>8980</v>
      </c>
      <c r="D174" s="91">
        <v>678.7522417389315</v>
      </c>
      <c r="E174" s="91">
        <v>505.9760132885562</v>
      </c>
      <c r="F174" s="91">
        <v>1184.7282550274876</v>
      </c>
      <c r="G174" s="91">
        <v>167.11359417762142</v>
      </c>
      <c r="H174" s="91">
        <v>1351.8418492051092</v>
      </c>
      <c r="I174" s="91">
        <v>-51.828730512249443</v>
      </c>
      <c r="J174" s="91">
        <v>1300.0131186928597</v>
      </c>
      <c r="K174" s="91">
        <f t="shared" si="2"/>
        <v>-12.68431069034591</v>
      </c>
      <c r="L174" s="99">
        <v>12</v>
      </c>
      <c r="M174" s="99">
        <v>12</v>
      </c>
      <c r="N174" s="16"/>
      <c r="O174" s="106">
        <v>541</v>
      </c>
      <c r="P174" s="53" t="s">
        <v>187</v>
      </c>
      <c r="Q174" s="92">
        <v>9130</v>
      </c>
      <c r="R174" s="115">
        <v>702.92869322400247</v>
      </c>
      <c r="S174" s="115">
        <v>507.0540023645429</v>
      </c>
      <c r="T174" s="115">
        <v>1209.9826955885453</v>
      </c>
      <c r="U174" s="115">
        <v>153.6919517574205</v>
      </c>
      <c r="V174" s="115">
        <v>1363.6746473459657</v>
      </c>
      <c r="W174" s="115">
        <v>-50.977217962760129</v>
      </c>
      <c r="X174" s="115">
        <v>1312.6974293832056</v>
      </c>
      <c r="Y174" s="115">
        <v>-1.1198145309964329</v>
      </c>
      <c r="Z174" s="115">
        <v>732.27713887501397</v>
      </c>
      <c r="AA174" s="99">
        <v>12</v>
      </c>
      <c r="AB174" s="99">
        <v>12</v>
      </c>
    </row>
    <row r="175" spans="1:28" s="9" customFormat="1" ht="16.5">
      <c r="A175" s="89">
        <v>543</v>
      </c>
      <c r="B175" s="90" t="s">
        <v>188</v>
      </c>
      <c r="C175" s="115">
        <v>45048</v>
      </c>
      <c r="D175" s="91">
        <v>856.2077934568224</v>
      </c>
      <c r="E175" s="91">
        <v>-3.1074528953287928</v>
      </c>
      <c r="F175" s="91">
        <v>853.10034056149357</v>
      </c>
      <c r="G175" s="91">
        <v>55.096006234900727</v>
      </c>
      <c r="H175" s="91">
        <v>908.19634679639432</v>
      </c>
      <c r="I175" s="91">
        <v>-174.39535606464216</v>
      </c>
      <c r="J175" s="91">
        <v>733.80099073175211</v>
      </c>
      <c r="K175" s="91">
        <f t="shared" si="2"/>
        <v>-5.7745537302970433</v>
      </c>
      <c r="L175" s="99">
        <v>1</v>
      </c>
      <c r="M175" s="100">
        <v>35</v>
      </c>
      <c r="N175" s="16"/>
      <c r="O175" s="106">
        <v>543</v>
      </c>
      <c r="P175" s="53" t="s">
        <v>188</v>
      </c>
      <c r="Q175" s="92">
        <v>44785</v>
      </c>
      <c r="R175" s="115">
        <v>865.02878967151537</v>
      </c>
      <c r="S175" s="115">
        <v>-4.6801282995892937</v>
      </c>
      <c r="T175" s="115">
        <v>860.34866137192603</v>
      </c>
      <c r="U175" s="115">
        <v>54.646376223984966</v>
      </c>
      <c r="V175" s="115">
        <v>914.99503759591096</v>
      </c>
      <c r="W175" s="115">
        <v>-175.41949313386178</v>
      </c>
      <c r="X175" s="115">
        <v>739.57554446204915</v>
      </c>
      <c r="Y175" s="115">
        <v>-6.3258621714876959</v>
      </c>
      <c r="Z175" s="115">
        <v>733.27713887501397</v>
      </c>
      <c r="AA175" s="99">
        <v>1</v>
      </c>
      <c r="AB175" s="100">
        <v>35</v>
      </c>
    </row>
    <row r="176" spans="1:28" s="9" customFormat="1" ht="16.5">
      <c r="A176" s="89">
        <v>545</v>
      </c>
      <c r="B176" s="90" t="s">
        <v>189</v>
      </c>
      <c r="C176" s="115">
        <v>9554</v>
      </c>
      <c r="D176" s="91">
        <v>1328.09102022819</v>
      </c>
      <c r="E176" s="91">
        <v>332.96997887084922</v>
      </c>
      <c r="F176" s="91">
        <v>1661.0609990990392</v>
      </c>
      <c r="G176" s="91">
        <v>184.71019642092935</v>
      </c>
      <c r="H176" s="91">
        <v>1845.7711955199686</v>
      </c>
      <c r="I176" s="91">
        <v>74.741260205149672</v>
      </c>
      <c r="J176" s="91">
        <v>1920.5124557251183</v>
      </c>
      <c r="K176" s="91">
        <f t="shared" si="2"/>
        <v>5.7050400418681875</v>
      </c>
      <c r="L176" s="99">
        <v>15</v>
      </c>
      <c r="M176" s="99">
        <v>15</v>
      </c>
      <c r="N176" s="16"/>
      <c r="O176" s="106">
        <v>545</v>
      </c>
      <c r="P176" s="53" t="s">
        <v>189</v>
      </c>
      <c r="Q176" s="92">
        <v>9621</v>
      </c>
      <c r="R176" s="115">
        <v>1325.3407474190299</v>
      </c>
      <c r="S176" s="115">
        <v>342.14593496618409</v>
      </c>
      <c r="T176" s="115">
        <v>1667.486682385214</v>
      </c>
      <c r="U176" s="115">
        <v>173.09996622600619</v>
      </c>
      <c r="V176" s="115">
        <v>1840.5866486112202</v>
      </c>
      <c r="W176" s="115">
        <v>74.220767072029929</v>
      </c>
      <c r="X176" s="115">
        <v>1914.8074156832502</v>
      </c>
      <c r="Y176" s="115">
        <v>1.496534119365609</v>
      </c>
      <c r="Z176" s="115">
        <v>734.27713887501397</v>
      </c>
      <c r="AA176" s="99">
        <v>15</v>
      </c>
      <c r="AB176" s="99">
        <v>15</v>
      </c>
    </row>
    <row r="177" spans="1:28" s="9" customFormat="1" ht="16.5">
      <c r="A177" s="89">
        <v>560</v>
      </c>
      <c r="B177" s="90" t="s">
        <v>190</v>
      </c>
      <c r="C177" s="115">
        <v>15651</v>
      </c>
      <c r="D177" s="91">
        <v>381.97956016663818</v>
      </c>
      <c r="E177" s="91">
        <v>447.6935932589904</v>
      </c>
      <c r="F177" s="91">
        <v>829.67315342562858</v>
      </c>
      <c r="G177" s="91">
        <v>118.07944854150333</v>
      </c>
      <c r="H177" s="91">
        <v>947.75260196713191</v>
      </c>
      <c r="I177" s="91">
        <v>-90.47357996294167</v>
      </c>
      <c r="J177" s="91">
        <v>857.27902200419021</v>
      </c>
      <c r="K177" s="91">
        <f t="shared" si="2"/>
        <v>18.170121783785476</v>
      </c>
      <c r="L177" s="99">
        <v>7</v>
      </c>
      <c r="M177" s="99">
        <v>7</v>
      </c>
      <c r="N177" s="16"/>
      <c r="O177" s="106">
        <v>560</v>
      </c>
      <c r="P177" s="53" t="s">
        <v>190</v>
      </c>
      <c r="Q177" s="92">
        <v>15669</v>
      </c>
      <c r="R177" s="115">
        <v>399.89539931632811</v>
      </c>
      <c r="S177" s="115">
        <v>418.81319696711813</v>
      </c>
      <c r="T177" s="115">
        <v>818.70859628344624</v>
      </c>
      <c r="U177" s="115">
        <v>110.76995101079852</v>
      </c>
      <c r="V177" s="115">
        <v>929.47854729424478</v>
      </c>
      <c r="W177" s="115">
        <v>-90.369647073840071</v>
      </c>
      <c r="X177" s="115">
        <v>839.10890022040473</v>
      </c>
      <c r="Y177" s="115">
        <v>31.860463774388357</v>
      </c>
      <c r="Z177" s="115">
        <v>735.27713887501397</v>
      </c>
      <c r="AA177" s="99">
        <v>7</v>
      </c>
      <c r="AB177" s="99">
        <v>7</v>
      </c>
    </row>
    <row r="178" spans="1:28" s="9" customFormat="1" ht="16.5">
      <c r="A178" s="89">
        <v>561</v>
      </c>
      <c r="B178" s="90" t="s">
        <v>191</v>
      </c>
      <c r="C178" s="115">
        <v>1304</v>
      </c>
      <c r="D178" s="91">
        <v>1042.4755244693727</v>
      </c>
      <c r="E178" s="91">
        <v>410.48370234603959</v>
      </c>
      <c r="F178" s="91">
        <v>1452.9592268154122</v>
      </c>
      <c r="G178" s="91">
        <v>213.01477374564422</v>
      </c>
      <c r="H178" s="91">
        <v>1665.9740005610565</v>
      </c>
      <c r="I178" s="91">
        <v>-191.87960122699386</v>
      </c>
      <c r="J178" s="91">
        <v>1474.0943993340627</v>
      </c>
      <c r="K178" s="91">
        <f t="shared" si="2"/>
        <v>-61.118321585487138</v>
      </c>
      <c r="L178" s="99">
        <v>2</v>
      </c>
      <c r="M178" s="99">
        <v>2</v>
      </c>
      <c r="N178" s="16"/>
      <c r="O178" s="106">
        <v>561</v>
      </c>
      <c r="P178" s="53" t="s">
        <v>191</v>
      </c>
      <c r="Q178" s="92">
        <v>1315</v>
      </c>
      <c r="R178" s="115">
        <v>1194.8633120560232</v>
      </c>
      <c r="S178" s="115">
        <v>329.28206551823342</v>
      </c>
      <c r="T178" s="115">
        <v>1524.1453775742566</v>
      </c>
      <c r="U178" s="115">
        <v>201.34186806012212</v>
      </c>
      <c r="V178" s="115">
        <v>1725.4872456343787</v>
      </c>
      <c r="W178" s="115">
        <v>-190.27452471482889</v>
      </c>
      <c r="X178" s="115">
        <v>1535.2127209195498</v>
      </c>
      <c r="Y178" s="115">
        <v>-476.30959757023544</v>
      </c>
      <c r="Z178" s="115">
        <v>736.27713887501397</v>
      </c>
      <c r="AA178" s="99">
        <v>2</v>
      </c>
      <c r="AB178" s="99">
        <v>2</v>
      </c>
    </row>
    <row r="179" spans="1:28" s="9" customFormat="1" ht="16.5">
      <c r="A179" s="89">
        <v>562</v>
      </c>
      <c r="B179" s="90" t="s">
        <v>192</v>
      </c>
      <c r="C179" s="115">
        <v>8869</v>
      </c>
      <c r="D179" s="91">
        <v>197.29731264405947</v>
      </c>
      <c r="E179" s="91">
        <v>393.50619820042169</v>
      </c>
      <c r="F179" s="91">
        <v>590.80351084448114</v>
      </c>
      <c r="G179" s="91">
        <v>120.47016087649328</v>
      </c>
      <c r="H179" s="91">
        <v>711.27367172097445</v>
      </c>
      <c r="I179" s="91">
        <v>-23.563986920735143</v>
      </c>
      <c r="J179" s="91">
        <v>687.7096848002393</v>
      </c>
      <c r="K179" s="91">
        <f t="shared" si="2"/>
        <v>30.34632797042832</v>
      </c>
      <c r="L179" s="99">
        <v>6</v>
      </c>
      <c r="M179" s="99">
        <v>6</v>
      </c>
      <c r="N179" s="16"/>
      <c r="O179" s="106">
        <v>562</v>
      </c>
      <c r="P179" s="53" t="s">
        <v>192</v>
      </c>
      <c r="Q179" s="92">
        <v>8839</v>
      </c>
      <c r="R179" s="115">
        <v>191.32357005463572</v>
      </c>
      <c r="S179" s="115">
        <v>377.92048930076032</v>
      </c>
      <c r="T179" s="115">
        <v>569.24405935539608</v>
      </c>
      <c r="U179" s="115">
        <v>111.76326172376439</v>
      </c>
      <c r="V179" s="115">
        <v>681.00732107916042</v>
      </c>
      <c r="W179" s="115">
        <v>-23.643964249349473</v>
      </c>
      <c r="X179" s="115">
        <v>657.36335682981098</v>
      </c>
      <c r="Y179" s="115">
        <v>-12.042856236896093</v>
      </c>
      <c r="Z179" s="115">
        <v>737.27713887501397</v>
      </c>
      <c r="AA179" s="99">
        <v>6</v>
      </c>
      <c r="AB179" s="99">
        <v>6</v>
      </c>
    </row>
    <row r="180" spans="1:28" s="9" customFormat="1" ht="16.5">
      <c r="A180" s="89">
        <v>563</v>
      </c>
      <c r="B180" s="90" t="s">
        <v>193</v>
      </c>
      <c r="C180" s="115">
        <v>6912</v>
      </c>
      <c r="D180" s="91">
        <v>212.53023559664055</v>
      </c>
      <c r="E180" s="91">
        <v>482.69082761492814</v>
      </c>
      <c r="F180" s="91">
        <v>695.22106321156866</v>
      </c>
      <c r="G180" s="91">
        <v>113.58544718940659</v>
      </c>
      <c r="H180" s="91">
        <v>808.8065104009753</v>
      </c>
      <c r="I180" s="91">
        <v>-32.755497685185183</v>
      </c>
      <c r="J180" s="91">
        <v>776.05101271579008</v>
      </c>
      <c r="K180" s="91">
        <f t="shared" si="2"/>
        <v>0.75087988587711152</v>
      </c>
      <c r="L180" s="99">
        <v>17</v>
      </c>
      <c r="M180" s="99">
        <v>17</v>
      </c>
      <c r="N180" s="16"/>
      <c r="O180" s="106">
        <v>563</v>
      </c>
      <c r="P180" s="53" t="s">
        <v>193</v>
      </c>
      <c r="Q180" s="92">
        <v>6978</v>
      </c>
      <c r="R180" s="115">
        <v>236.62554260967013</v>
      </c>
      <c r="S180" s="115">
        <v>467.9050085781052</v>
      </c>
      <c r="T180" s="115">
        <v>704.53055118777536</v>
      </c>
      <c r="U180" s="115">
        <v>103.21526808524443</v>
      </c>
      <c r="V180" s="115">
        <v>807.74581927301983</v>
      </c>
      <c r="W180" s="115">
        <v>-32.445686443106908</v>
      </c>
      <c r="X180" s="115">
        <v>775.30013282991297</v>
      </c>
      <c r="Y180" s="115">
        <v>1.77693232740213</v>
      </c>
      <c r="Z180" s="115">
        <v>738.27713887501397</v>
      </c>
      <c r="AA180" s="99">
        <v>17</v>
      </c>
      <c r="AB180" s="99">
        <v>17</v>
      </c>
    </row>
    <row r="181" spans="1:28" s="9" customFormat="1" ht="16.5">
      <c r="A181" s="89">
        <v>564</v>
      </c>
      <c r="B181" s="90" t="s">
        <v>194</v>
      </c>
      <c r="C181" s="115">
        <v>216152</v>
      </c>
      <c r="D181" s="91">
        <v>381.58345898092892</v>
      </c>
      <c r="E181" s="91">
        <v>184.43004742887607</v>
      </c>
      <c r="F181" s="91">
        <v>566.01350640980502</v>
      </c>
      <c r="G181" s="91">
        <v>89.22977131108216</v>
      </c>
      <c r="H181" s="91">
        <v>655.24327772088714</v>
      </c>
      <c r="I181" s="91">
        <v>20.914629519967431</v>
      </c>
      <c r="J181" s="91">
        <v>676.15790724085457</v>
      </c>
      <c r="K181" s="91">
        <f t="shared" si="2"/>
        <v>19.081872840218011</v>
      </c>
      <c r="L181" s="99">
        <v>17</v>
      </c>
      <c r="M181" s="99">
        <v>17</v>
      </c>
      <c r="N181" s="16"/>
      <c r="O181" s="106">
        <v>564</v>
      </c>
      <c r="P181" s="53" t="s">
        <v>194</v>
      </c>
      <c r="Q181" s="92">
        <v>214633</v>
      </c>
      <c r="R181" s="115">
        <v>388.90044930750508</v>
      </c>
      <c r="S181" s="115">
        <v>162.4380136520449</v>
      </c>
      <c r="T181" s="115">
        <v>551.33846295955004</v>
      </c>
      <c r="U181" s="115">
        <v>84.674924970133787</v>
      </c>
      <c r="V181" s="115">
        <v>636.01338792968386</v>
      </c>
      <c r="W181" s="115">
        <v>21.062646470952743</v>
      </c>
      <c r="X181" s="115">
        <v>657.07603440063656</v>
      </c>
      <c r="Y181" s="115">
        <v>-64.739914721451228</v>
      </c>
      <c r="Z181" s="115">
        <v>739.27713887501397</v>
      </c>
      <c r="AA181" s="99">
        <v>17</v>
      </c>
      <c r="AB181" s="99">
        <v>17</v>
      </c>
    </row>
    <row r="182" spans="1:28" s="9" customFormat="1" ht="16.5">
      <c r="A182" s="89">
        <v>576</v>
      </c>
      <c r="B182" s="90" t="s">
        <v>195</v>
      </c>
      <c r="C182" s="115">
        <v>2676</v>
      </c>
      <c r="D182" s="91">
        <v>232.00330034897337</v>
      </c>
      <c r="E182" s="91">
        <v>356.35022394421941</v>
      </c>
      <c r="F182" s="91">
        <v>588.35352429319278</v>
      </c>
      <c r="G182" s="91">
        <v>184.24275015532254</v>
      </c>
      <c r="H182" s="91">
        <v>772.59627444851526</v>
      </c>
      <c r="I182" s="91">
        <v>-47.24962630792227</v>
      </c>
      <c r="J182" s="91">
        <v>725.34664814059295</v>
      </c>
      <c r="K182" s="91">
        <f t="shared" si="2"/>
        <v>24.744107576043234</v>
      </c>
      <c r="L182" s="99">
        <v>7</v>
      </c>
      <c r="M182" s="99">
        <v>7</v>
      </c>
      <c r="N182" s="16"/>
      <c r="O182" s="106">
        <v>576</v>
      </c>
      <c r="P182" s="53" t="s">
        <v>195</v>
      </c>
      <c r="Q182" s="92">
        <v>2726</v>
      </c>
      <c r="R182" s="115">
        <v>265.42734423163466</v>
      </c>
      <c r="S182" s="115">
        <v>311.47076063411032</v>
      </c>
      <c r="T182" s="115">
        <v>576.89810486574493</v>
      </c>
      <c r="U182" s="115">
        <v>170.08741442220898</v>
      </c>
      <c r="V182" s="115">
        <v>746.98551928795393</v>
      </c>
      <c r="W182" s="115">
        <v>-46.382978723404257</v>
      </c>
      <c r="X182" s="115">
        <v>700.60254056454971</v>
      </c>
      <c r="Y182" s="115">
        <v>-16.019212181818183</v>
      </c>
      <c r="Z182" s="115">
        <v>740.27713887501397</v>
      </c>
      <c r="AA182" s="99">
        <v>7</v>
      </c>
      <c r="AB182" s="99">
        <v>7</v>
      </c>
    </row>
    <row r="183" spans="1:28" s="9" customFormat="1" ht="16.5">
      <c r="A183" s="89">
        <v>577</v>
      </c>
      <c r="B183" s="90" t="s">
        <v>196</v>
      </c>
      <c r="C183" s="115">
        <v>11221</v>
      </c>
      <c r="D183" s="91">
        <v>620.70606818310398</v>
      </c>
      <c r="E183" s="91">
        <v>256.6362231488003</v>
      </c>
      <c r="F183" s="91">
        <v>877.34229133190433</v>
      </c>
      <c r="G183" s="91">
        <v>72.97535886687966</v>
      </c>
      <c r="H183" s="91">
        <v>950.31765019878401</v>
      </c>
      <c r="I183" s="91">
        <v>56.813474734872116</v>
      </c>
      <c r="J183" s="91">
        <v>1007.1311249336561</v>
      </c>
      <c r="K183" s="91">
        <f t="shared" si="2"/>
        <v>52.559888727874068</v>
      </c>
      <c r="L183" s="99">
        <v>2</v>
      </c>
      <c r="M183" s="99">
        <v>2</v>
      </c>
      <c r="N183" s="16"/>
      <c r="O183" s="106">
        <v>577</v>
      </c>
      <c r="P183" s="53" t="s">
        <v>196</v>
      </c>
      <c r="Q183" s="92">
        <v>11236</v>
      </c>
      <c r="R183" s="115">
        <v>618.71566383660399</v>
      </c>
      <c r="S183" s="115">
        <v>210.58607613854355</v>
      </c>
      <c r="T183" s="115">
        <v>829.30173997514748</v>
      </c>
      <c r="U183" s="115">
        <v>68.531867181150773</v>
      </c>
      <c r="V183" s="115">
        <v>897.83360715629829</v>
      </c>
      <c r="W183" s="115">
        <v>56.7376290494838</v>
      </c>
      <c r="X183" s="115">
        <v>954.57123620578204</v>
      </c>
      <c r="Y183" s="115">
        <v>-2.1863178757407136</v>
      </c>
      <c r="Z183" s="115">
        <v>741.27713887501397</v>
      </c>
      <c r="AA183" s="99">
        <v>2</v>
      </c>
      <c r="AB183" s="99">
        <v>2</v>
      </c>
    </row>
    <row r="184" spans="1:28" s="9" customFormat="1" ht="16.5">
      <c r="A184" s="89">
        <v>578</v>
      </c>
      <c r="B184" s="90" t="s">
        <v>197</v>
      </c>
      <c r="C184" s="115">
        <v>2990</v>
      </c>
      <c r="D184" s="91">
        <v>71.323540101144431</v>
      </c>
      <c r="E184" s="91">
        <v>652.60734467681471</v>
      </c>
      <c r="F184" s="91">
        <v>723.93088477795914</v>
      </c>
      <c r="G184" s="91">
        <v>161.36596769422403</v>
      </c>
      <c r="H184" s="91">
        <v>885.29685247218322</v>
      </c>
      <c r="I184" s="91">
        <v>70.54013377926421</v>
      </c>
      <c r="J184" s="91">
        <v>955.83698625144746</v>
      </c>
      <c r="K184" s="91">
        <f t="shared" si="2"/>
        <v>71.585321482182962</v>
      </c>
      <c r="L184" s="99">
        <v>18</v>
      </c>
      <c r="M184" s="99">
        <v>18</v>
      </c>
      <c r="N184" s="16"/>
      <c r="O184" s="106">
        <v>578</v>
      </c>
      <c r="P184" s="53" t="s">
        <v>197</v>
      </c>
      <c r="Q184" s="92">
        <v>3037</v>
      </c>
      <c r="R184" s="115">
        <v>94.6478170759639</v>
      </c>
      <c r="S184" s="115">
        <v>572.48479077602826</v>
      </c>
      <c r="T184" s="115">
        <v>667.13260785199213</v>
      </c>
      <c r="U184" s="115">
        <v>147.67058803350551</v>
      </c>
      <c r="V184" s="115">
        <v>814.80319588549764</v>
      </c>
      <c r="W184" s="115">
        <v>69.448468883766878</v>
      </c>
      <c r="X184" s="115">
        <v>884.25166476926449</v>
      </c>
      <c r="Y184" s="115">
        <v>121.69248887096774</v>
      </c>
      <c r="Z184" s="115">
        <v>742.27713887501397</v>
      </c>
      <c r="AA184" s="99">
        <v>18</v>
      </c>
      <c r="AB184" s="99">
        <v>18</v>
      </c>
    </row>
    <row r="185" spans="1:28" s="9" customFormat="1" ht="16.5">
      <c r="A185" s="89">
        <v>580</v>
      </c>
      <c r="B185" s="90" t="s">
        <v>198</v>
      </c>
      <c r="C185" s="115">
        <v>4300</v>
      </c>
      <c r="D185" s="91">
        <v>-98.867496120068509</v>
      </c>
      <c r="E185" s="91">
        <v>534.70142834696287</v>
      </c>
      <c r="F185" s="91">
        <v>435.83393222689438</v>
      </c>
      <c r="G185" s="91">
        <v>180.46278836306237</v>
      </c>
      <c r="H185" s="91">
        <v>616.29672058995675</v>
      </c>
      <c r="I185" s="91">
        <v>-65.442093023255808</v>
      </c>
      <c r="J185" s="91">
        <v>550.85462756670097</v>
      </c>
      <c r="K185" s="91">
        <f t="shared" si="2"/>
        <v>36.501279072408238</v>
      </c>
      <c r="L185" s="99">
        <v>9</v>
      </c>
      <c r="M185" s="99">
        <v>9</v>
      </c>
      <c r="N185" s="16"/>
      <c r="O185" s="106">
        <v>580</v>
      </c>
      <c r="P185" s="53" t="s">
        <v>198</v>
      </c>
      <c r="Q185" s="92">
        <v>4366</v>
      </c>
      <c r="R185" s="115">
        <v>-90.20357079815814</v>
      </c>
      <c r="S185" s="115">
        <v>502.79175894806355</v>
      </c>
      <c r="T185" s="115">
        <v>412.58818814990542</v>
      </c>
      <c r="U185" s="115">
        <v>166.21797756839098</v>
      </c>
      <c r="V185" s="115">
        <v>578.80616571829637</v>
      </c>
      <c r="W185" s="115">
        <v>-64.452817224003667</v>
      </c>
      <c r="X185" s="115">
        <v>514.35334849429273</v>
      </c>
      <c r="Y185" s="115">
        <v>15.644102410995945</v>
      </c>
      <c r="Z185" s="115">
        <v>743.27713887501397</v>
      </c>
      <c r="AA185" s="99">
        <v>9</v>
      </c>
      <c r="AB185" s="99">
        <v>9</v>
      </c>
    </row>
    <row r="186" spans="1:28" s="9" customFormat="1" ht="16.5">
      <c r="A186" s="89">
        <v>581</v>
      </c>
      <c r="B186" s="90" t="s">
        <v>199</v>
      </c>
      <c r="C186" s="115">
        <v>6069</v>
      </c>
      <c r="D186" s="91">
        <v>174.65945839197039</v>
      </c>
      <c r="E186" s="91">
        <v>397.08774882973972</v>
      </c>
      <c r="F186" s="91">
        <v>571.74720722171014</v>
      </c>
      <c r="G186" s="91">
        <v>133.03542191957817</v>
      </c>
      <c r="H186" s="91">
        <v>704.78262914128834</v>
      </c>
      <c r="I186" s="91">
        <v>-49.019443071346188</v>
      </c>
      <c r="J186" s="91">
        <v>655.76318606994209</v>
      </c>
      <c r="K186" s="91">
        <f t="shared" si="2"/>
        <v>18.497361589303182</v>
      </c>
      <c r="L186" s="99">
        <v>6</v>
      </c>
      <c r="M186" s="99">
        <v>6</v>
      </c>
      <c r="N186" s="16"/>
      <c r="O186" s="106">
        <v>581</v>
      </c>
      <c r="P186" s="53" t="s">
        <v>199</v>
      </c>
      <c r="Q186" s="92">
        <v>6123</v>
      </c>
      <c r="R186" s="115">
        <v>192.86948038733266</v>
      </c>
      <c r="S186" s="115">
        <v>371.3540114273768</v>
      </c>
      <c r="T186" s="115">
        <v>564.2234918147094</v>
      </c>
      <c r="U186" s="115">
        <v>121.6294631575186</v>
      </c>
      <c r="V186" s="115">
        <v>685.85295497222796</v>
      </c>
      <c r="W186" s="115">
        <v>-48.587130491589093</v>
      </c>
      <c r="X186" s="115">
        <v>637.26582448063891</v>
      </c>
      <c r="Y186" s="115">
        <v>17.251551121794872</v>
      </c>
      <c r="Z186" s="115">
        <v>744.27713887501397</v>
      </c>
      <c r="AA186" s="99">
        <v>6</v>
      </c>
      <c r="AB186" s="99">
        <v>6</v>
      </c>
    </row>
    <row r="187" spans="1:28" s="9" customFormat="1" ht="16.5">
      <c r="A187" s="89">
        <v>583</v>
      </c>
      <c r="B187" s="90" t="s">
        <v>200</v>
      </c>
      <c r="C187" s="115">
        <v>910</v>
      </c>
      <c r="D187" s="91">
        <v>633.15785606473958</v>
      </c>
      <c r="E187" s="91">
        <v>20.183608427261156</v>
      </c>
      <c r="F187" s="91">
        <v>653.34146449200068</v>
      </c>
      <c r="G187" s="91">
        <v>137.01284473932895</v>
      </c>
      <c r="H187" s="91">
        <v>790.35430923132958</v>
      </c>
      <c r="I187" s="91">
        <v>-152.32197802197803</v>
      </c>
      <c r="J187" s="91">
        <v>638.03233120935158</v>
      </c>
      <c r="K187" s="91">
        <f t="shared" si="2"/>
        <v>-34.920405518652046</v>
      </c>
      <c r="L187" s="99">
        <v>19</v>
      </c>
      <c r="M187" s="99">
        <v>19</v>
      </c>
      <c r="N187" s="16"/>
      <c r="O187" s="106">
        <v>583</v>
      </c>
      <c r="P187" s="53" t="s">
        <v>200</v>
      </c>
      <c r="Q187" s="92">
        <v>912</v>
      </c>
      <c r="R187" s="115">
        <v>592.06125776685121</v>
      </c>
      <c r="S187" s="115">
        <v>106.92659912293254</v>
      </c>
      <c r="T187" s="115">
        <v>698.98785688978376</v>
      </c>
      <c r="U187" s="115">
        <v>125.95281843471102</v>
      </c>
      <c r="V187" s="115">
        <v>824.9406753244948</v>
      </c>
      <c r="W187" s="115">
        <v>-151.98793859649123</v>
      </c>
      <c r="X187" s="115">
        <v>672.95273672800363</v>
      </c>
      <c r="Y187" s="115">
        <v>158.02908500527982</v>
      </c>
      <c r="Z187" s="115">
        <v>745.27713887501397</v>
      </c>
      <c r="AA187" s="99">
        <v>19</v>
      </c>
      <c r="AB187" s="99">
        <v>19</v>
      </c>
    </row>
    <row r="188" spans="1:28" s="9" customFormat="1" ht="16.5">
      <c r="A188" s="89">
        <v>584</v>
      </c>
      <c r="B188" s="90" t="s">
        <v>201</v>
      </c>
      <c r="C188" s="115">
        <v>2594</v>
      </c>
      <c r="D188" s="91">
        <v>1192.5937522123161</v>
      </c>
      <c r="E188" s="91">
        <v>691.43662450623663</v>
      </c>
      <c r="F188" s="91">
        <v>1884.0303767185528</v>
      </c>
      <c r="G188" s="91">
        <v>152.65738858068889</v>
      </c>
      <c r="H188" s="91">
        <v>2036.6877652992416</v>
      </c>
      <c r="I188" s="91">
        <v>134.12143407864303</v>
      </c>
      <c r="J188" s="91">
        <v>2170.8091993778849</v>
      </c>
      <c r="K188" s="91">
        <f t="shared" si="2"/>
        <v>-1.9485078206485014</v>
      </c>
      <c r="L188" s="99">
        <v>16</v>
      </c>
      <c r="M188" s="99">
        <v>16</v>
      </c>
      <c r="N188" s="16"/>
      <c r="O188" s="106">
        <v>584</v>
      </c>
      <c r="P188" s="53" t="s">
        <v>201</v>
      </c>
      <c r="Q188" s="92">
        <v>2578</v>
      </c>
      <c r="R188" s="115">
        <v>1165.1767197184292</v>
      </c>
      <c r="S188" s="115">
        <v>728.371957583062</v>
      </c>
      <c r="T188" s="115">
        <v>1893.5486773014914</v>
      </c>
      <c r="U188" s="115">
        <v>144.25518971085111</v>
      </c>
      <c r="V188" s="115">
        <v>2037.8038670123424</v>
      </c>
      <c r="W188" s="115">
        <v>134.95384018619086</v>
      </c>
      <c r="X188" s="115">
        <v>2172.7577071985334</v>
      </c>
      <c r="Y188" s="115">
        <v>4.7527478326422923</v>
      </c>
      <c r="Z188" s="115">
        <v>746.27713887501397</v>
      </c>
      <c r="AA188" s="99">
        <v>16</v>
      </c>
      <c r="AB188" s="99">
        <v>16</v>
      </c>
    </row>
    <row r="189" spans="1:28" s="9" customFormat="1" ht="16.5">
      <c r="A189" s="89">
        <v>592</v>
      </c>
      <c r="B189" s="90" t="s">
        <v>203</v>
      </c>
      <c r="C189" s="115">
        <v>3552</v>
      </c>
      <c r="D189" s="91">
        <v>400.92980510998598</v>
      </c>
      <c r="E189" s="91">
        <v>572.26980599826845</v>
      </c>
      <c r="F189" s="91">
        <v>973.19961110825443</v>
      </c>
      <c r="G189" s="91">
        <v>114.3939786973702</v>
      </c>
      <c r="H189" s="91">
        <v>1087.5935898056246</v>
      </c>
      <c r="I189" s="91">
        <v>14.810247747747749</v>
      </c>
      <c r="J189" s="91">
        <v>1102.4038375533723</v>
      </c>
      <c r="K189" s="91">
        <f t="shared" si="2"/>
        <v>75.478574010172224</v>
      </c>
      <c r="L189" s="99">
        <v>13</v>
      </c>
      <c r="M189" s="99">
        <v>13</v>
      </c>
      <c r="N189" s="16"/>
      <c r="O189" s="106">
        <v>592</v>
      </c>
      <c r="P189" s="53" t="s">
        <v>203</v>
      </c>
      <c r="Q189" s="92">
        <v>3596</v>
      </c>
      <c r="R189" s="115">
        <v>428.76524589980664</v>
      </c>
      <c r="S189" s="115">
        <v>479.24431061694708</v>
      </c>
      <c r="T189" s="115">
        <v>908.00955651675372</v>
      </c>
      <c r="U189" s="115">
        <v>104.28667476838189</v>
      </c>
      <c r="V189" s="115">
        <v>1012.2962312851356</v>
      </c>
      <c r="W189" s="115">
        <v>14.629032258064516</v>
      </c>
      <c r="X189" s="115">
        <v>1026.9252635432001</v>
      </c>
      <c r="Y189" s="115">
        <v>36.845438373048474</v>
      </c>
      <c r="Z189" s="115">
        <v>747.27713887501397</v>
      </c>
      <c r="AA189" s="99">
        <v>13</v>
      </c>
      <c r="AB189" s="99">
        <v>13</v>
      </c>
    </row>
    <row r="190" spans="1:28" s="9" customFormat="1" ht="16.5">
      <c r="A190" s="89">
        <v>593</v>
      </c>
      <c r="B190" s="90" t="s">
        <v>204</v>
      </c>
      <c r="C190" s="115">
        <v>17178</v>
      </c>
      <c r="D190" s="91">
        <v>-53.259318236604194</v>
      </c>
      <c r="E190" s="91">
        <v>389.484928567189</v>
      </c>
      <c r="F190" s="91">
        <v>336.2256103305848</v>
      </c>
      <c r="G190" s="91">
        <v>128.88352524481488</v>
      </c>
      <c r="H190" s="91">
        <v>465.1091355753997</v>
      </c>
      <c r="I190" s="91">
        <v>-16.271917568983582</v>
      </c>
      <c r="J190" s="91">
        <v>448.83721800641615</v>
      </c>
      <c r="K190" s="91">
        <f t="shared" si="2"/>
        <v>85.939847175449131</v>
      </c>
      <c r="L190" s="99">
        <v>10</v>
      </c>
      <c r="M190" s="99">
        <v>10</v>
      </c>
      <c r="N190" s="16"/>
      <c r="O190" s="106">
        <v>593</v>
      </c>
      <c r="P190" s="53" t="s">
        <v>204</v>
      </c>
      <c r="Q190" s="92">
        <v>17050</v>
      </c>
      <c r="R190" s="115">
        <v>-137.85330371989261</v>
      </c>
      <c r="S190" s="115">
        <v>397.21365382086719</v>
      </c>
      <c r="T190" s="115">
        <v>259.36035010097459</v>
      </c>
      <c r="U190" s="115">
        <v>119.93109697632673</v>
      </c>
      <c r="V190" s="115">
        <v>379.29144707730131</v>
      </c>
      <c r="W190" s="115">
        <v>-16.394076246334311</v>
      </c>
      <c r="X190" s="115">
        <v>362.89737083096702</v>
      </c>
      <c r="Y190" s="115">
        <v>-15.269365064121329</v>
      </c>
      <c r="Z190" s="115">
        <v>748.27713887501397</v>
      </c>
      <c r="AA190" s="99">
        <v>10</v>
      </c>
      <c r="AB190" s="99">
        <v>10</v>
      </c>
    </row>
    <row r="191" spans="1:28" s="9" customFormat="1" ht="16.5">
      <c r="A191" s="89">
        <v>595</v>
      </c>
      <c r="B191" s="90" t="s">
        <v>205</v>
      </c>
      <c r="C191" s="115">
        <v>3980</v>
      </c>
      <c r="D191" s="91">
        <v>574.24121476639516</v>
      </c>
      <c r="E191" s="91">
        <v>654.70272962666184</v>
      </c>
      <c r="F191" s="91">
        <v>1228.9439443930569</v>
      </c>
      <c r="G191" s="91">
        <v>200.18256713706273</v>
      </c>
      <c r="H191" s="91">
        <v>1429.1265115301196</v>
      </c>
      <c r="I191" s="91">
        <v>-3.3821608040201006</v>
      </c>
      <c r="J191" s="91">
        <v>1425.7443507260996</v>
      </c>
      <c r="K191" s="91">
        <f t="shared" si="2"/>
        <v>57.15378286781629</v>
      </c>
      <c r="L191" s="99">
        <v>11</v>
      </c>
      <c r="M191" s="99">
        <v>11</v>
      </c>
      <c r="N191" s="16"/>
      <c r="O191" s="106">
        <v>595</v>
      </c>
      <c r="P191" s="53" t="s">
        <v>205</v>
      </c>
      <c r="Q191" s="92">
        <v>4073</v>
      </c>
      <c r="R191" s="115">
        <v>587.75132654220408</v>
      </c>
      <c r="S191" s="115">
        <v>600.92053348497302</v>
      </c>
      <c r="T191" s="115">
        <v>1188.671860027177</v>
      </c>
      <c r="U191" s="115">
        <v>183.22364276849882</v>
      </c>
      <c r="V191" s="115">
        <v>1371.8955027956758</v>
      </c>
      <c r="W191" s="115">
        <v>-3.3049349373925851</v>
      </c>
      <c r="X191" s="115">
        <v>1368.5905678582833</v>
      </c>
      <c r="Y191" s="115">
        <v>33.197714009661851</v>
      </c>
      <c r="Z191" s="115">
        <v>749.27713887501397</v>
      </c>
      <c r="AA191" s="99">
        <v>11</v>
      </c>
      <c r="AB191" s="99">
        <v>11</v>
      </c>
    </row>
    <row r="192" spans="1:28" s="9" customFormat="1" ht="16.5">
      <c r="A192" s="89">
        <v>598</v>
      </c>
      <c r="B192" s="90" t="s">
        <v>206</v>
      </c>
      <c r="C192" s="115">
        <v>19576</v>
      </c>
      <c r="D192" s="91">
        <v>228.37288687591902</v>
      </c>
      <c r="E192" s="91">
        <v>24.457306650939529</v>
      </c>
      <c r="F192" s="91">
        <v>252.83019352685855</v>
      </c>
      <c r="G192" s="91">
        <v>90.71985221017701</v>
      </c>
      <c r="H192" s="91">
        <v>343.55004573703559</v>
      </c>
      <c r="I192" s="91">
        <v>191.28090519002862</v>
      </c>
      <c r="J192" s="91">
        <v>534.83095092706424</v>
      </c>
      <c r="K192" s="91">
        <f t="shared" si="2"/>
        <v>23.827265047546803</v>
      </c>
      <c r="L192" s="99">
        <v>15</v>
      </c>
      <c r="M192" s="99">
        <v>15</v>
      </c>
      <c r="N192" s="16"/>
      <c r="O192" s="106">
        <v>598</v>
      </c>
      <c r="P192" s="53" t="s">
        <v>206</v>
      </c>
      <c r="Q192" s="92">
        <v>19475</v>
      </c>
      <c r="R192" s="115">
        <v>155.6913591203303</v>
      </c>
      <c r="S192" s="115">
        <v>79.080816165085366</v>
      </c>
      <c r="T192" s="115">
        <v>234.77217528541567</v>
      </c>
      <c r="U192" s="115">
        <v>83.95859660180389</v>
      </c>
      <c r="V192" s="115">
        <v>318.73077188721959</v>
      </c>
      <c r="W192" s="115">
        <v>192.27291399229782</v>
      </c>
      <c r="X192" s="115">
        <v>511.00368587951743</v>
      </c>
      <c r="Y192" s="115">
        <v>42.675399932316338</v>
      </c>
      <c r="Z192" s="115">
        <v>750.27713887501397</v>
      </c>
      <c r="AA192" s="99">
        <v>15</v>
      </c>
      <c r="AB192" s="99">
        <v>15</v>
      </c>
    </row>
    <row r="193" spans="1:28" s="9" customFormat="1" ht="16.5">
      <c r="A193" s="89">
        <v>599</v>
      </c>
      <c r="B193" s="90" t="s">
        <v>207</v>
      </c>
      <c r="C193" s="115">
        <v>11226</v>
      </c>
      <c r="D193" s="91">
        <v>962.41352655737865</v>
      </c>
      <c r="E193" s="91">
        <v>472.68637147564573</v>
      </c>
      <c r="F193" s="91">
        <v>1435.0998980330244</v>
      </c>
      <c r="G193" s="91">
        <v>110.17020226186808</v>
      </c>
      <c r="H193" s="91">
        <v>1545.2701002948925</v>
      </c>
      <c r="I193" s="91">
        <v>-62.95519330126492</v>
      </c>
      <c r="J193" s="91">
        <v>1482.3149069936276</v>
      </c>
      <c r="K193" s="91">
        <f t="shared" si="2"/>
        <v>53.357767105505445</v>
      </c>
      <c r="L193" s="99">
        <v>15</v>
      </c>
      <c r="M193" s="99">
        <v>15</v>
      </c>
      <c r="N193" s="16"/>
      <c r="O193" s="106">
        <v>599</v>
      </c>
      <c r="P193" s="53" t="s">
        <v>207</v>
      </c>
      <c r="Q193" s="92">
        <v>11225</v>
      </c>
      <c r="R193" s="115">
        <v>951.83890238454921</v>
      </c>
      <c r="S193" s="115">
        <v>438.01889877243013</v>
      </c>
      <c r="T193" s="115">
        <v>1389.8578011569793</v>
      </c>
      <c r="U193" s="115">
        <v>102.06014051288004</v>
      </c>
      <c r="V193" s="115">
        <v>1491.9179416698594</v>
      </c>
      <c r="W193" s="115">
        <v>-62.960801781737196</v>
      </c>
      <c r="X193" s="115">
        <v>1428.9571398881221</v>
      </c>
      <c r="Y193" s="115">
        <v>-44.171303453507065</v>
      </c>
      <c r="Z193" s="115">
        <v>751.27713887501397</v>
      </c>
      <c r="AA193" s="99">
        <v>15</v>
      </c>
      <c r="AB193" s="99">
        <v>15</v>
      </c>
    </row>
    <row r="194" spans="1:28" s="9" customFormat="1" ht="16.5">
      <c r="A194" s="89">
        <v>601</v>
      </c>
      <c r="B194" s="90" t="s">
        <v>208</v>
      </c>
      <c r="C194" s="115">
        <v>3692</v>
      </c>
      <c r="D194" s="91">
        <v>745.40745525300213</v>
      </c>
      <c r="E194" s="91">
        <v>427.76350607914753</v>
      </c>
      <c r="F194" s="91">
        <v>1173.1709613321495</v>
      </c>
      <c r="G194" s="91">
        <v>177.74923288301628</v>
      </c>
      <c r="H194" s="91">
        <v>1350.9201942151658</v>
      </c>
      <c r="I194" s="91">
        <v>90.130552546045507</v>
      </c>
      <c r="J194" s="91">
        <v>1441.0507467612113</v>
      </c>
      <c r="K194" s="91">
        <f t="shared" si="2"/>
        <v>-22.229517447325406</v>
      </c>
      <c r="L194" s="99">
        <v>13</v>
      </c>
      <c r="M194" s="99">
        <v>13</v>
      </c>
      <c r="N194" s="16"/>
      <c r="O194" s="106">
        <v>601</v>
      </c>
      <c r="P194" s="53" t="s">
        <v>208</v>
      </c>
      <c r="Q194" s="92">
        <v>3739</v>
      </c>
      <c r="R194" s="115">
        <v>831.25738097981036</v>
      </c>
      <c r="S194" s="115">
        <v>378.79714431183919</v>
      </c>
      <c r="T194" s="115">
        <v>1210.0545252916495</v>
      </c>
      <c r="U194" s="115">
        <v>164.22814597759859</v>
      </c>
      <c r="V194" s="115">
        <v>1374.2826712692481</v>
      </c>
      <c r="W194" s="115">
        <v>88.99759293928858</v>
      </c>
      <c r="X194" s="115">
        <v>1463.2802642085367</v>
      </c>
      <c r="Y194" s="115">
        <v>-14.391657184363446</v>
      </c>
      <c r="Z194" s="115">
        <v>752.27713887501397</v>
      </c>
      <c r="AA194" s="99">
        <v>13</v>
      </c>
      <c r="AB194" s="99">
        <v>13</v>
      </c>
    </row>
    <row r="195" spans="1:28" s="9" customFormat="1" ht="16.5">
      <c r="A195" s="89">
        <v>604</v>
      </c>
      <c r="B195" s="90" t="s">
        <v>209</v>
      </c>
      <c r="C195" s="115">
        <v>21042</v>
      </c>
      <c r="D195" s="91">
        <v>876.91094245827594</v>
      </c>
      <c r="E195" s="91">
        <v>-26.922362641572178</v>
      </c>
      <c r="F195" s="91">
        <v>849.9885798167038</v>
      </c>
      <c r="G195" s="91">
        <v>37.06949390245547</v>
      </c>
      <c r="H195" s="91">
        <v>887.05807371915932</v>
      </c>
      <c r="I195" s="91">
        <v>-116.04448246364414</v>
      </c>
      <c r="J195" s="91">
        <v>771.01359125551517</v>
      </c>
      <c r="K195" s="91">
        <f t="shared" si="2"/>
        <v>-15.440719238475367</v>
      </c>
      <c r="L195" s="99">
        <v>6</v>
      </c>
      <c r="M195" s="99">
        <v>6</v>
      </c>
      <c r="N195" s="16"/>
      <c r="O195" s="106">
        <v>604</v>
      </c>
      <c r="P195" s="53" t="s">
        <v>209</v>
      </c>
      <c r="Q195" s="92">
        <v>20763</v>
      </c>
      <c r="R195" s="115">
        <v>891.47561727349591</v>
      </c>
      <c r="S195" s="115">
        <v>-23.658064449145655</v>
      </c>
      <c r="T195" s="115">
        <v>867.81755282435029</v>
      </c>
      <c r="U195" s="115">
        <v>36.240572147316918</v>
      </c>
      <c r="V195" s="115">
        <v>904.05812497166721</v>
      </c>
      <c r="W195" s="115">
        <v>-117.60381447767664</v>
      </c>
      <c r="X195" s="115">
        <v>786.45431049399053</v>
      </c>
      <c r="Y195" s="115">
        <v>-36.074027793187952</v>
      </c>
      <c r="Z195" s="115">
        <v>753.27713887501397</v>
      </c>
      <c r="AA195" s="99">
        <v>6</v>
      </c>
      <c r="AB195" s="99">
        <v>6</v>
      </c>
    </row>
    <row r="196" spans="1:28" s="9" customFormat="1" ht="16.5">
      <c r="A196" s="89">
        <v>607</v>
      </c>
      <c r="B196" s="90" t="s">
        <v>210</v>
      </c>
      <c r="C196" s="115">
        <v>3999</v>
      </c>
      <c r="D196" s="91">
        <v>125.22071136830975</v>
      </c>
      <c r="E196" s="91">
        <v>678.07431873403857</v>
      </c>
      <c r="F196" s="91">
        <v>803.29503010234828</v>
      </c>
      <c r="G196" s="91">
        <v>179.68388720219048</v>
      </c>
      <c r="H196" s="91">
        <v>982.97891730453875</v>
      </c>
      <c r="I196" s="91">
        <v>-145.78894723680921</v>
      </c>
      <c r="J196" s="91">
        <v>837.18997006772952</v>
      </c>
      <c r="K196" s="91">
        <f t="shared" si="2"/>
        <v>110.16554172168537</v>
      </c>
      <c r="L196" s="99">
        <v>12</v>
      </c>
      <c r="M196" s="99">
        <v>12</v>
      </c>
      <c r="N196" s="16"/>
      <c r="O196" s="106">
        <v>607</v>
      </c>
      <c r="P196" s="53" t="s">
        <v>210</v>
      </c>
      <c r="Q196" s="92">
        <v>4064</v>
      </c>
      <c r="R196" s="115">
        <v>99.147620100727138</v>
      </c>
      <c r="S196" s="115">
        <v>604.76733244458239</v>
      </c>
      <c r="T196" s="115">
        <v>703.91495254530957</v>
      </c>
      <c r="U196" s="115">
        <v>166.56666084010459</v>
      </c>
      <c r="V196" s="115">
        <v>870.48161338541422</v>
      </c>
      <c r="W196" s="115">
        <v>-143.45718503937007</v>
      </c>
      <c r="X196" s="115">
        <v>727.02442834604415</v>
      </c>
      <c r="Y196" s="115">
        <v>-11.963768364348674</v>
      </c>
      <c r="Z196" s="115">
        <v>754.27713887501397</v>
      </c>
      <c r="AA196" s="99">
        <v>12</v>
      </c>
      <c r="AB196" s="99">
        <v>12</v>
      </c>
    </row>
    <row r="197" spans="1:28" s="9" customFormat="1" ht="16.5">
      <c r="A197" s="89">
        <v>608</v>
      </c>
      <c r="B197" s="90" t="s">
        <v>211</v>
      </c>
      <c r="C197" s="115">
        <v>1931</v>
      </c>
      <c r="D197" s="91">
        <v>63.018163293187953</v>
      </c>
      <c r="E197" s="91">
        <v>592.60067136331509</v>
      </c>
      <c r="F197" s="91">
        <v>655.61883465650305</v>
      </c>
      <c r="G197" s="91">
        <v>125.13526959331011</v>
      </c>
      <c r="H197" s="91">
        <v>780.75410424981317</v>
      </c>
      <c r="I197" s="91">
        <v>197.2449508026929</v>
      </c>
      <c r="J197" s="91">
        <v>977.99905505250604</v>
      </c>
      <c r="K197" s="91">
        <f t="shared" si="2"/>
        <v>104.9300408456337</v>
      </c>
      <c r="L197" s="99">
        <v>4</v>
      </c>
      <c r="M197" s="99">
        <v>4</v>
      </c>
      <c r="N197" s="16"/>
      <c r="O197" s="106">
        <v>608</v>
      </c>
      <c r="P197" s="53" t="s">
        <v>211</v>
      </c>
      <c r="Q197" s="92">
        <v>1943</v>
      </c>
      <c r="R197" s="115">
        <v>46.58657977146845</v>
      </c>
      <c r="S197" s="115">
        <v>516.48916828390054</v>
      </c>
      <c r="T197" s="115">
        <v>563.07574805536899</v>
      </c>
      <c r="U197" s="115">
        <v>113.96650341346934</v>
      </c>
      <c r="V197" s="115">
        <v>677.04225146883834</v>
      </c>
      <c r="W197" s="115">
        <v>196.02676273803397</v>
      </c>
      <c r="X197" s="115">
        <v>873.06901420687234</v>
      </c>
      <c r="Y197" s="115">
        <v>-1.5920505050505025</v>
      </c>
      <c r="Z197" s="115">
        <v>755.27713887501397</v>
      </c>
      <c r="AA197" s="99">
        <v>4</v>
      </c>
      <c r="AB197" s="99">
        <v>4</v>
      </c>
    </row>
    <row r="198" spans="1:28" s="9" customFormat="1" ht="16.5">
      <c r="A198" s="89">
        <v>609</v>
      </c>
      <c r="B198" s="90" t="s">
        <v>212</v>
      </c>
      <c r="C198" s="115">
        <v>83305</v>
      </c>
      <c r="D198" s="91">
        <v>-8.0676585379263734</v>
      </c>
      <c r="E198" s="91">
        <v>276.89750785456545</v>
      </c>
      <c r="F198" s="91">
        <v>268.82984931663907</v>
      </c>
      <c r="G198" s="91">
        <v>100.68903607316844</v>
      </c>
      <c r="H198" s="91">
        <v>369.51888538980751</v>
      </c>
      <c r="I198" s="91">
        <v>-48.911998079346979</v>
      </c>
      <c r="J198" s="91">
        <v>320.60688731046054</v>
      </c>
      <c r="K198" s="91">
        <f t="shared" si="2"/>
        <v>58.451617111858923</v>
      </c>
      <c r="L198" s="99">
        <v>4</v>
      </c>
      <c r="M198" s="99">
        <v>4</v>
      </c>
      <c r="N198" s="16"/>
      <c r="O198" s="106">
        <v>609</v>
      </c>
      <c r="P198" s="53" t="s">
        <v>212</v>
      </c>
      <c r="Q198" s="92">
        <v>83106</v>
      </c>
      <c r="R198" s="115">
        <v>-39.179549939610922</v>
      </c>
      <c r="S198" s="115">
        <v>256.98096160762685</v>
      </c>
      <c r="T198" s="115">
        <v>217.80141166801593</v>
      </c>
      <c r="U198" s="115">
        <v>93.382977968412121</v>
      </c>
      <c r="V198" s="115">
        <v>311.18438963642802</v>
      </c>
      <c r="W198" s="115">
        <v>-49.029119437826388</v>
      </c>
      <c r="X198" s="115">
        <v>262.15527019860161</v>
      </c>
      <c r="Y198" s="115">
        <v>-35.072600539751221</v>
      </c>
      <c r="Z198" s="115">
        <v>756.27713887501397</v>
      </c>
      <c r="AA198" s="99">
        <v>4</v>
      </c>
      <c r="AB198" s="99">
        <v>4</v>
      </c>
    </row>
    <row r="199" spans="1:28" s="9" customFormat="1" ht="16.5">
      <c r="A199" s="89">
        <v>611</v>
      </c>
      <c r="B199" s="90" t="s">
        <v>213</v>
      </c>
      <c r="C199" s="115">
        <v>4961</v>
      </c>
      <c r="D199" s="91">
        <v>617.20118264767234</v>
      </c>
      <c r="E199" s="91">
        <v>259.00866177670957</v>
      </c>
      <c r="F199" s="91">
        <v>876.20984442438191</v>
      </c>
      <c r="G199" s="91">
        <v>83.568192549036496</v>
      </c>
      <c r="H199" s="91">
        <v>959.77803697341847</v>
      </c>
      <c r="I199" s="91">
        <v>-270.92803870187464</v>
      </c>
      <c r="J199" s="91">
        <v>688.84999827154388</v>
      </c>
      <c r="K199" s="91">
        <f t="shared" si="2"/>
        <v>-2.6632206662451381</v>
      </c>
      <c r="L199" s="99">
        <v>1</v>
      </c>
      <c r="M199" s="100">
        <v>35</v>
      </c>
      <c r="N199" s="16"/>
      <c r="O199" s="106">
        <v>611</v>
      </c>
      <c r="P199" s="53" t="s">
        <v>213</v>
      </c>
      <c r="Q199" s="92">
        <v>4973</v>
      </c>
      <c r="R199" s="115">
        <v>663.16982619905025</v>
      </c>
      <c r="S199" s="115">
        <v>218.32325889769476</v>
      </c>
      <c r="T199" s="115">
        <v>881.49308509674506</v>
      </c>
      <c r="U199" s="115">
        <v>80.294414959081308</v>
      </c>
      <c r="V199" s="115">
        <v>961.7875000558264</v>
      </c>
      <c r="W199" s="115">
        <v>-270.27428111803738</v>
      </c>
      <c r="X199" s="115">
        <v>691.51321893778902</v>
      </c>
      <c r="Y199" s="115">
        <v>23.96120203552184</v>
      </c>
      <c r="Z199" s="115">
        <v>757.27713887501397</v>
      </c>
      <c r="AA199" s="99">
        <v>1</v>
      </c>
      <c r="AB199" s="100">
        <v>35</v>
      </c>
    </row>
    <row r="200" spans="1:28" s="9" customFormat="1" ht="16.5">
      <c r="A200" s="89">
        <v>614</v>
      </c>
      <c r="B200" s="90" t="s">
        <v>214</v>
      </c>
      <c r="C200" s="115">
        <v>2878</v>
      </c>
      <c r="D200" s="91">
        <v>438.68420523767514</v>
      </c>
      <c r="E200" s="91">
        <v>562.1317021489109</v>
      </c>
      <c r="F200" s="91">
        <v>1000.8159073865861</v>
      </c>
      <c r="G200" s="91">
        <v>212.86474696760362</v>
      </c>
      <c r="H200" s="91">
        <v>1213.6806543541898</v>
      </c>
      <c r="I200" s="91">
        <v>147.69596942321056</v>
      </c>
      <c r="J200" s="91">
        <v>1361.3766237774003</v>
      </c>
      <c r="K200" s="91">
        <f t="shared" si="2"/>
        <v>70.426679785317447</v>
      </c>
      <c r="L200" s="99">
        <v>19</v>
      </c>
      <c r="M200" s="99">
        <v>19</v>
      </c>
      <c r="N200" s="16"/>
      <c r="O200" s="106">
        <v>614</v>
      </c>
      <c r="P200" s="53" t="s">
        <v>214</v>
      </c>
      <c r="Q200" s="92">
        <v>2923</v>
      </c>
      <c r="R200" s="115">
        <v>451.08984868104795</v>
      </c>
      <c r="S200" s="115">
        <v>498.09099893594049</v>
      </c>
      <c r="T200" s="115">
        <v>949.18084761698844</v>
      </c>
      <c r="U200" s="115">
        <v>196.34692737064711</v>
      </c>
      <c r="V200" s="115">
        <v>1145.5277749876354</v>
      </c>
      <c r="W200" s="115">
        <v>145.42216900444748</v>
      </c>
      <c r="X200" s="115">
        <v>1290.9499439920828</v>
      </c>
      <c r="Y200" s="115">
        <v>-4.204414804934979</v>
      </c>
      <c r="Z200" s="115">
        <v>758.27713887501397</v>
      </c>
      <c r="AA200" s="99">
        <v>19</v>
      </c>
      <c r="AB200" s="99">
        <v>19</v>
      </c>
    </row>
    <row r="201" spans="1:28" s="9" customFormat="1" ht="16.5">
      <c r="A201" s="89">
        <v>615</v>
      </c>
      <c r="B201" s="90" t="s">
        <v>215</v>
      </c>
      <c r="C201" s="115">
        <v>7304</v>
      </c>
      <c r="D201" s="91">
        <v>1484.9724030402997</v>
      </c>
      <c r="E201" s="91">
        <v>570.31344916741955</v>
      </c>
      <c r="F201" s="91">
        <v>2055.2858522077195</v>
      </c>
      <c r="G201" s="91">
        <v>153.77436654148158</v>
      </c>
      <c r="H201" s="91">
        <v>2209.0602187492009</v>
      </c>
      <c r="I201" s="91">
        <v>17.789430449069002</v>
      </c>
      <c r="J201" s="91">
        <v>2226.8496491982701</v>
      </c>
      <c r="K201" s="91">
        <f t="shared" si="2"/>
        <v>23.248396906413291</v>
      </c>
      <c r="L201" s="99">
        <v>17</v>
      </c>
      <c r="M201" s="99">
        <v>17</v>
      </c>
      <c r="N201" s="16"/>
      <c r="O201" s="106">
        <v>615</v>
      </c>
      <c r="P201" s="53" t="s">
        <v>215</v>
      </c>
      <c r="Q201" s="92">
        <v>7479</v>
      </c>
      <c r="R201" s="115">
        <v>1514.776946219002</v>
      </c>
      <c r="S201" s="115">
        <v>531.47126501838636</v>
      </c>
      <c r="T201" s="115">
        <v>2046.2482112373882</v>
      </c>
      <c r="U201" s="115">
        <v>139.97986282208464</v>
      </c>
      <c r="V201" s="115">
        <v>2186.2280740594729</v>
      </c>
      <c r="W201" s="115">
        <v>17.37317823238401</v>
      </c>
      <c r="X201" s="115">
        <v>2203.6012522918568</v>
      </c>
      <c r="Y201" s="115">
        <v>1.3495470603709043</v>
      </c>
      <c r="Z201" s="115">
        <v>759.27713887501397</v>
      </c>
      <c r="AA201" s="99">
        <v>17</v>
      </c>
      <c r="AB201" s="99">
        <v>17</v>
      </c>
    </row>
    <row r="202" spans="1:28" s="9" customFormat="1" ht="16.5">
      <c r="A202" s="89">
        <v>616</v>
      </c>
      <c r="B202" s="90" t="s">
        <v>216</v>
      </c>
      <c r="C202" s="115">
        <v>1743</v>
      </c>
      <c r="D202" s="91">
        <v>26.173971478405516</v>
      </c>
      <c r="E202" s="91">
        <v>466.48666775501766</v>
      </c>
      <c r="F202" s="91">
        <v>492.66063923342318</v>
      </c>
      <c r="G202" s="91">
        <v>145.43063017557068</v>
      </c>
      <c r="H202" s="91">
        <v>638.09126940899387</v>
      </c>
      <c r="I202" s="91">
        <v>-267.62191623637409</v>
      </c>
      <c r="J202" s="91">
        <v>370.46935317261978</v>
      </c>
      <c r="K202" s="91">
        <f t="shared" ref="K202:K265" si="3">J202-X202</f>
        <v>-12.633732612928213</v>
      </c>
      <c r="L202" s="99">
        <v>1</v>
      </c>
      <c r="M202" s="100">
        <v>34</v>
      </c>
      <c r="N202" s="16"/>
      <c r="O202" s="106">
        <v>616</v>
      </c>
      <c r="P202" s="53" t="s">
        <v>216</v>
      </c>
      <c r="Q202" s="92">
        <v>1781</v>
      </c>
      <c r="R202" s="115">
        <v>52.579902473205479</v>
      </c>
      <c r="S202" s="115">
        <v>457.7888390949509</v>
      </c>
      <c r="T202" s="115">
        <v>510.36874156815639</v>
      </c>
      <c r="U202" s="115">
        <v>134.64619149420233</v>
      </c>
      <c r="V202" s="115">
        <v>645.01493306235875</v>
      </c>
      <c r="W202" s="115">
        <v>-261.91184727681076</v>
      </c>
      <c r="X202" s="115">
        <v>383.10308578554799</v>
      </c>
      <c r="Y202" s="115">
        <v>-384.56874211400117</v>
      </c>
      <c r="Z202" s="115">
        <v>760.27713887501397</v>
      </c>
      <c r="AA202" s="99">
        <v>1</v>
      </c>
      <c r="AB202" s="100">
        <v>34</v>
      </c>
    </row>
    <row r="203" spans="1:28" s="9" customFormat="1" ht="16.5">
      <c r="A203" s="89">
        <v>619</v>
      </c>
      <c r="B203" s="90" t="s">
        <v>217</v>
      </c>
      <c r="C203" s="115">
        <v>2607</v>
      </c>
      <c r="D203" s="91">
        <v>436.14104475286234</v>
      </c>
      <c r="E203" s="91">
        <v>682.09122691858443</v>
      </c>
      <c r="F203" s="91">
        <v>1118.2322716714468</v>
      </c>
      <c r="G203" s="91">
        <v>227.64668049847629</v>
      </c>
      <c r="H203" s="91">
        <v>1345.8789521699232</v>
      </c>
      <c r="I203" s="91">
        <v>53.466820099731493</v>
      </c>
      <c r="J203" s="91">
        <v>1399.3457722696546</v>
      </c>
      <c r="K203" s="91">
        <f t="shared" si="3"/>
        <v>13.055932068194124</v>
      </c>
      <c r="L203" s="99">
        <v>6</v>
      </c>
      <c r="M203" s="99">
        <v>6</v>
      </c>
      <c r="N203" s="16"/>
      <c r="O203" s="106">
        <v>619</v>
      </c>
      <c r="P203" s="53" t="s">
        <v>217</v>
      </c>
      <c r="Q203" s="92">
        <v>2650</v>
      </c>
      <c r="R203" s="115">
        <v>496.71476147633564</v>
      </c>
      <c r="S203" s="115">
        <v>625.71944570626579</v>
      </c>
      <c r="T203" s="115">
        <v>1122.4342071826013</v>
      </c>
      <c r="U203" s="115">
        <v>211.25638773584024</v>
      </c>
      <c r="V203" s="115">
        <v>1333.6905949184415</v>
      </c>
      <c r="W203" s="115">
        <v>52.599245283018867</v>
      </c>
      <c r="X203" s="115">
        <v>1386.2898402014605</v>
      </c>
      <c r="Y203" s="115">
        <v>81.958760000000012</v>
      </c>
      <c r="Z203" s="115">
        <v>761.27713887501397</v>
      </c>
      <c r="AA203" s="99">
        <v>6</v>
      </c>
      <c r="AB203" s="99">
        <v>6</v>
      </c>
    </row>
    <row r="204" spans="1:28" s="9" customFormat="1" ht="16.5">
      <c r="A204" s="89">
        <v>620</v>
      </c>
      <c r="B204" s="90" t="s">
        <v>218</v>
      </c>
      <c r="C204" s="115">
        <v>2345</v>
      </c>
      <c r="D204" s="91">
        <v>1209.3671165857947</v>
      </c>
      <c r="E204" s="91">
        <v>467.33135012098438</v>
      </c>
      <c r="F204" s="91">
        <v>1676.6984667067791</v>
      </c>
      <c r="G204" s="91">
        <v>204.20069290910234</v>
      </c>
      <c r="H204" s="91">
        <v>1880.8991596158814</v>
      </c>
      <c r="I204" s="91">
        <v>130.24264392324093</v>
      </c>
      <c r="J204" s="91">
        <v>2011.1418035391223</v>
      </c>
      <c r="K204" s="91">
        <f t="shared" si="3"/>
        <v>15.710276781163202</v>
      </c>
      <c r="L204" s="99">
        <v>18</v>
      </c>
      <c r="M204" s="99">
        <v>18</v>
      </c>
      <c r="N204" s="16"/>
      <c r="O204" s="106">
        <v>620</v>
      </c>
      <c r="P204" s="53" t="s">
        <v>218</v>
      </c>
      <c r="Q204" s="92">
        <v>2359</v>
      </c>
      <c r="R204" s="115">
        <v>1267.6295426550596</v>
      </c>
      <c r="S204" s="115">
        <v>407.92583444784975</v>
      </c>
      <c r="T204" s="115">
        <v>1675.5553771029095</v>
      </c>
      <c r="U204" s="115">
        <v>190.40645910820797</v>
      </c>
      <c r="V204" s="115">
        <v>1865.9618362111173</v>
      </c>
      <c r="W204" s="115">
        <v>129.46969054684189</v>
      </c>
      <c r="X204" s="115">
        <v>1995.4315267579591</v>
      </c>
      <c r="Y204" s="115">
        <v>-15.198396428571431</v>
      </c>
      <c r="Z204" s="115">
        <v>762.27713887501397</v>
      </c>
      <c r="AA204" s="99">
        <v>18</v>
      </c>
      <c r="AB204" s="99">
        <v>18</v>
      </c>
    </row>
    <row r="205" spans="1:28" s="9" customFormat="1" ht="16.5">
      <c r="A205" s="89">
        <v>623</v>
      </c>
      <c r="B205" s="90" t="s">
        <v>219</v>
      </c>
      <c r="C205" s="115">
        <v>2101</v>
      </c>
      <c r="D205" s="91">
        <v>729.95801832566667</v>
      </c>
      <c r="E205" s="91">
        <v>-28.232631556997106</v>
      </c>
      <c r="F205" s="91">
        <v>701.72538676866952</v>
      </c>
      <c r="G205" s="91">
        <v>200.20176834345551</v>
      </c>
      <c r="H205" s="91">
        <v>901.92715511212509</v>
      </c>
      <c r="I205" s="91">
        <v>-240.81056639695385</v>
      </c>
      <c r="J205" s="91">
        <v>661.11658871517125</v>
      </c>
      <c r="K205" s="91">
        <f t="shared" si="3"/>
        <v>5.728364933564535</v>
      </c>
      <c r="L205" s="99">
        <v>10</v>
      </c>
      <c r="M205" s="99">
        <v>10</v>
      </c>
      <c r="N205" s="16"/>
      <c r="O205" s="106">
        <v>623</v>
      </c>
      <c r="P205" s="53" t="s">
        <v>219</v>
      </c>
      <c r="Q205" s="92">
        <v>2108</v>
      </c>
      <c r="R205" s="115">
        <v>727.27834289770374</v>
      </c>
      <c r="S205" s="115">
        <v>-23.447207832887543</v>
      </c>
      <c r="T205" s="115">
        <v>703.83113506481618</v>
      </c>
      <c r="U205" s="115">
        <v>191.56799953272986</v>
      </c>
      <c r="V205" s="115">
        <v>895.39913459754598</v>
      </c>
      <c r="W205" s="115">
        <v>-240.01091081593927</v>
      </c>
      <c r="X205" s="115">
        <v>655.38822378160671</v>
      </c>
      <c r="Y205" s="115">
        <v>-32.913962980541051</v>
      </c>
      <c r="Z205" s="115">
        <v>763.27713887501397</v>
      </c>
      <c r="AA205" s="99">
        <v>10</v>
      </c>
      <c r="AB205" s="99">
        <v>10</v>
      </c>
    </row>
    <row r="206" spans="1:28" s="9" customFormat="1" ht="16.5">
      <c r="A206" s="89">
        <v>624</v>
      </c>
      <c r="B206" s="90" t="s">
        <v>220</v>
      </c>
      <c r="C206" s="115">
        <v>5001</v>
      </c>
      <c r="D206" s="91">
        <v>704.06422267371431</v>
      </c>
      <c r="E206" s="91">
        <v>155.85808860108088</v>
      </c>
      <c r="F206" s="91">
        <v>859.92231127479522</v>
      </c>
      <c r="G206" s="91">
        <v>82.282816735487941</v>
      </c>
      <c r="H206" s="91">
        <v>942.20512801028315</v>
      </c>
      <c r="I206" s="91">
        <v>-159.54049190161967</v>
      </c>
      <c r="J206" s="91">
        <v>782.66463610866344</v>
      </c>
      <c r="K206" s="91">
        <f t="shared" si="3"/>
        <v>-36.917288620099839</v>
      </c>
      <c r="L206" s="99">
        <v>8</v>
      </c>
      <c r="M206" s="99">
        <v>8</v>
      </c>
      <c r="N206" s="16"/>
      <c r="O206" s="106">
        <v>624</v>
      </c>
      <c r="P206" s="53" t="s">
        <v>220</v>
      </c>
      <c r="Q206" s="92">
        <v>5065</v>
      </c>
      <c r="R206" s="115">
        <v>720.57520610211861</v>
      </c>
      <c r="S206" s="115">
        <v>180.60446980742572</v>
      </c>
      <c r="T206" s="115">
        <v>901.17967590954436</v>
      </c>
      <c r="U206" s="115">
        <v>75.926829273315604</v>
      </c>
      <c r="V206" s="115">
        <v>977.10650518286002</v>
      </c>
      <c r="W206" s="115">
        <v>-157.52458045409674</v>
      </c>
      <c r="X206" s="115">
        <v>819.58192472876328</v>
      </c>
      <c r="Y206" s="115">
        <v>-20.129000488567513</v>
      </c>
      <c r="Z206" s="115">
        <v>764.27713887501397</v>
      </c>
      <c r="AA206" s="99">
        <v>8</v>
      </c>
      <c r="AB206" s="99">
        <v>8</v>
      </c>
    </row>
    <row r="207" spans="1:28" s="9" customFormat="1" ht="16.5">
      <c r="A207" s="89">
        <v>625</v>
      </c>
      <c r="B207" s="90" t="s">
        <v>221</v>
      </c>
      <c r="C207" s="115">
        <v>2976</v>
      </c>
      <c r="D207" s="91">
        <v>1057.4010395350069</v>
      </c>
      <c r="E207" s="91">
        <v>227.36300140470908</v>
      </c>
      <c r="F207" s="91">
        <v>1284.7640409397161</v>
      </c>
      <c r="G207" s="91">
        <v>140.40147233056723</v>
      </c>
      <c r="H207" s="91">
        <v>1425.1655132702833</v>
      </c>
      <c r="I207" s="91">
        <v>122.62063172043011</v>
      </c>
      <c r="J207" s="91">
        <v>1547.7861449907134</v>
      </c>
      <c r="K207" s="91">
        <f t="shared" si="3"/>
        <v>-7.6743778831403233</v>
      </c>
      <c r="L207" s="99">
        <v>17</v>
      </c>
      <c r="M207" s="99">
        <v>17</v>
      </c>
      <c r="N207" s="16"/>
      <c r="O207" s="106">
        <v>625</v>
      </c>
      <c r="P207" s="53" t="s">
        <v>221</v>
      </c>
      <c r="Q207" s="92">
        <v>2980</v>
      </c>
      <c r="R207" s="115">
        <v>1090.8371121639443</v>
      </c>
      <c r="S207" s="115">
        <v>211.0787179686136</v>
      </c>
      <c r="T207" s="115">
        <v>1301.9158301325579</v>
      </c>
      <c r="U207" s="115">
        <v>131.08865247283967</v>
      </c>
      <c r="V207" s="115">
        <v>1433.0044826053975</v>
      </c>
      <c r="W207" s="115">
        <v>122.45604026845638</v>
      </c>
      <c r="X207" s="115">
        <v>1555.4605228738537</v>
      </c>
      <c r="Y207" s="115">
        <v>-1.5281768639251043</v>
      </c>
      <c r="Z207" s="115">
        <v>765.27713887501397</v>
      </c>
      <c r="AA207" s="99">
        <v>17</v>
      </c>
      <c r="AB207" s="99">
        <v>17</v>
      </c>
    </row>
    <row r="208" spans="1:28" s="9" customFormat="1" ht="16.5">
      <c r="A208" s="89">
        <v>626</v>
      </c>
      <c r="B208" s="90" t="s">
        <v>222</v>
      </c>
      <c r="C208" s="115">
        <v>4702</v>
      </c>
      <c r="D208" s="91">
        <v>261.86368718141068</v>
      </c>
      <c r="E208" s="91">
        <v>543.38388539490677</v>
      </c>
      <c r="F208" s="91">
        <v>805.24757257631745</v>
      </c>
      <c r="G208" s="91">
        <v>153.33136428974922</v>
      </c>
      <c r="H208" s="91">
        <v>958.57893686606667</v>
      </c>
      <c r="I208" s="91">
        <v>-15.75329646958741</v>
      </c>
      <c r="J208" s="91">
        <v>942.82564039647923</v>
      </c>
      <c r="K208" s="91">
        <f t="shared" si="3"/>
        <v>96.957417782239418</v>
      </c>
      <c r="L208" s="99">
        <v>17</v>
      </c>
      <c r="M208" s="99">
        <v>17</v>
      </c>
      <c r="N208" s="16"/>
      <c r="O208" s="106">
        <v>626</v>
      </c>
      <c r="P208" s="53" t="s">
        <v>222</v>
      </c>
      <c r="Q208" s="92">
        <v>4756</v>
      </c>
      <c r="R208" s="115">
        <v>241.6086806180451</v>
      </c>
      <c r="S208" s="115">
        <v>478.54121491188567</v>
      </c>
      <c r="T208" s="115">
        <v>720.14989552993075</v>
      </c>
      <c r="U208" s="115">
        <v>141.29275938035616</v>
      </c>
      <c r="V208" s="115">
        <v>861.44265491028693</v>
      </c>
      <c r="W208" s="115">
        <v>-15.574432296047098</v>
      </c>
      <c r="X208" s="115">
        <v>845.86822261423981</v>
      </c>
      <c r="Y208" s="115">
        <v>-1.3202329886246127</v>
      </c>
      <c r="Z208" s="115">
        <v>766.27713887501397</v>
      </c>
      <c r="AA208" s="99">
        <v>17</v>
      </c>
      <c r="AB208" s="99">
        <v>17</v>
      </c>
    </row>
    <row r="209" spans="1:28" s="9" customFormat="1" ht="16.5">
      <c r="A209" s="89">
        <v>630</v>
      </c>
      <c r="B209" s="90" t="s">
        <v>223</v>
      </c>
      <c r="C209" s="115">
        <v>1641</v>
      </c>
      <c r="D209" s="91">
        <v>1383.9282631039723</v>
      </c>
      <c r="E209" s="91">
        <v>422.73636749790495</v>
      </c>
      <c r="F209" s="91">
        <v>1806.6646306018772</v>
      </c>
      <c r="G209" s="91">
        <v>136.73928848658238</v>
      </c>
      <c r="H209" s="91">
        <v>1943.4039190884596</v>
      </c>
      <c r="I209" s="91">
        <v>-62.597806215722123</v>
      </c>
      <c r="J209" s="91">
        <v>1880.8061128727375</v>
      </c>
      <c r="K209" s="91">
        <f t="shared" si="3"/>
        <v>15.379345898991687</v>
      </c>
      <c r="L209" s="99">
        <v>17</v>
      </c>
      <c r="M209" s="99">
        <v>17</v>
      </c>
      <c r="N209" s="16"/>
      <c r="O209" s="106">
        <v>630</v>
      </c>
      <c r="P209" s="53" t="s">
        <v>223</v>
      </c>
      <c r="Q209" s="92">
        <v>1646</v>
      </c>
      <c r="R209" s="115">
        <v>1321.5231072630322</v>
      </c>
      <c r="S209" s="115">
        <v>478.12057457161444</v>
      </c>
      <c r="T209" s="115">
        <v>1799.6436818346467</v>
      </c>
      <c r="U209" s="115">
        <v>128.19074006011962</v>
      </c>
      <c r="V209" s="115">
        <v>1927.8344218947664</v>
      </c>
      <c r="W209" s="115">
        <v>-62.407654921020658</v>
      </c>
      <c r="X209" s="115">
        <v>1865.4267669737458</v>
      </c>
      <c r="Y209" s="115">
        <v>116.64325993883791</v>
      </c>
      <c r="Z209" s="115">
        <v>767.27713887501397</v>
      </c>
      <c r="AA209" s="99">
        <v>17</v>
      </c>
      <c r="AB209" s="99">
        <v>17</v>
      </c>
    </row>
    <row r="210" spans="1:28" s="9" customFormat="1" ht="16.5">
      <c r="A210" s="89">
        <v>631</v>
      </c>
      <c r="B210" s="90" t="s">
        <v>224</v>
      </c>
      <c r="C210" s="115">
        <v>1919</v>
      </c>
      <c r="D210" s="91">
        <v>423.48802579000255</v>
      </c>
      <c r="E210" s="91">
        <v>372.701120921604</v>
      </c>
      <c r="F210" s="91">
        <v>796.18914671160655</v>
      </c>
      <c r="G210" s="91">
        <v>97.80296504510433</v>
      </c>
      <c r="H210" s="91">
        <v>893.99211175671087</v>
      </c>
      <c r="I210" s="91">
        <v>-248.64564877540386</v>
      </c>
      <c r="J210" s="91">
        <v>645.34646298130701</v>
      </c>
      <c r="K210" s="91">
        <f t="shared" si="3"/>
        <v>-2.2740209969127818</v>
      </c>
      <c r="L210" s="99">
        <v>2</v>
      </c>
      <c r="M210" s="99">
        <v>2</v>
      </c>
      <c r="N210" s="16"/>
      <c r="O210" s="106">
        <v>631</v>
      </c>
      <c r="P210" s="53" t="s">
        <v>224</v>
      </c>
      <c r="Q210" s="92">
        <v>1930</v>
      </c>
      <c r="R210" s="115">
        <v>457.62188138922261</v>
      </c>
      <c r="S210" s="115">
        <v>347.75328008664314</v>
      </c>
      <c r="T210" s="115">
        <v>805.37516147586575</v>
      </c>
      <c r="U210" s="115">
        <v>89.473819911680437</v>
      </c>
      <c r="V210" s="115">
        <v>894.84898138754625</v>
      </c>
      <c r="W210" s="115">
        <v>-247.22849740932642</v>
      </c>
      <c r="X210" s="115">
        <v>647.6204839782198</v>
      </c>
      <c r="Y210" s="115">
        <v>-375.09966994396336</v>
      </c>
      <c r="Z210" s="115">
        <v>768.27713887501397</v>
      </c>
      <c r="AA210" s="99">
        <v>2</v>
      </c>
      <c r="AB210" s="99">
        <v>2</v>
      </c>
    </row>
    <row r="211" spans="1:28" s="9" customFormat="1" ht="16.5">
      <c r="A211" s="89">
        <v>635</v>
      </c>
      <c r="B211" s="90" t="s">
        <v>225</v>
      </c>
      <c r="C211" s="115">
        <v>6238</v>
      </c>
      <c r="D211" s="91">
        <v>175.86212989799668</v>
      </c>
      <c r="E211" s="91">
        <v>349.2062195186441</v>
      </c>
      <c r="F211" s="91">
        <v>525.06834941664079</v>
      </c>
      <c r="G211" s="91">
        <v>141.16823943022376</v>
      </c>
      <c r="H211" s="91">
        <v>666.23658884686461</v>
      </c>
      <c r="I211" s="91">
        <v>-64.621994228919519</v>
      </c>
      <c r="J211" s="91">
        <v>601.61459461794504</v>
      </c>
      <c r="K211" s="91">
        <f t="shared" si="3"/>
        <v>-52.583484802801195</v>
      </c>
      <c r="L211" s="99">
        <v>6</v>
      </c>
      <c r="M211" s="99">
        <v>6</v>
      </c>
      <c r="N211" s="16"/>
      <c r="O211" s="106">
        <v>635</v>
      </c>
      <c r="P211" s="53" t="s">
        <v>225</v>
      </c>
      <c r="Q211" s="92">
        <v>6337</v>
      </c>
      <c r="R211" s="115">
        <v>242.85989098789975</v>
      </c>
      <c r="S211" s="115">
        <v>345.170369232876</v>
      </c>
      <c r="T211" s="115">
        <v>588.03026022077574</v>
      </c>
      <c r="U211" s="115">
        <v>129.78025410607745</v>
      </c>
      <c r="V211" s="115">
        <v>717.81051432685319</v>
      </c>
      <c r="W211" s="115">
        <v>-63.612434906106991</v>
      </c>
      <c r="X211" s="115">
        <v>654.19807942074624</v>
      </c>
      <c r="Y211" s="115">
        <v>-78.729518701748844</v>
      </c>
      <c r="Z211" s="115">
        <v>769.27713887501397</v>
      </c>
      <c r="AA211" s="99">
        <v>6</v>
      </c>
      <c r="AB211" s="99">
        <v>6</v>
      </c>
    </row>
    <row r="212" spans="1:28" s="9" customFormat="1" ht="16.5">
      <c r="A212" s="89">
        <v>636</v>
      </c>
      <c r="B212" s="90" t="s">
        <v>226</v>
      </c>
      <c r="C212" s="115">
        <v>8011</v>
      </c>
      <c r="D212" s="91">
        <v>622.60447099087946</v>
      </c>
      <c r="E212" s="91">
        <v>422.32639712654526</v>
      </c>
      <c r="F212" s="91">
        <v>1044.9308681174248</v>
      </c>
      <c r="G212" s="91">
        <v>166.87441744637141</v>
      </c>
      <c r="H212" s="91">
        <v>1211.8052855637961</v>
      </c>
      <c r="I212" s="91">
        <v>-96.522656347522158</v>
      </c>
      <c r="J212" s="91">
        <v>1115.282629216274</v>
      </c>
      <c r="K212" s="91">
        <f t="shared" si="3"/>
        <v>-36.835143459892606</v>
      </c>
      <c r="L212" s="99">
        <v>2</v>
      </c>
      <c r="M212" s="99">
        <v>2</v>
      </c>
      <c r="N212" s="16"/>
      <c r="O212" s="106">
        <v>636</v>
      </c>
      <c r="P212" s="53" t="s">
        <v>226</v>
      </c>
      <c r="Q212" s="92">
        <v>8130</v>
      </c>
      <c r="R212" s="115">
        <v>652.37866034172941</v>
      </c>
      <c r="S212" s="115">
        <v>439.10227659814495</v>
      </c>
      <c r="T212" s="115">
        <v>1091.4809369398745</v>
      </c>
      <c r="U212" s="115">
        <v>155.74667583469329</v>
      </c>
      <c r="V212" s="115">
        <v>1247.2276127745677</v>
      </c>
      <c r="W212" s="115">
        <v>-95.10984009840098</v>
      </c>
      <c r="X212" s="115">
        <v>1152.1177726761666</v>
      </c>
      <c r="Y212" s="115">
        <v>85.301222590139801</v>
      </c>
      <c r="Z212" s="115">
        <v>770.27713887501397</v>
      </c>
      <c r="AA212" s="99">
        <v>2</v>
      </c>
      <c r="AB212" s="99">
        <v>2</v>
      </c>
    </row>
    <row r="213" spans="1:28" s="9" customFormat="1" ht="16.5">
      <c r="A213" s="89">
        <v>638</v>
      </c>
      <c r="B213" s="90" t="s">
        <v>227</v>
      </c>
      <c r="C213" s="115">
        <v>51737</v>
      </c>
      <c r="D213" s="91">
        <v>942.38532935865373</v>
      </c>
      <c r="E213" s="91">
        <v>-45.82912581398616</v>
      </c>
      <c r="F213" s="91">
        <v>896.5562035446676</v>
      </c>
      <c r="G213" s="91">
        <v>93.615741759973901</v>
      </c>
      <c r="H213" s="91">
        <v>990.17194530464144</v>
      </c>
      <c r="I213" s="91">
        <v>4.4926841525407353</v>
      </c>
      <c r="J213" s="91">
        <v>994.66462945718217</v>
      </c>
      <c r="K213" s="91">
        <f t="shared" si="3"/>
        <v>-12.379147684294708</v>
      </c>
      <c r="L213" s="99">
        <v>1</v>
      </c>
      <c r="M213" s="100">
        <v>34</v>
      </c>
      <c r="N213" s="16"/>
      <c r="O213" s="106">
        <v>638</v>
      </c>
      <c r="P213" s="53" t="s">
        <v>227</v>
      </c>
      <c r="Q213" s="92">
        <v>51289</v>
      </c>
      <c r="R213" s="115">
        <v>936.90608903132079</v>
      </c>
      <c r="S213" s="115">
        <v>-25.989594089990767</v>
      </c>
      <c r="T213" s="115">
        <v>910.91649494133003</v>
      </c>
      <c r="U213" s="115">
        <v>91.59535527624503</v>
      </c>
      <c r="V213" s="115">
        <v>1002.5118502175751</v>
      </c>
      <c r="W213" s="115">
        <v>4.5319269239018114</v>
      </c>
      <c r="X213" s="115">
        <v>1007.0437771414769</v>
      </c>
      <c r="Y213" s="115">
        <v>-13.136990634954707</v>
      </c>
      <c r="Z213" s="115">
        <v>771.27713887501397</v>
      </c>
      <c r="AA213" s="99">
        <v>1</v>
      </c>
      <c r="AB213" s="100">
        <v>34</v>
      </c>
    </row>
    <row r="214" spans="1:28" s="9" customFormat="1" ht="16.5">
      <c r="A214" s="89">
        <v>678</v>
      </c>
      <c r="B214" s="90" t="s">
        <v>228</v>
      </c>
      <c r="C214" s="115">
        <v>23571</v>
      </c>
      <c r="D214" s="91">
        <v>596.35449879819339</v>
      </c>
      <c r="E214" s="91">
        <v>-4.9326014295543628</v>
      </c>
      <c r="F214" s="91">
        <v>591.42189736863907</v>
      </c>
      <c r="G214" s="91">
        <v>81.401638003818121</v>
      </c>
      <c r="H214" s="91">
        <v>672.82353537245717</v>
      </c>
      <c r="I214" s="91">
        <v>-11.458359848966952</v>
      </c>
      <c r="J214" s="91">
        <v>661.36517552349017</v>
      </c>
      <c r="K214" s="91">
        <f t="shared" si="3"/>
        <v>-115.84630235437294</v>
      </c>
      <c r="L214" s="99">
        <v>17</v>
      </c>
      <c r="M214" s="99">
        <v>17</v>
      </c>
      <c r="N214" s="16"/>
      <c r="O214" s="106">
        <v>678</v>
      </c>
      <c r="P214" s="53" t="s">
        <v>228</v>
      </c>
      <c r="Q214" s="92">
        <v>23797</v>
      </c>
      <c r="R214" s="115">
        <v>616.96115304899058</v>
      </c>
      <c r="S214" s="115">
        <v>97.508397106951989</v>
      </c>
      <c r="T214" s="115">
        <v>714.46955015594256</v>
      </c>
      <c r="U214" s="115">
        <v>74.091467579885858</v>
      </c>
      <c r="V214" s="115">
        <v>788.56101773582839</v>
      </c>
      <c r="W214" s="115">
        <v>-11.34953985796529</v>
      </c>
      <c r="X214" s="115">
        <v>777.2114778778631</v>
      </c>
      <c r="Y214" s="115">
        <v>-0.26909376895277531</v>
      </c>
      <c r="Z214" s="115">
        <v>772.27713887501397</v>
      </c>
      <c r="AA214" s="99">
        <v>17</v>
      </c>
      <c r="AB214" s="99">
        <v>17</v>
      </c>
    </row>
    <row r="215" spans="1:28" s="9" customFormat="1" ht="16.5">
      <c r="A215" s="89">
        <v>680</v>
      </c>
      <c r="B215" s="90" t="s">
        <v>229</v>
      </c>
      <c r="C215" s="115">
        <v>25738</v>
      </c>
      <c r="D215" s="91">
        <v>520.40497458514949</v>
      </c>
      <c r="E215" s="91">
        <v>25.259516256854603</v>
      </c>
      <c r="F215" s="91">
        <v>545.66449084200406</v>
      </c>
      <c r="G215" s="91">
        <v>76.265545556067039</v>
      </c>
      <c r="H215" s="91">
        <v>621.93003639807114</v>
      </c>
      <c r="I215" s="91">
        <v>25.662172662988578</v>
      </c>
      <c r="J215" s="91">
        <v>647.59220906105975</v>
      </c>
      <c r="K215" s="91">
        <f t="shared" si="3"/>
        <v>13.117415998604429</v>
      </c>
      <c r="L215" s="99">
        <v>2</v>
      </c>
      <c r="M215" s="99">
        <v>2</v>
      </c>
      <c r="N215" s="16"/>
      <c r="O215" s="106">
        <v>680</v>
      </c>
      <c r="P215" s="53" t="s">
        <v>229</v>
      </c>
      <c r="Q215" s="92">
        <v>25331</v>
      </c>
      <c r="R215" s="115">
        <v>495.02715741864881</v>
      </c>
      <c r="S215" s="115">
        <v>40.894469061366046</v>
      </c>
      <c r="T215" s="115">
        <v>535.92162648001488</v>
      </c>
      <c r="U215" s="115">
        <v>72.478672879073002</v>
      </c>
      <c r="V215" s="115">
        <v>608.40029935908785</v>
      </c>
      <c r="W215" s="115">
        <v>26.074493703367416</v>
      </c>
      <c r="X215" s="115">
        <v>634.47479306245532</v>
      </c>
      <c r="Y215" s="115">
        <v>-31.586423723037438</v>
      </c>
      <c r="Z215" s="115">
        <v>773.27713887501397</v>
      </c>
      <c r="AA215" s="99">
        <v>2</v>
      </c>
      <c r="AB215" s="99">
        <v>2</v>
      </c>
    </row>
    <row r="216" spans="1:28" s="9" customFormat="1" ht="16.5">
      <c r="A216" s="89">
        <v>681</v>
      </c>
      <c r="B216" s="90" t="s">
        <v>230</v>
      </c>
      <c r="C216" s="115">
        <v>3246</v>
      </c>
      <c r="D216" s="91">
        <v>308.19803104649372</v>
      </c>
      <c r="E216" s="91">
        <v>374.86211252638549</v>
      </c>
      <c r="F216" s="91">
        <v>683.06014357287927</v>
      </c>
      <c r="G216" s="91">
        <v>198.62765042748782</v>
      </c>
      <c r="H216" s="91">
        <v>881.68779400036715</v>
      </c>
      <c r="I216" s="91">
        <v>-2.4510166358595193</v>
      </c>
      <c r="J216" s="91">
        <v>879.23677736450759</v>
      </c>
      <c r="K216" s="91">
        <f t="shared" si="3"/>
        <v>7.7784339535751315</v>
      </c>
      <c r="L216" s="99">
        <v>10</v>
      </c>
      <c r="M216" s="99">
        <v>10</v>
      </c>
      <c r="N216" s="16"/>
      <c r="O216" s="106">
        <v>681</v>
      </c>
      <c r="P216" s="53" t="s">
        <v>230</v>
      </c>
      <c r="Q216" s="92">
        <v>3297</v>
      </c>
      <c r="R216" s="115">
        <v>312.24959445335992</v>
      </c>
      <c r="S216" s="115">
        <v>378.31570672919247</v>
      </c>
      <c r="T216" s="115">
        <v>690.56530118255239</v>
      </c>
      <c r="U216" s="115">
        <v>183.30614504912612</v>
      </c>
      <c r="V216" s="115">
        <v>873.87144623167853</v>
      </c>
      <c r="W216" s="115">
        <v>-2.4131028207461327</v>
      </c>
      <c r="X216" s="115">
        <v>871.45834341093246</v>
      </c>
      <c r="Y216" s="115">
        <v>-18.55812076783555</v>
      </c>
      <c r="Z216" s="115">
        <v>774.27713887501397</v>
      </c>
      <c r="AA216" s="99">
        <v>10</v>
      </c>
      <c r="AB216" s="99">
        <v>10</v>
      </c>
    </row>
    <row r="217" spans="1:28" s="9" customFormat="1" ht="16.5">
      <c r="A217" s="89">
        <v>683</v>
      </c>
      <c r="B217" s="90" t="s">
        <v>231</v>
      </c>
      <c r="C217" s="115">
        <v>3570</v>
      </c>
      <c r="D217" s="91">
        <v>1565.4431636640402</v>
      </c>
      <c r="E217" s="91">
        <v>721.93779265524608</v>
      </c>
      <c r="F217" s="91">
        <v>2287.3809563192863</v>
      </c>
      <c r="G217" s="91">
        <v>167.68445269540001</v>
      </c>
      <c r="H217" s="91">
        <v>2455.0654090146863</v>
      </c>
      <c r="I217" s="91">
        <v>80.118767507002801</v>
      </c>
      <c r="J217" s="91">
        <v>2535.1841765216891</v>
      </c>
      <c r="K217" s="91">
        <f t="shared" si="3"/>
        <v>31.087157776486038</v>
      </c>
      <c r="L217" s="99">
        <v>19</v>
      </c>
      <c r="M217" s="99">
        <v>19</v>
      </c>
      <c r="N217" s="16"/>
      <c r="O217" s="106">
        <v>683</v>
      </c>
      <c r="P217" s="53" t="s">
        <v>231</v>
      </c>
      <c r="Q217" s="92">
        <v>3599</v>
      </c>
      <c r="R217" s="115">
        <v>1574.1354171330593</v>
      </c>
      <c r="S217" s="115">
        <v>693.01358556387106</v>
      </c>
      <c r="T217" s="115">
        <v>2267.1490026969304</v>
      </c>
      <c r="U217" s="115">
        <v>157.47482905188454</v>
      </c>
      <c r="V217" s="115">
        <v>2424.6238317488151</v>
      </c>
      <c r="W217" s="115">
        <v>79.473186996387881</v>
      </c>
      <c r="X217" s="115">
        <v>2504.0970187452031</v>
      </c>
      <c r="Y217" s="115">
        <v>1.3286889165284823</v>
      </c>
      <c r="Z217" s="115">
        <v>775.27713887501397</v>
      </c>
      <c r="AA217" s="99">
        <v>19</v>
      </c>
      <c r="AB217" s="99">
        <v>19</v>
      </c>
    </row>
    <row r="218" spans="1:28" s="9" customFormat="1" ht="16.5">
      <c r="A218" s="89">
        <v>684</v>
      </c>
      <c r="B218" s="90" t="s">
        <v>232</v>
      </c>
      <c r="C218" s="115">
        <v>38968</v>
      </c>
      <c r="D218" s="91">
        <v>262.35500731079253</v>
      </c>
      <c r="E218" s="91">
        <v>-9.3464755663243331</v>
      </c>
      <c r="F218" s="91">
        <v>253.0085317444682</v>
      </c>
      <c r="G218" s="91">
        <v>130.31445770101183</v>
      </c>
      <c r="H218" s="91">
        <v>383.32298944548006</v>
      </c>
      <c r="I218" s="91">
        <v>-1.763523917060152</v>
      </c>
      <c r="J218" s="91">
        <v>381.55946552841993</v>
      </c>
      <c r="K218" s="91">
        <f t="shared" si="3"/>
        <v>12.757843935245205</v>
      </c>
      <c r="L218" s="99">
        <v>4</v>
      </c>
      <c r="M218" s="99">
        <v>4</v>
      </c>
      <c r="N218" s="16"/>
      <c r="O218" s="106">
        <v>684</v>
      </c>
      <c r="P218" s="53" t="s">
        <v>232</v>
      </c>
      <c r="Q218" s="92">
        <v>38832</v>
      </c>
      <c r="R218" s="115">
        <v>250.78877938981788</v>
      </c>
      <c r="S218" s="115">
        <v>-4.1564489854293223</v>
      </c>
      <c r="T218" s="115">
        <v>246.63233040438854</v>
      </c>
      <c r="U218" s="115">
        <v>123.93899143600498</v>
      </c>
      <c r="V218" s="115">
        <v>370.57132184039352</v>
      </c>
      <c r="W218" s="115">
        <v>-1.7697002472187886</v>
      </c>
      <c r="X218" s="115">
        <v>368.80162159317473</v>
      </c>
      <c r="Y218" s="115">
        <v>-80.109853162903775</v>
      </c>
      <c r="Z218" s="115">
        <v>776.27713887501397</v>
      </c>
      <c r="AA218" s="99">
        <v>4</v>
      </c>
      <c r="AB218" s="99">
        <v>4</v>
      </c>
    </row>
    <row r="219" spans="1:28" s="9" customFormat="1" ht="16.5">
      <c r="A219" s="89">
        <v>686</v>
      </c>
      <c r="B219" s="90" t="s">
        <v>233</v>
      </c>
      <c r="C219" s="115">
        <v>2935</v>
      </c>
      <c r="D219" s="91">
        <v>28.004392530884694</v>
      </c>
      <c r="E219" s="91">
        <v>547.93616772626501</v>
      </c>
      <c r="F219" s="91">
        <v>575.94056025714974</v>
      </c>
      <c r="G219" s="91">
        <v>171.91069450847252</v>
      </c>
      <c r="H219" s="91">
        <v>747.85125476562223</v>
      </c>
      <c r="I219" s="91">
        <v>247.94514480408859</v>
      </c>
      <c r="J219" s="91">
        <v>995.79639956971084</v>
      </c>
      <c r="K219" s="91">
        <f t="shared" si="3"/>
        <v>29.620413670064977</v>
      </c>
      <c r="L219" s="99">
        <v>11</v>
      </c>
      <c r="M219" s="99">
        <v>11</v>
      </c>
      <c r="N219" s="16"/>
      <c r="O219" s="106">
        <v>686</v>
      </c>
      <c r="P219" s="53" t="s">
        <v>233</v>
      </c>
      <c r="Q219" s="92">
        <v>2933</v>
      </c>
      <c r="R219" s="115">
        <v>46.231100162989804</v>
      </c>
      <c r="S219" s="115">
        <v>511.93060947702747</v>
      </c>
      <c r="T219" s="115">
        <v>558.16170964001731</v>
      </c>
      <c r="U219" s="115">
        <v>159.90005873490981</v>
      </c>
      <c r="V219" s="115">
        <v>718.06176837492717</v>
      </c>
      <c r="W219" s="115">
        <v>248.11421752471873</v>
      </c>
      <c r="X219" s="115">
        <v>966.17598589964587</v>
      </c>
      <c r="Y219" s="115">
        <v>3.7276218960863656</v>
      </c>
      <c r="Z219" s="115">
        <v>777.27713887501397</v>
      </c>
      <c r="AA219" s="99">
        <v>11</v>
      </c>
      <c r="AB219" s="99">
        <v>11</v>
      </c>
    </row>
    <row r="220" spans="1:28" s="9" customFormat="1" ht="16.5">
      <c r="A220" s="89">
        <v>687</v>
      </c>
      <c r="B220" s="90" t="s">
        <v>234</v>
      </c>
      <c r="C220" s="115">
        <v>1413</v>
      </c>
      <c r="D220" s="91">
        <v>725.61770692029904</v>
      </c>
      <c r="E220" s="91">
        <v>308.98202796009497</v>
      </c>
      <c r="F220" s="91">
        <v>1034.599734880394</v>
      </c>
      <c r="G220" s="91">
        <v>221.66282443256304</v>
      </c>
      <c r="H220" s="91">
        <v>1256.2625593129569</v>
      </c>
      <c r="I220" s="91">
        <v>218.07855626326963</v>
      </c>
      <c r="J220" s="91">
        <v>1474.3411155762265</v>
      </c>
      <c r="K220" s="91">
        <f t="shared" si="3"/>
        <v>16.375390373420259</v>
      </c>
      <c r="L220" s="99">
        <v>11</v>
      </c>
      <c r="M220" s="99">
        <v>11</v>
      </c>
      <c r="N220" s="16"/>
      <c r="O220" s="106">
        <v>687</v>
      </c>
      <c r="P220" s="53" t="s">
        <v>234</v>
      </c>
      <c r="Q220" s="92">
        <v>1424</v>
      </c>
      <c r="R220" s="115">
        <v>761.45489707475201</v>
      </c>
      <c r="S220" s="115">
        <v>274.57351114396653</v>
      </c>
      <c r="T220" s="115">
        <v>1036.0284082187186</v>
      </c>
      <c r="U220" s="115">
        <v>205.54335630993029</v>
      </c>
      <c r="V220" s="115">
        <v>1241.5717645286488</v>
      </c>
      <c r="W220" s="115">
        <v>216.39396067415731</v>
      </c>
      <c r="X220" s="115">
        <v>1457.9657252028062</v>
      </c>
      <c r="Y220" s="115">
        <v>143.04686966824647</v>
      </c>
      <c r="Z220" s="115">
        <v>778.27713887501397</v>
      </c>
      <c r="AA220" s="99">
        <v>11</v>
      </c>
      <c r="AB220" s="99">
        <v>11</v>
      </c>
    </row>
    <row r="221" spans="1:28" s="9" customFormat="1" ht="16.5">
      <c r="A221" s="89">
        <v>689</v>
      </c>
      <c r="B221" s="90" t="s">
        <v>235</v>
      </c>
      <c r="C221" s="115">
        <v>3008</v>
      </c>
      <c r="D221" s="91">
        <v>747.18917097476424</v>
      </c>
      <c r="E221" s="91">
        <v>166.41257517651445</v>
      </c>
      <c r="F221" s="91">
        <v>913.60174615127869</v>
      </c>
      <c r="G221" s="91">
        <v>151.28341822223942</v>
      </c>
      <c r="H221" s="91">
        <v>1064.8851643735181</v>
      </c>
      <c r="I221" s="91">
        <v>10.784906914893616</v>
      </c>
      <c r="J221" s="91">
        <v>1075.6700712884117</v>
      </c>
      <c r="K221" s="91">
        <f t="shared" si="3"/>
        <v>197.01580915712373</v>
      </c>
      <c r="L221" s="99">
        <v>9</v>
      </c>
      <c r="M221" s="99">
        <v>9</v>
      </c>
      <c r="N221" s="16"/>
      <c r="O221" s="106">
        <v>689</v>
      </c>
      <c r="P221" s="53" t="s">
        <v>235</v>
      </c>
      <c r="Q221" s="92">
        <v>3032</v>
      </c>
      <c r="R221" s="115">
        <v>732.08753674345769</v>
      </c>
      <c r="S221" s="115">
        <v>-5.2886733598287856</v>
      </c>
      <c r="T221" s="115">
        <v>726.79886338362894</v>
      </c>
      <c r="U221" s="115">
        <v>141.15586048908381</v>
      </c>
      <c r="V221" s="115">
        <v>867.95472387271275</v>
      </c>
      <c r="W221" s="115">
        <v>10.699538258575197</v>
      </c>
      <c r="X221" s="115">
        <v>878.65426213128796</v>
      </c>
      <c r="Y221" s="115">
        <v>1.0752131587455538</v>
      </c>
      <c r="Z221" s="115">
        <v>779.27713887501397</v>
      </c>
      <c r="AA221" s="99">
        <v>9</v>
      </c>
      <c r="AB221" s="99">
        <v>9</v>
      </c>
    </row>
    <row r="222" spans="1:28" s="9" customFormat="1" ht="16.5">
      <c r="A222" s="89">
        <v>691</v>
      </c>
      <c r="B222" s="90" t="s">
        <v>236</v>
      </c>
      <c r="C222" s="115">
        <v>2556</v>
      </c>
      <c r="D222" s="91">
        <v>975.63840927626711</v>
      </c>
      <c r="E222" s="91">
        <v>717.79467185229271</v>
      </c>
      <c r="F222" s="91">
        <v>1693.4330811285599</v>
      </c>
      <c r="G222" s="91">
        <v>187.84824680276822</v>
      </c>
      <c r="H222" s="91">
        <v>1881.2813279313282</v>
      </c>
      <c r="I222" s="91">
        <v>34.49021909233177</v>
      </c>
      <c r="J222" s="91">
        <v>1915.7715470236599</v>
      </c>
      <c r="K222" s="91">
        <f t="shared" si="3"/>
        <v>104.42443442166154</v>
      </c>
      <c r="L222" s="99">
        <v>17</v>
      </c>
      <c r="M222" s="99">
        <v>17</v>
      </c>
      <c r="N222" s="16"/>
      <c r="O222" s="106">
        <v>691</v>
      </c>
      <c r="P222" s="53" t="s">
        <v>236</v>
      </c>
      <c r="Q222" s="92">
        <v>2598</v>
      </c>
      <c r="R222" s="115">
        <v>945.98822923451576</v>
      </c>
      <c r="S222" s="115">
        <v>657.89319223443931</v>
      </c>
      <c r="T222" s="115">
        <v>1603.8814214689551</v>
      </c>
      <c r="U222" s="115">
        <v>173.53305064035649</v>
      </c>
      <c r="V222" s="115">
        <v>1777.4144721093116</v>
      </c>
      <c r="W222" s="115">
        <v>33.93264049268668</v>
      </c>
      <c r="X222" s="115">
        <v>1811.3471126019983</v>
      </c>
      <c r="Y222" s="115">
        <v>-8.3410521623672178</v>
      </c>
      <c r="Z222" s="115">
        <v>780.27713887501397</v>
      </c>
      <c r="AA222" s="99">
        <v>17</v>
      </c>
      <c r="AB222" s="99">
        <v>17</v>
      </c>
    </row>
    <row r="223" spans="1:28" s="9" customFormat="1" ht="16.5">
      <c r="A223" s="89">
        <v>694</v>
      </c>
      <c r="B223" s="90" t="s">
        <v>237</v>
      </c>
      <c r="C223" s="115">
        <v>28643</v>
      </c>
      <c r="D223" s="91">
        <v>265.0881252796828</v>
      </c>
      <c r="E223" s="91">
        <v>-3.1222260956388035</v>
      </c>
      <c r="F223" s="91">
        <v>261.96589918404402</v>
      </c>
      <c r="G223" s="91">
        <v>89.614616571725279</v>
      </c>
      <c r="H223" s="91">
        <v>351.58051575576928</v>
      </c>
      <c r="I223" s="91">
        <v>63.975386656425655</v>
      </c>
      <c r="J223" s="91">
        <v>415.55590241219494</v>
      </c>
      <c r="K223" s="91">
        <f t="shared" si="3"/>
        <v>10.58175333655231</v>
      </c>
      <c r="L223" s="99">
        <v>5</v>
      </c>
      <c r="M223" s="99">
        <v>5</v>
      </c>
      <c r="N223" s="16"/>
      <c r="O223" s="106">
        <v>694</v>
      </c>
      <c r="P223" s="53" t="s">
        <v>237</v>
      </c>
      <c r="Q223" s="92">
        <v>28483</v>
      </c>
      <c r="R223" s="115">
        <v>255.73878630376399</v>
      </c>
      <c r="S223" s="115">
        <v>-0.46861367055427433</v>
      </c>
      <c r="T223" s="115">
        <v>255.27017263320971</v>
      </c>
      <c r="U223" s="115">
        <v>85.369215356873084</v>
      </c>
      <c r="V223" s="115">
        <v>340.63938799008281</v>
      </c>
      <c r="W223" s="115">
        <v>64.334761085559805</v>
      </c>
      <c r="X223" s="115">
        <v>404.97414907564263</v>
      </c>
      <c r="Y223" s="115">
        <v>9.7823582313309085</v>
      </c>
      <c r="Z223" s="115">
        <v>781.27713887501397</v>
      </c>
      <c r="AA223" s="99">
        <v>5</v>
      </c>
      <c r="AB223" s="99">
        <v>5</v>
      </c>
    </row>
    <row r="224" spans="1:28" s="9" customFormat="1" ht="16.5">
      <c r="A224" s="89">
        <v>697</v>
      </c>
      <c r="B224" s="90" t="s">
        <v>238</v>
      </c>
      <c r="C224" s="115">
        <v>1163</v>
      </c>
      <c r="D224" s="91">
        <v>374.13007266600488</v>
      </c>
      <c r="E224" s="91">
        <v>485.99360290635889</v>
      </c>
      <c r="F224" s="91">
        <v>860.12367557236371</v>
      </c>
      <c r="G224" s="91">
        <v>198.09137398978365</v>
      </c>
      <c r="H224" s="91">
        <v>1058.2150495621474</v>
      </c>
      <c r="I224" s="91">
        <v>-170.23387790197765</v>
      </c>
      <c r="J224" s="91">
        <v>887.98117166016982</v>
      </c>
      <c r="K224" s="91">
        <f t="shared" si="3"/>
        <v>132.25185013971929</v>
      </c>
      <c r="L224" s="99">
        <v>18</v>
      </c>
      <c r="M224" s="99">
        <v>18</v>
      </c>
      <c r="N224" s="16"/>
      <c r="O224" s="106">
        <v>697</v>
      </c>
      <c r="P224" s="53" t="s">
        <v>238</v>
      </c>
      <c r="Q224" s="92">
        <v>1164</v>
      </c>
      <c r="R224" s="115">
        <v>335.56994521827124</v>
      </c>
      <c r="S224" s="115">
        <v>404.41839731089846</v>
      </c>
      <c r="T224" s="115">
        <v>739.9883425291697</v>
      </c>
      <c r="U224" s="115">
        <v>185.82860785726012</v>
      </c>
      <c r="V224" s="115">
        <v>925.81695038642988</v>
      </c>
      <c r="W224" s="115">
        <v>-170.08762886597938</v>
      </c>
      <c r="X224" s="115">
        <v>755.72932152045053</v>
      </c>
      <c r="Y224" s="115">
        <v>23.467421124361163</v>
      </c>
      <c r="Z224" s="115">
        <v>782.27713887501397</v>
      </c>
      <c r="AA224" s="99">
        <v>18</v>
      </c>
      <c r="AB224" s="99">
        <v>18</v>
      </c>
    </row>
    <row r="225" spans="1:28" s="9" customFormat="1" ht="16.5">
      <c r="A225" s="89">
        <v>698</v>
      </c>
      <c r="B225" s="90" t="s">
        <v>239</v>
      </c>
      <c r="C225" s="115">
        <v>65722</v>
      </c>
      <c r="D225" s="91">
        <v>36.432364092966715</v>
      </c>
      <c r="E225" s="91">
        <v>272.19384796855059</v>
      </c>
      <c r="F225" s="91">
        <v>308.62621206151732</v>
      </c>
      <c r="G225" s="91">
        <v>83.972895113566153</v>
      </c>
      <c r="H225" s="91">
        <v>392.59910717508347</v>
      </c>
      <c r="I225" s="91">
        <v>-19.732935698852742</v>
      </c>
      <c r="J225" s="91">
        <v>372.86617147623076</v>
      </c>
      <c r="K225" s="91">
        <f t="shared" si="3"/>
        <v>43.019764587814564</v>
      </c>
      <c r="L225" s="99">
        <v>19</v>
      </c>
      <c r="M225" s="99">
        <v>19</v>
      </c>
      <c r="N225" s="16"/>
      <c r="O225" s="106">
        <v>698</v>
      </c>
      <c r="P225" s="53" t="s">
        <v>239</v>
      </c>
      <c r="Q225" s="92">
        <v>65286</v>
      </c>
      <c r="R225" s="115">
        <v>21.882436940058138</v>
      </c>
      <c r="S225" s="115">
        <v>250.29905498764506</v>
      </c>
      <c r="T225" s="115">
        <v>272.18149192770318</v>
      </c>
      <c r="U225" s="115">
        <v>77.529633277044212</v>
      </c>
      <c r="V225" s="115">
        <v>349.71112520474742</v>
      </c>
      <c r="W225" s="115">
        <v>-19.864718316331221</v>
      </c>
      <c r="X225" s="115">
        <v>329.8464068884162</v>
      </c>
      <c r="Y225" s="115">
        <v>-86.51575028914543</v>
      </c>
      <c r="Z225" s="115">
        <v>783.27713887501397</v>
      </c>
      <c r="AA225" s="99">
        <v>19</v>
      </c>
      <c r="AB225" s="99">
        <v>19</v>
      </c>
    </row>
    <row r="226" spans="1:28" s="9" customFormat="1" ht="16.5">
      <c r="A226" s="89">
        <v>700</v>
      </c>
      <c r="B226" s="90" t="s">
        <v>240</v>
      </c>
      <c r="C226" s="115">
        <v>4733</v>
      </c>
      <c r="D226" s="91">
        <v>257.07041926686986</v>
      </c>
      <c r="E226" s="91">
        <v>121.84661458314994</v>
      </c>
      <c r="F226" s="91">
        <v>378.91703385001983</v>
      </c>
      <c r="G226" s="91">
        <v>109.09673957440998</v>
      </c>
      <c r="H226" s="91">
        <v>488.01377342442981</v>
      </c>
      <c r="I226" s="91">
        <v>-213.19776040566236</v>
      </c>
      <c r="J226" s="91">
        <v>274.81601301876742</v>
      </c>
      <c r="K226" s="91">
        <f t="shared" si="3"/>
        <v>-57.318591234286714</v>
      </c>
      <c r="L226" s="99">
        <v>9</v>
      </c>
      <c r="M226" s="99">
        <v>9</v>
      </c>
      <c r="N226" s="16"/>
      <c r="O226" s="106">
        <v>700</v>
      </c>
      <c r="P226" s="53" t="s">
        <v>240</v>
      </c>
      <c r="Q226" s="92">
        <v>4758</v>
      </c>
      <c r="R226" s="115">
        <v>282.25803619994207</v>
      </c>
      <c r="S226" s="115">
        <v>160.29732519618085</v>
      </c>
      <c r="T226" s="115">
        <v>442.55536139612292</v>
      </c>
      <c r="U226" s="115">
        <v>101.65679645087828</v>
      </c>
      <c r="V226" s="115">
        <v>544.21215784700121</v>
      </c>
      <c r="W226" s="115">
        <v>-212.07755359394704</v>
      </c>
      <c r="X226" s="115">
        <v>332.13460425305414</v>
      </c>
      <c r="Y226" s="115">
        <v>-2.9263545435770344</v>
      </c>
      <c r="Z226" s="115">
        <v>784.27713887501397</v>
      </c>
      <c r="AA226" s="99">
        <v>9</v>
      </c>
      <c r="AB226" s="99">
        <v>9</v>
      </c>
    </row>
    <row r="227" spans="1:28" s="9" customFormat="1" ht="16.5">
      <c r="A227" s="89">
        <v>702</v>
      </c>
      <c r="B227" s="90" t="s">
        <v>241</v>
      </c>
      <c r="C227" s="115">
        <v>4039</v>
      </c>
      <c r="D227" s="91">
        <v>338.60460041524306</v>
      </c>
      <c r="E227" s="91">
        <v>281.21265890052621</v>
      </c>
      <c r="F227" s="91">
        <v>619.81725931576921</v>
      </c>
      <c r="G227" s="91">
        <v>164.82818063709311</v>
      </c>
      <c r="H227" s="91">
        <v>784.64543995286226</v>
      </c>
      <c r="I227" s="91">
        <v>-205.94726417430056</v>
      </c>
      <c r="J227" s="91">
        <v>578.69817577856168</v>
      </c>
      <c r="K227" s="91">
        <f t="shared" si="3"/>
        <v>-9.063844582626075</v>
      </c>
      <c r="L227" s="99">
        <v>6</v>
      </c>
      <c r="M227" s="99">
        <v>6</v>
      </c>
      <c r="N227" s="16"/>
      <c r="O227" s="106">
        <v>702</v>
      </c>
      <c r="P227" s="53" t="s">
        <v>241</v>
      </c>
      <c r="Q227" s="92">
        <v>4124</v>
      </c>
      <c r="R227" s="115">
        <v>336.11809579236046</v>
      </c>
      <c r="S227" s="115">
        <v>303.12041935164092</v>
      </c>
      <c r="T227" s="115">
        <v>639.23851514400144</v>
      </c>
      <c r="U227" s="115">
        <v>150.22597854405345</v>
      </c>
      <c r="V227" s="115">
        <v>789.46449368805486</v>
      </c>
      <c r="W227" s="115">
        <v>-201.70247332686711</v>
      </c>
      <c r="X227" s="115">
        <v>587.76202036118775</v>
      </c>
      <c r="Y227" s="115">
        <v>-0.49804788526980975</v>
      </c>
      <c r="Z227" s="115">
        <v>785.27713887501397</v>
      </c>
      <c r="AA227" s="99">
        <v>6</v>
      </c>
      <c r="AB227" s="99">
        <v>6</v>
      </c>
    </row>
    <row r="228" spans="1:28" s="9" customFormat="1" ht="16.5">
      <c r="A228" s="89">
        <v>704</v>
      </c>
      <c r="B228" s="90" t="s">
        <v>242</v>
      </c>
      <c r="C228" s="115">
        <v>6418</v>
      </c>
      <c r="D228" s="91">
        <v>786.90459270685983</v>
      </c>
      <c r="E228" s="91">
        <v>214.83969750385018</v>
      </c>
      <c r="F228" s="91">
        <v>1001.74429021071</v>
      </c>
      <c r="G228" s="91">
        <v>71.399277060854018</v>
      </c>
      <c r="H228" s="91">
        <v>1073.1435672715641</v>
      </c>
      <c r="I228" s="91">
        <v>-181.95076347771891</v>
      </c>
      <c r="J228" s="91">
        <v>891.19280379384509</v>
      </c>
      <c r="K228" s="91">
        <f t="shared" si="3"/>
        <v>64.407965056139574</v>
      </c>
      <c r="L228" s="99">
        <v>2</v>
      </c>
      <c r="M228" s="99">
        <v>2</v>
      </c>
      <c r="N228" s="16"/>
      <c r="O228" s="106">
        <v>704</v>
      </c>
      <c r="P228" s="53" t="s">
        <v>242</v>
      </c>
      <c r="Q228" s="92">
        <v>6436</v>
      </c>
      <c r="R228" s="115">
        <v>762.85624163684929</v>
      </c>
      <c r="S228" s="115">
        <v>177.38073821029863</v>
      </c>
      <c r="T228" s="115">
        <v>940.23697984714795</v>
      </c>
      <c r="U228" s="115">
        <v>67.989748262838518</v>
      </c>
      <c r="V228" s="115">
        <v>1008.2267281099864</v>
      </c>
      <c r="W228" s="115">
        <v>-181.44188937228091</v>
      </c>
      <c r="X228" s="115">
        <v>826.78483873770551</v>
      </c>
      <c r="Y228" s="115">
        <v>9.5504454729309369</v>
      </c>
      <c r="Z228" s="115">
        <v>786.27713887501397</v>
      </c>
      <c r="AA228" s="99">
        <v>2</v>
      </c>
      <c r="AB228" s="99">
        <v>2</v>
      </c>
    </row>
    <row r="229" spans="1:28" s="9" customFormat="1" ht="16.5">
      <c r="A229" s="89">
        <v>707</v>
      </c>
      <c r="B229" s="90" t="s">
        <v>243</v>
      </c>
      <c r="C229" s="115">
        <v>1881</v>
      </c>
      <c r="D229" s="91">
        <v>-134.17255786755027</v>
      </c>
      <c r="E229" s="91">
        <v>772.7569037408515</v>
      </c>
      <c r="F229" s="91">
        <v>638.58434587330123</v>
      </c>
      <c r="G229" s="91">
        <v>233.12140739383301</v>
      </c>
      <c r="H229" s="91">
        <v>871.70575326713424</v>
      </c>
      <c r="I229" s="91">
        <v>-291.207336523126</v>
      </c>
      <c r="J229" s="91">
        <v>580.49841674400818</v>
      </c>
      <c r="K229" s="91">
        <f t="shared" si="3"/>
        <v>16.371287495067008</v>
      </c>
      <c r="L229" s="99">
        <v>12</v>
      </c>
      <c r="M229" s="99">
        <v>12</v>
      </c>
      <c r="N229" s="16"/>
      <c r="O229" s="106">
        <v>707</v>
      </c>
      <c r="P229" s="53" t="s">
        <v>243</v>
      </c>
      <c r="Q229" s="92">
        <v>1902</v>
      </c>
      <c r="R229" s="115">
        <v>-51.409260733273818</v>
      </c>
      <c r="S229" s="115">
        <v>686.48409930176774</v>
      </c>
      <c r="T229" s="115">
        <v>635.07483856849387</v>
      </c>
      <c r="U229" s="115">
        <v>217.04440424511611</v>
      </c>
      <c r="V229" s="115">
        <v>852.11924281360996</v>
      </c>
      <c r="W229" s="115">
        <v>-287.99211356466878</v>
      </c>
      <c r="X229" s="115">
        <v>564.12712924894117</v>
      </c>
      <c r="Y229" s="115">
        <v>-8.8456275510204119</v>
      </c>
      <c r="Z229" s="115">
        <v>787.27713887501397</v>
      </c>
      <c r="AA229" s="99">
        <v>12</v>
      </c>
      <c r="AB229" s="99">
        <v>12</v>
      </c>
    </row>
    <row r="230" spans="1:28" s="9" customFormat="1" ht="16.5">
      <c r="A230" s="89">
        <v>710</v>
      </c>
      <c r="B230" s="90" t="s">
        <v>244</v>
      </c>
      <c r="C230" s="115">
        <v>27036</v>
      </c>
      <c r="D230" s="91">
        <v>351.87369853151233</v>
      </c>
      <c r="E230" s="91">
        <v>279.25145245177276</v>
      </c>
      <c r="F230" s="91">
        <v>631.12515098328504</v>
      </c>
      <c r="G230" s="91">
        <v>113.39459137256054</v>
      </c>
      <c r="H230" s="91">
        <v>744.51974235584555</v>
      </c>
      <c r="I230" s="91">
        <v>0.48209794348276375</v>
      </c>
      <c r="J230" s="91">
        <v>745.00184029932836</v>
      </c>
      <c r="K230" s="91">
        <f t="shared" si="3"/>
        <v>16.200203764116623</v>
      </c>
      <c r="L230" s="99">
        <v>1</v>
      </c>
      <c r="M230" s="100">
        <v>33</v>
      </c>
      <c r="N230" s="16"/>
      <c r="O230" s="106">
        <v>710</v>
      </c>
      <c r="P230" s="53" t="s">
        <v>244</v>
      </c>
      <c r="Q230" s="92">
        <v>27209</v>
      </c>
      <c r="R230" s="115">
        <v>357.49506966362219</v>
      </c>
      <c r="S230" s="115">
        <v>266.20853718227329</v>
      </c>
      <c r="T230" s="115">
        <v>623.70360684589548</v>
      </c>
      <c r="U230" s="115">
        <v>104.61899701630361</v>
      </c>
      <c r="V230" s="115">
        <v>728.32260386219912</v>
      </c>
      <c r="W230" s="115">
        <v>0.4790326730126061</v>
      </c>
      <c r="X230" s="115">
        <v>728.80163653521174</v>
      </c>
      <c r="Y230" s="115">
        <v>-41.700430903098223</v>
      </c>
      <c r="Z230" s="115">
        <v>788.27713887501397</v>
      </c>
      <c r="AA230" s="99">
        <v>1</v>
      </c>
      <c r="AB230" s="100">
        <v>33</v>
      </c>
    </row>
    <row r="231" spans="1:28" s="9" customFormat="1" ht="16.5">
      <c r="A231" s="89">
        <v>729</v>
      </c>
      <c r="B231" s="90" t="s">
        <v>245</v>
      </c>
      <c r="C231" s="115">
        <v>8858</v>
      </c>
      <c r="D231" s="91">
        <v>173.2672390326365</v>
      </c>
      <c r="E231" s="91">
        <v>576.47217739420921</v>
      </c>
      <c r="F231" s="91">
        <v>749.73941642684576</v>
      </c>
      <c r="G231" s="91">
        <v>158.44707959571528</v>
      </c>
      <c r="H231" s="91">
        <v>908.18649602256107</v>
      </c>
      <c r="I231" s="91">
        <v>109.44276360352224</v>
      </c>
      <c r="J231" s="91">
        <v>1017.6292596260834</v>
      </c>
      <c r="K231" s="91">
        <f t="shared" si="3"/>
        <v>20.729740677579798</v>
      </c>
      <c r="L231" s="99">
        <v>13</v>
      </c>
      <c r="M231" s="99">
        <v>13</v>
      </c>
      <c r="N231" s="16"/>
      <c r="O231" s="106">
        <v>729</v>
      </c>
      <c r="P231" s="53" t="s">
        <v>245</v>
      </c>
      <c r="Q231" s="92">
        <v>8847</v>
      </c>
      <c r="R231" s="115">
        <v>196.6007254452534</v>
      </c>
      <c r="S231" s="115">
        <v>543.37889759343784</v>
      </c>
      <c r="T231" s="115">
        <v>739.97962303869122</v>
      </c>
      <c r="U231" s="115">
        <v>147.34105562497004</v>
      </c>
      <c r="V231" s="115">
        <v>887.32067866366128</v>
      </c>
      <c r="W231" s="115">
        <v>109.57884028484231</v>
      </c>
      <c r="X231" s="115">
        <v>996.89951894850356</v>
      </c>
      <c r="Y231" s="115">
        <v>-4.5044829526462404</v>
      </c>
      <c r="Z231" s="115">
        <v>789.27713887501397</v>
      </c>
      <c r="AA231" s="99">
        <v>13</v>
      </c>
      <c r="AB231" s="99">
        <v>13</v>
      </c>
    </row>
    <row r="232" spans="1:28" s="9" customFormat="1" ht="16.5">
      <c r="A232" s="89">
        <v>732</v>
      </c>
      <c r="B232" s="90" t="s">
        <v>246</v>
      </c>
      <c r="C232" s="115">
        <v>3285</v>
      </c>
      <c r="D232" s="91">
        <v>772.71826773550072</v>
      </c>
      <c r="E232" s="91">
        <v>417.48124177026062</v>
      </c>
      <c r="F232" s="91">
        <v>1190.1995095057614</v>
      </c>
      <c r="G232" s="91">
        <v>166.73440956378198</v>
      </c>
      <c r="H232" s="91">
        <v>1356.9339190695434</v>
      </c>
      <c r="I232" s="91">
        <v>76.205175038051749</v>
      </c>
      <c r="J232" s="91">
        <v>1433.1390941075952</v>
      </c>
      <c r="K232" s="91">
        <f t="shared" si="3"/>
        <v>-11.320430795010907</v>
      </c>
      <c r="L232" s="99">
        <v>19</v>
      </c>
      <c r="M232" s="99">
        <v>19</v>
      </c>
      <c r="N232" s="16"/>
      <c r="O232" s="106">
        <v>732</v>
      </c>
      <c r="P232" s="53" t="s">
        <v>246</v>
      </c>
      <c r="Q232" s="92">
        <v>3344</v>
      </c>
      <c r="R232" s="115">
        <v>789.46478042296644</v>
      </c>
      <c r="S232" s="115">
        <v>426.59744945613528</v>
      </c>
      <c r="T232" s="115">
        <v>1216.0622298791018</v>
      </c>
      <c r="U232" s="115">
        <v>153.53664909048985</v>
      </c>
      <c r="V232" s="115">
        <v>1369.5988789695916</v>
      </c>
      <c r="W232" s="115">
        <v>74.860645933014354</v>
      </c>
      <c r="X232" s="115">
        <v>1444.4595249026061</v>
      </c>
      <c r="Y232" s="115">
        <v>-30.709967026378894</v>
      </c>
      <c r="Z232" s="115">
        <v>790.27713887501397</v>
      </c>
      <c r="AA232" s="99">
        <v>19</v>
      </c>
      <c r="AB232" s="99">
        <v>19</v>
      </c>
    </row>
    <row r="233" spans="1:28" s="9" customFormat="1" ht="16.5">
      <c r="A233" s="89">
        <v>734</v>
      </c>
      <c r="B233" s="90" t="s">
        <v>247</v>
      </c>
      <c r="C233" s="115">
        <v>50870</v>
      </c>
      <c r="D233" s="91">
        <v>235.7408870045773</v>
      </c>
      <c r="E233" s="91">
        <v>307.14846345589524</v>
      </c>
      <c r="F233" s="91">
        <v>542.88935046047254</v>
      </c>
      <c r="G233" s="91">
        <v>127.41912074400521</v>
      </c>
      <c r="H233" s="91">
        <v>670.30847120447777</v>
      </c>
      <c r="I233" s="91">
        <v>-5.3167092588952229</v>
      </c>
      <c r="J233" s="91">
        <v>664.99176194558254</v>
      </c>
      <c r="K233" s="91">
        <f t="shared" si="3"/>
        <v>48.936369042669639</v>
      </c>
      <c r="L233" s="99">
        <v>2</v>
      </c>
      <c r="M233" s="99">
        <v>2</v>
      </c>
      <c r="N233" s="16"/>
      <c r="O233" s="106">
        <v>734</v>
      </c>
      <c r="P233" s="53" t="s">
        <v>247</v>
      </c>
      <c r="Q233" s="92">
        <v>51100</v>
      </c>
      <c r="R233" s="115">
        <v>231.29402313778502</v>
      </c>
      <c r="S233" s="115">
        <v>270.99822442341048</v>
      </c>
      <c r="T233" s="115">
        <v>502.2922475611955</v>
      </c>
      <c r="U233" s="115">
        <v>119.05592420668806</v>
      </c>
      <c r="V233" s="115">
        <v>621.34817176788351</v>
      </c>
      <c r="W233" s="115">
        <v>-5.2927788649706455</v>
      </c>
      <c r="X233" s="115">
        <v>616.0553929029129</v>
      </c>
      <c r="Y233" s="115">
        <v>-13.320964425814308</v>
      </c>
      <c r="Z233" s="115">
        <v>791.27713887501397</v>
      </c>
      <c r="AA233" s="99">
        <v>2</v>
      </c>
      <c r="AB233" s="99">
        <v>2</v>
      </c>
    </row>
    <row r="234" spans="1:28" s="9" customFormat="1" ht="16.5">
      <c r="A234" s="89">
        <v>738</v>
      </c>
      <c r="B234" s="90" t="s">
        <v>248</v>
      </c>
      <c r="C234" s="115">
        <v>2965</v>
      </c>
      <c r="D234" s="91">
        <v>423.45002439189335</v>
      </c>
      <c r="E234" s="91">
        <v>271.19585123180184</v>
      </c>
      <c r="F234" s="91">
        <v>694.64587562369525</v>
      </c>
      <c r="G234" s="91">
        <v>149.80727202703153</v>
      </c>
      <c r="H234" s="91">
        <v>844.45314765072681</v>
      </c>
      <c r="I234" s="91">
        <v>-135.25059021922428</v>
      </c>
      <c r="J234" s="91">
        <v>709.20255743150256</v>
      </c>
      <c r="K234" s="91">
        <f t="shared" si="3"/>
        <v>6.5515506739742477</v>
      </c>
      <c r="L234" s="99">
        <v>2</v>
      </c>
      <c r="M234" s="99">
        <v>2</v>
      </c>
      <c r="N234" s="16"/>
      <c r="O234" s="106">
        <v>738</v>
      </c>
      <c r="P234" s="53" t="s">
        <v>248</v>
      </c>
      <c r="Q234" s="92">
        <v>2974</v>
      </c>
      <c r="R234" s="115">
        <v>451.87553290668257</v>
      </c>
      <c r="S234" s="115">
        <v>244.40462285067912</v>
      </c>
      <c r="T234" s="115">
        <v>696.28015575736163</v>
      </c>
      <c r="U234" s="115">
        <v>141.21214219048275</v>
      </c>
      <c r="V234" s="115">
        <v>837.49229794784435</v>
      </c>
      <c r="W234" s="115">
        <v>-134.84129119031607</v>
      </c>
      <c r="X234" s="115">
        <v>702.65100675752831</v>
      </c>
      <c r="Y234" s="115">
        <v>17.095904422351722</v>
      </c>
      <c r="Z234" s="115">
        <v>792.27713887501397</v>
      </c>
      <c r="AA234" s="99">
        <v>2</v>
      </c>
      <c r="AB234" s="99">
        <v>2</v>
      </c>
    </row>
    <row r="235" spans="1:28" s="9" customFormat="1" ht="16.5">
      <c r="A235" s="89">
        <v>739</v>
      </c>
      <c r="B235" s="90" t="s">
        <v>249</v>
      </c>
      <c r="C235" s="115">
        <v>3188</v>
      </c>
      <c r="D235" s="91">
        <v>663.67214815675402</v>
      </c>
      <c r="E235" s="91">
        <v>318.59938731863417</v>
      </c>
      <c r="F235" s="91">
        <v>982.27153547538819</v>
      </c>
      <c r="G235" s="91">
        <v>177.02711630812112</v>
      </c>
      <c r="H235" s="91">
        <v>1159.2986517835093</v>
      </c>
      <c r="I235" s="91">
        <v>142.5508155583438</v>
      </c>
      <c r="J235" s="91">
        <v>1301.8494673418531</v>
      </c>
      <c r="K235" s="91">
        <f t="shared" si="3"/>
        <v>-95.955042147897984</v>
      </c>
      <c r="L235" s="99">
        <v>9</v>
      </c>
      <c r="M235" s="99">
        <v>9</v>
      </c>
      <c r="N235" s="16"/>
      <c r="O235" s="106">
        <v>739</v>
      </c>
      <c r="P235" s="53" t="s">
        <v>249</v>
      </c>
      <c r="Q235" s="92">
        <v>3216</v>
      </c>
      <c r="R235" s="115">
        <v>716.37661273616391</v>
      </c>
      <c r="S235" s="115">
        <v>375.14926482065198</v>
      </c>
      <c r="T235" s="115">
        <v>1091.5258775568159</v>
      </c>
      <c r="U235" s="115">
        <v>164.96893044039797</v>
      </c>
      <c r="V235" s="115">
        <v>1256.4948079972139</v>
      </c>
      <c r="W235" s="115">
        <v>141.3097014925373</v>
      </c>
      <c r="X235" s="115">
        <v>1397.8045094897511</v>
      </c>
      <c r="Y235" s="115">
        <v>31.842085810810818</v>
      </c>
      <c r="Z235" s="115">
        <v>793.27713887501397</v>
      </c>
      <c r="AA235" s="99">
        <v>9</v>
      </c>
      <c r="AB235" s="99">
        <v>9</v>
      </c>
    </row>
    <row r="236" spans="1:28" s="9" customFormat="1" ht="16.5">
      <c r="A236" s="89">
        <v>740</v>
      </c>
      <c r="B236" s="90" t="s">
        <v>250</v>
      </c>
      <c r="C236" s="115">
        <v>31460</v>
      </c>
      <c r="D236" s="91">
        <v>-154.994167424057</v>
      </c>
      <c r="E236" s="91">
        <v>261.10550006541416</v>
      </c>
      <c r="F236" s="91">
        <v>106.11133264135717</v>
      </c>
      <c r="G236" s="91">
        <v>132.13398485369507</v>
      </c>
      <c r="H236" s="91">
        <v>238.24531749505223</v>
      </c>
      <c r="I236" s="91">
        <v>-13.512937062937063</v>
      </c>
      <c r="J236" s="91">
        <v>224.73238043211518</v>
      </c>
      <c r="K236" s="91">
        <f t="shared" si="3"/>
        <v>-15.072180412064341</v>
      </c>
      <c r="L236" s="99">
        <v>10</v>
      </c>
      <c r="M236" s="99">
        <v>10</v>
      </c>
      <c r="N236" s="16"/>
      <c r="O236" s="106">
        <v>740</v>
      </c>
      <c r="P236" s="53" t="s">
        <v>250</v>
      </c>
      <c r="Q236" s="92">
        <v>31843</v>
      </c>
      <c r="R236" s="115">
        <v>-151.94869764750956</v>
      </c>
      <c r="S236" s="115">
        <v>284.30819978351155</v>
      </c>
      <c r="T236" s="115">
        <v>132.35950213600199</v>
      </c>
      <c r="U236" s="115">
        <v>120.79546539096495</v>
      </c>
      <c r="V236" s="115">
        <v>253.15496752696694</v>
      </c>
      <c r="W236" s="115">
        <v>-13.350406682787426</v>
      </c>
      <c r="X236" s="115">
        <v>239.80456084417952</v>
      </c>
      <c r="Y236" s="115">
        <v>-11.438425136356551</v>
      </c>
      <c r="Z236" s="115">
        <v>794.27713887501397</v>
      </c>
      <c r="AA236" s="99">
        <v>10</v>
      </c>
      <c r="AB236" s="99">
        <v>10</v>
      </c>
    </row>
    <row r="237" spans="1:28" s="9" customFormat="1" ht="16.5">
      <c r="A237" s="89">
        <v>742</v>
      </c>
      <c r="B237" s="90" t="s">
        <v>251</v>
      </c>
      <c r="C237" s="115">
        <v>964</v>
      </c>
      <c r="D237" s="91">
        <v>1294.9898162668173</v>
      </c>
      <c r="E237" s="91">
        <v>96.776936165683125</v>
      </c>
      <c r="F237" s="91">
        <v>1391.7667524325004</v>
      </c>
      <c r="G237" s="91">
        <v>181.31457976712559</v>
      </c>
      <c r="H237" s="91">
        <v>1573.0813321996261</v>
      </c>
      <c r="I237" s="91">
        <v>480.01244813278009</v>
      </c>
      <c r="J237" s="91">
        <v>2053.0937803324064</v>
      </c>
      <c r="K237" s="91">
        <f t="shared" si="3"/>
        <v>43.137130584643046</v>
      </c>
      <c r="L237" s="99">
        <v>19</v>
      </c>
      <c r="M237" s="99">
        <v>19</v>
      </c>
      <c r="N237" s="16"/>
      <c r="O237" s="106">
        <v>742</v>
      </c>
      <c r="P237" s="53" t="s">
        <v>251</v>
      </c>
      <c r="Q237" s="92">
        <v>978</v>
      </c>
      <c r="R237" s="115">
        <v>1330.2853914898558</v>
      </c>
      <c r="S237" s="115">
        <v>39.631935341726113</v>
      </c>
      <c r="T237" s="115">
        <v>1369.9173268315819</v>
      </c>
      <c r="U237" s="115">
        <v>166.89821862170282</v>
      </c>
      <c r="V237" s="115">
        <v>1536.8155454532848</v>
      </c>
      <c r="W237" s="115">
        <v>473.14110429447851</v>
      </c>
      <c r="X237" s="115">
        <v>2009.9566497477633</v>
      </c>
      <c r="Y237" s="115">
        <v>0</v>
      </c>
      <c r="Z237" s="115">
        <v>795.27713887501397</v>
      </c>
      <c r="AA237" s="99">
        <v>19</v>
      </c>
      <c r="AB237" s="99">
        <v>19</v>
      </c>
    </row>
    <row r="238" spans="1:28" s="9" customFormat="1" ht="16.5">
      <c r="A238" s="89">
        <v>743</v>
      </c>
      <c r="B238" s="90" t="s">
        <v>252</v>
      </c>
      <c r="C238" s="115">
        <v>66611</v>
      </c>
      <c r="D238" s="91">
        <v>278.96841583537685</v>
      </c>
      <c r="E238" s="91">
        <v>185.48392046975252</v>
      </c>
      <c r="F238" s="91">
        <v>464.45233630512939</v>
      </c>
      <c r="G238" s="91">
        <v>76.425105599880638</v>
      </c>
      <c r="H238" s="91">
        <v>540.87744190501007</v>
      </c>
      <c r="I238" s="91">
        <v>-20.154929366020628</v>
      </c>
      <c r="J238" s="91">
        <v>520.72251253898946</v>
      </c>
      <c r="K238" s="91">
        <f t="shared" si="3"/>
        <v>49.663397196042581</v>
      </c>
      <c r="L238" s="99">
        <v>14</v>
      </c>
      <c r="M238" s="99">
        <v>14</v>
      </c>
      <c r="N238" s="16"/>
      <c r="O238" s="106">
        <v>743</v>
      </c>
      <c r="P238" s="53" t="s">
        <v>252</v>
      </c>
      <c r="Q238" s="92">
        <v>66160</v>
      </c>
      <c r="R238" s="115">
        <v>242.48594394035771</v>
      </c>
      <c r="S238" s="115">
        <v>178.38964515503389</v>
      </c>
      <c r="T238" s="115">
        <v>420.8755890953916</v>
      </c>
      <c r="U238" s="115">
        <v>70.47584789205348</v>
      </c>
      <c r="V238" s="115">
        <v>491.35143698744508</v>
      </c>
      <c r="W238" s="115">
        <v>-20.292321644498188</v>
      </c>
      <c r="X238" s="115">
        <v>471.05911534294688</v>
      </c>
      <c r="Y238" s="115">
        <v>-3.2438025993907167</v>
      </c>
      <c r="Z238" s="115">
        <v>796.27713887501397</v>
      </c>
      <c r="AA238" s="99">
        <v>14</v>
      </c>
      <c r="AB238" s="99">
        <v>14</v>
      </c>
    </row>
    <row r="239" spans="1:28" s="9" customFormat="1" ht="16.5">
      <c r="A239" s="89">
        <v>746</v>
      </c>
      <c r="B239" s="90" t="s">
        <v>253</v>
      </c>
      <c r="C239" s="115">
        <v>4603</v>
      </c>
      <c r="D239" s="91">
        <v>1053.5658932975878</v>
      </c>
      <c r="E239" s="91">
        <v>494.17310909687927</v>
      </c>
      <c r="F239" s="91">
        <v>1547.739002394467</v>
      </c>
      <c r="G239" s="91">
        <v>142.32521208522704</v>
      </c>
      <c r="H239" s="91">
        <v>1690.0642144796941</v>
      </c>
      <c r="I239" s="91">
        <v>67.498370627851401</v>
      </c>
      <c r="J239" s="91">
        <v>1757.5625851075456</v>
      </c>
      <c r="K239" s="91">
        <f t="shared" si="3"/>
        <v>63.919220831543043</v>
      </c>
      <c r="L239" s="99">
        <v>17</v>
      </c>
      <c r="M239" s="99">
        <v>17</v>
      </c>
      <c r="N239" s="16"/>
      <c r="O239" s="106">
        <v>746</v>
      </c>
      <c r="P239" s="53" t="s">
        <v>253</v>
      </c>
      <c r="Q239" s="92">
        <v>4713</v>
      </c>
      <c r="R239" s="115">
        <v>1098.4909343440545</v>
      </c>
      <c r="S239" s="115">
        <v>399.41396686307047</v>
      </c>
      <c r="T239" s="115">
        <v>1497.904901207125</v>
      </c>
      <c r="U239" s="115">
        <v>129.8154840746063</v>
      </c>
      <c r="V239" s="115">
        <v>1627.7203852817313</v>
      </c>
      <c r="W239" s="115">
        <v>65.922978994271162</v>
      </c>
      <c r="X239" s="115">
        <v>1693.6433642760026</v>
      </c>
      <c r="Y239" s="115">
        <v>5.7586164730728582</v>
      </c>
      <c r="Z239" s="115">
        <v>797.27713887501397</v>
      </c>
      <c r="AA239" s="99">
        <v>17</v>
      </c>
      <c r="AB239" s="99">
        <v>17</v>
      </c>
    </row>
    <row r="240" spans="1:28" s="9" customFormat="1" ht="16.5">
      <c r="A240" s="89">
        <v>747</v>
      </c>
      <c r="B240" s="90" t="s">
        <v>254</v>
      </c>
      <c r="C240" s="115">
        <v>1264</v>
      </c>
      <c r="D240" s="91">
        <v>787.46810573794755</v>
      </c>
      <c r="E240" s="91">
        <v>547.88685368167683</v>
      </c>
      <c r="F240" s="91">
        <v>1335.3549594196243</v>
      </c>
      <c r="G240" s="91">
        <v>218.8834347577189</v>
      </c>
      <c r="H240" s="91">
        <v>1554.2383941773433</v>
      </c>
      <c r="I240" s="91">
        <v>-208.64715189873417</v>
      </c>
      <c r="J240" s="91">
        <v>1345.5912422786091</v>
      </c>
      <c r="K240" s="91">
        <f t="shared" si="3"/>
        <v>112.16953174350124</v>
      </c>
      <c r="L240" s="99">
        <v>4</v>
      </c>
      <c r="M240" s="99">
        <v>4</v>
      </c>
      <c r="N240" s="16"/>
      <c r="O240" s="106">
        <v>747</v>
      </c>
      <c r="P240" s="53" t="s">
        <v>254</v>
      </c>
      <c r="Q240" s="92">
        <v>1283</v>
      </c>
      <c r="R240" s="115">
        <v>768.34554566320662</v>
      </c>
      <c r="S240" s="115">
        <v>468.56957878464868</v>
      </c>
      <c r="T240" s="115">
        <v>1236.9151244478553</v>
      </c>
      <c r="U240" s="115">
        <v>202.06387369442325</v>
      </c>
      <c r="V240" s="115">
        <v>1438.9789981422787</v>
      </c>
      <c r="W240" s="115">
        <v>-205.55728760717071</v>
      </c>
      <c r="X240" s="115">
        <v>1233.4217105351079</v>
      </c>
      <c r="Y240" s="115">
        <v>41.090239296636092</v>
      </c>
      <c r="Z240" s="115">
        <v>798.27713887501397</v>
      </c>
      <c r="AA240" s="99">
        <v>4</v>
      </c>
      <c r="AB240" s="99">
        <v>4</v>
      </c>
    </row>
    <row r="241" spans="1:28" s="9" customFormat="1" ht="16.5">
      <c r="A241" s="89">
        <v>748</v>
      </c>
      <c r="B241" s="90" t="s">
        <v>255</v>
      </c>
      <c r="C241" s="115">
        <v>4804</v>
      </c>
      <c r="D241" s="91">
        <v>639.18663630868718</v>
      </c>
      <c r="E241" s="91">
        <v>572.93913671212454</v>
      </c>
      <c r="F241" s="91">
        <v>1212.1257730208117</v>
      </c>
      <c r="G241" s="91">
        <v>155.50081896428523</v>
      </c>
      <c r="H241" s="91">
        <v>1367.6265919850969</v>
      </c>
      <c r="I241" s="91">
        <v>23.849292256452955</v>
      </c>
      <c r="J241" s="91">
        <v>1391.4758842415499</v>
      </c>
      <c r="K241" s="91">
        <f t="shared" si="3"/>
        <v>82.192011229470609</v>
      </c>
      <c r="L241" s="99">
        <v>17</v>
      </c>
      <c r="M241" s="99">
        <v>17</v>
      </c>
      <c r="N241" s="16"/>
      <c r="O241" s="106">
        <v>748</v>
      </c>
      <c r="P241" s="53" t="s">
        <v>255</v>
      </c>
      <c r="Q241" s="92">
        <v>4837</v>
      </c>
      <c r="R241" s="115">
        <v>632.7593150498659</v>
      </c>
      <c r="S241" s="115">
        <v>507.96594041841547</v>
      </c>
      <c r="T241" s="115">
        <v>1140.7252554682814</v>
      </c>
      <c r="U241" s="115">
        <v>144.87203495128182</v>
      </c>
      <c r="V241" s="115">
        <v>1285.5972904195633</v>
      </c>
      <c r="W241" s="115">
        <v>23.686582592516022</v>
      </c>
      <c r="X241" s="115">
        <v>1309.2838730120793</v>
      </c>
      <c r="Y241" s="115">
        <v>55.037416785787215</v>
      </c>
      <c r="Z241" s="115">
        <v>799.27713887501397</v>
      </c>
      <c r="AA241" s="99">
        <v>17</v>
      </c>
      <c r="AB241" s="99">
        <v>17</v>
      </c>
    </row>
    <row r="242" spans="1:28" s="9" customFormat="1" ht="16.5">
      <c r="A242" s="89">
        <v>749</v>
      </c>
      <c r="B242" s="90" t="s">
        <v>256</v>
      </c>
      <c r="C242" s="115">
        <v>21269</v>
      </c>
      <c r="D242" s="91">
        <v>371.89190879900696</v>
      </c>
      <c r="E242" s="91">
        <v>23.60445158105659</v>
      </c>
      <c r="F242" s="91">
        <v>395.49636038006355</v>
      </c>
      <c r="G242" s="91">
        <v>59.733521282736596</v>
      </c>
      <c r="H242" s="91">
        <v>455.22988166280015</v>
      </c>
      <c r="I242" s="91">
        <v>-72.226479853307637</v>
      </c>
      <c r="J242" s="91">
        <v>383.00340180949252</v>
      </c>
      <c r="K242" s="91">
        <f t="shared" si="3"/>
        <v>-124.06003801947998</v>
      </c>
      <c r="L242" s="99">
        <v>11</v>
      </c>
      <c r="M242" s="99">
        <v>11</v>
      </c>
      <c r="N242" s="16"/>
      <c r="O242" s="106">
        <v>749</v>
      </c>
      <c r="P242" s="53" t="s">
        <v>256</v>
      </c>
      <c r="Q242" s="92">
        <v>21290</v>
      </c>
      <c r="R242" s="115">
        <v>360.91875805566519</v>
      </c>
      <c r="S242" s="115">
        <v>164.54613920639514</v>
      </c>
      <c r="T242" s="115">
        <v>525.46489726206028</v>
      </c>
      <c r="U242" s="115">
        <v>53.753779767475862</v>
      </c>
      <c r="V242" s="115">
        <v>579.21867702953614</v>
      </c>
      <c r="W242" s="115">
        <v>-72.155237200563647</v>
      </c>
      <c r="X242" s="115">
        <v>507.06343982897249</v>
      </c>
      <c r="Y242" s="115">
        <v>1.6838431042765714</v>
      </c>
      <c r="Z242" s="115">
        <v>800.27713887501397</v>
      </c>
      <c r="AA242" s="99">
        <v>11</v>
      </c>
      <c r="AB242" s="99">
        <v>11</v>
      </c>
    </row>
    <row r="243" spans="1:28" s="9" customFormat="1" ht="16.5">
      <c r="A243" s="89">
        <v>751</v>
      </c>
      <c r="B243" s="90" t="s">
        <v>257</v>
      </c>
      <c r="C243" s="115">
        <v>2778</v>
      </c>
      <c r="D243" s="91">
        <v>575.03435194090753</v>
      </c>
      <c r="E243" s="91">
        <v>435.77448906509841</v>
      </c>
      <c r="F243" s="91">
        <v>1010.8088410060059</v>
      </c>
      <c r="G243" s="91">
        <v>115.12723890658759</v>
      </c>
      <c r="H243" s="91">
        <v>1125.9360799125934</v>
      </c>
      <c r="I243" s="91">
        <v>93.275737940964717</v>
      </c>
      <c r="J243" s="91">
        <v>1219.2118178535582</v>
      </c>
      <c r="K243" s="91">
        <f t="shared" si="3"/>
        <v>2.5486330324508799</v>
      </c>
      <c r="L243" s="99">
        <v>19</v>
      </c>
      <c r="M243" s="99">
        <v>19</v>
      </c>
      <c r="N243" s="16"/>
      <c r="O243" s="106">
        <v>751</v>
      </c>
      <c r="P243" s="53" t="s">
        <v>257</v>
      </c>
      <c r="Q243" s="92">
        <v>2828</v>
      </c>
      <c r="R243" s="115">
        <v>597.76557803933827</v>
      </c>
      <c r="S243" s="115">
        <v>422.68267522216092</v>
      </c>
      <c r="T243" s="115">
        <v>1020.4482532614992</v>
      </c>
      <c r="U243" s="115">
        <v>104.58834032905634</v>
      </c>
      <c r="V243" s="115">
        <v>1125.0365935905556</v>
      </c>
      <c r="W243" s="115">
        <v>91.626591230551625</v>
      </c>
      <c r="X243" s="115">
        <v>1216.6631848211073</v>
      </c>
      <c r="Y243" s="115">
        <v>6.5740563086548427</v>
      </c>
      <c r="Z243" s="115">
        <v>801.27713887501397</v>
      </c>
      <c r="AA243" s="99">
        <v>19</v>
      </c>
      <c r="AB243" s="99">
        <v>19</v>
      </c>
    </row>
    <row r="244" spans="1:28" s="9" customFormat="1" ht="16.5">
      <c r="A244" s="89">
        <v>753</v>
      </c>
      <c r="B244" s="90" t="s">
        <v>258</v>
      </c>
      <c r="C244" s="115">
        <v>22826</v>
      </c>
      <c r="D244" s="91">
        <v>1026.9927514384121</v>
      </c>
      <c r="E244" s="91">
        <v>-34.385502270342023</v>
      </c>
      <c r="F244" s="91">
        <v>992.6072491680701</v>
      </c>
      <c r="G244" s="91">
        <v>62.520421462000478</v>
      </c>
      <c r="H244" s="91">
        <v>1055.1276706300705</v>
      </c>
      <c r="I244" s="91">
        <v>-87.148427232103742</v>
      </c>
      <c r="J244" s="91">
        <v>967.9792433979668</v>
      </c>
      <c r="K244" s="91">
        <f t="shared" si="3"/>
        <v>-40.426899034980693</v>
      </c>
      <c r="L244" s="99">
        <v>1</v>
      </c>
      <c r="M244" s="100">
        <v>34</v>
      </c>
      <c r="N244" s="16"/>
      <c r="O244" s="106">
        <v>753</v>
      </c>
      <c r="P244" s="53" t="s">
        <v>258</v>
      </c>
      <c r="Q244" s="92">
        <v>22595</v>
      </c>
      <c r="R244" s="115">
        <v>1069.0645835631349</v>
      </c>
      <c r="S244" s="115">
        <v>-35.973601942039437</v>
      </c>
      <c r="T244" s="115">
        <v>1033.0909816210954</v>
      </c>
      <c r="U244" s="115">
        <v>63.354550057260532</v>
      </c>
      <c r="V244" s="115">
        <v>1096.4455316783558</v>
      </c>
      <c r="W244" s="115">
        <v>-88.039389245408273</v>
      </c>
      <c r="X244" s="115">
        <v>1008.4061424329475</v>
      </c>
      <c r="Y244" s="115">
        <v>-6.1172486397849379</v>
      </c>
      <c r="Z244" s="115">
        <v>802.27713887501397</v>
      </c>
      <c r="AA244" s="99">
        <v>1</v>
      </c>
      <c r="AB244" s="100">
        <v>34</v>
      </c>
    </row>
    <row r="245" spans="1:28" s="9" customFormat="1" ht="16.5">
      <c r="A245" s="89">
        <v>755</v>
      </c>
      <c r="B245" s="90" t="s">
        <v>259</v>
      </c>
      <c r="C245" s="115">
        <v>6182</v>
      </c>
      <c r="D245" s="91">
        <v>833.78644406965259</v>
      </c>
      <c r="E245" s="91">
        <v>-5.034648041874175</v>
      </c>
      <c r="F245" s="91">
        <v>828.75179602777837</v>
      </c>
      <c r="G245" s="91">
        <v>78.822564632521122</v>
      </c>
      <c r="H245" s="91">
        <v>907.57436066029948</v>
      </c>
      <c r="I245" s="91">
        <v>-261.24409576188935</v>
      </c>
      <c r="J245" s="91">
        <v>646.33026489841018</v>
      </c>
      <c r="K245" s="91">
        <f t="shared" si="3"/>
        <v>-28.918560907026972</v>
      </c>
      <c r="L245" s="99">
        <v>1</v>
      </c>
      <c r="M245" s="100">
        <v>33</v>
      </c>
      <c r="N245" s="16"/>
      <c r="O245" s="106">
        <v>755</v>
      </c>
      <c r="P245" s="53" t="s">
        <v>259</v>
      </c>
      <c r="Q245" s="92">
        <v>6158</v>
      </c>
      <c r="R245" s="115">
        <v>865.30440067799543</v>
      </c>
      <c r="S245" s="115">
        <v>-4.4383092079968227</v>
      </c>
      <c r="T245" s="115">
        <v>860.86609146999865</v>
      </c>
      <c r="U245" s="115">
        <v>76.644994809618368</v>
      </c>
      <c r="V245" s="115">
        <v>937.51108627961707</v>
      </c>
      <c r="W245" s="115">
        <v>-262.26226047417993</v>
      </c>
      <c r="X245" s="115">
        <v>675.24882580543715</v>
      </c>
      <c r="Y245" s="115">
        <v>-166.34167233392313</v>
      </c>
      <c r="Z245" s="115">
        <v>803.27713887501397</v>
      </c>
      <c r="AA245" s="99">
        <v>1</v>
      </c>
      <c r="AB245" s="100">
        <v>33</v>
      </c>
    </row>
    <row r="246" spans="1:28" s="9" customFormat="1" ht="16.5">
      <c r="A246" s="89">
        <v>758</v>
      </c>
      <c r="B246" s="90" t="s">
        <v>260</v>
      </c>
      <c r="C246" s="115">
        <v>8127</v>
      </c>
      <c r="D246" s="91">
        <v>703.74327453726073</v>
      </c>
      <c r="E246" s="91">
        <v>-69.05765678269556</v>
      </c>
      <c r="F246" s="91">
        <v>634.68561775456521</v>
      </c>
      <c r="G246" s="91">
        <v>122.65173937418682</v>
      </c>
      <c r="H246" s="91">
        <v>757.33735712875205</v>
      </c>
      <c r="I246" s="91">
        <v>-82.656576842623352</v>
      </c>
      <c r="J246" s="91">
        <v>674.68078028612865</v>
      </c>
      <c r="K246" s="91">
        <f t="shared" si="3"/>
        <v>-11.085163358833142</v>
      </c>
      <c r="L246" s="99">
        <v>19</v>
      </c>
      <c r="M246" s="99">
        <v>19</v>
      </c>
      <c r="N246" s="16"/>
      <c r="O246" s="106">
        <v>758</v>
      </c>
      <c r="P246" s="53" t="s">
        <v>260</v>
      </c>
      <c r="Q246" s="92">
        <v>8126</v>
      </c>
      <c r="R246" s="115">
        <v>676.63861023563197</v>
      </c>
      <c r="S246" s="115">
        <v>-22.72235581460432</v>
      </c>
      <c r="T246" s="115">
        <v>653.9162544210277</v>
      </c>
      <c r="U246" s="115">
        <v>114.51643793178539</v>
      </c>
      <c r="V246" s="115">
        <v>768.43269235281309</v>
      </c>
      <c r="W246" s="115">
        <v>-82.66674870785134</v>
      </c>
      <c r="X246" s="115">
        <v>685.76594364496179</v>
      </c>
      <c r="Y246" s="115">
        <v>-14.154941787558396</v>
      </c>
      <c r="Z246" s="115">
        <v>804.27713887501397</v>
      </c>
      <c r="AA246" s="99">
        <v>19</v>
      </c>
      <c r="AB246" s="99">
        <v>19</v>
      </c>
    </row>
    <row r="247" spans="1:28" s="9" customFormat="1" ht="16.5">
      <c r="A247" s="89">
        <v>759</v>
      </c>
      <c r="B247" s="90" t="s">
        <v>261</v>
      </c>
      <c r="C247" s="115">
        <v>1800</v>
      </c>
      <c r="D247" s="91">
        <v>583.65216728179621</v>
      </c>
      <c r="E247" s="91">
        <v>435.82417000046729</v>
      </c>
      <c r="F247" s="91">
        <v>1019.4763372822636</v>
      </c>
      <c r="G247" s="91">
        <v>219.75292439099593</v>
      </c>
      <c r="H247" s="91">
        <v>1239.2292616732595</v>
      </c>
      <c r="I247" s="91">
        <v>-276.80388888888888</v>
      </c>
      <c r="J247" s="91">
        <v>962.42537278437067</v>
      </c>
      <c r="K247" s="91">
        <f t="shared" si="3"/>
        <v>54.26493363185989</v>
      </c>
      <c r="L247" s="99">
        <v>14</v>
      </c>
      <c r="M247" s="99">
        <v>14</v>
      </c>
      <c r="N247" s="16"/>
      <c r="O247" s="106">
        <v>759</v>
      </c>
      <c r="P247" s="53" t="s">
        <v>261</v>
      </c>
      <c r="Q247" s="92">
        <v>1873</v>
      </c>
      <c r="R247" s="115">
        <v>518.12358015421535</v>
      </c>
      <c r="S247" s="115">
        <v>457.61548297112762</v>
      </c>
      <c r="T247" s="115">
        <v>975.73906312534291</v>
      </c>
      <c r="U247" s="115">
        <v>198.43685920922871</v>
      </c>
      <c r="V247" s="115">
        <v>1174.1759223345716</v>
      </c>
      <c r="W247" s="115">
        <v>-266.01548318206085</v>
      </c>
      <c r="X247" s="115">
        <v>908.16043915251078</v>
      </c>
      <c r="Y247" s="115">
        <v>270.26328012358397</v>
      </c>
      <c r="Z247" s="115">
        <v>805.27713887501397</v>
      </c>
      <c r="AA247" s="99">
        <v>14</v>
      </c>
      <c r="AB247" s="99">
        <v>14</v>
      </c>
    </row>
    <row r="248" spans="1:28" s="9" customFormat="1" ht="16.5">
      <c r="A248" s="89">
        <v>761</v>
      </c>
      <c r="B248" s="90" t="s">
        <v>262</v>
      </c>
      <c r="C248" s="115">
        <v>8429</v>
      </c>
      <c r="D248" s="91">
        <v>326.44032890934807</v>
      </c>
      <c r="E248" s="91">
        <v>515.58079802313898</v>
      </c>
      <c r="F248" s="91">
        <v>842.02112693248705</v>
      </c>
      <c r="G248" s="91">
        <v>173.52506428642775</v>
      </c>
      <c r="H248" s="91">
        <v>1015.5461912189148</v>
      </c>
      <c r="I248" s="91">
        <v>136.49946612884091</v>
      </c>
      <c r="J248" s="91">
        <v>1152.0456573477557</v>
      </c>
      <c r="K248" s="91">
        <f t="shared" si="3"/>
        <v>20.894382859099323</v>
      </c>
      <c r="L248" s="99">
        <v>2</v>
      </c>
      <c r="M248" s="99">
        <v>2</v>
      </c>
      <c r="N248" s="16"/>
      <c r="O248" s="106">
        <v>761</v>
      </c>
      <c r="P248" s="53" t="s">
        <v>262</v>
      </c>
      <c r="Q248" s="92">
        <v>8410</v>
      </c>
      <c r="R248" s="115">
        <v>355.22181793203708</v>
      </c>
      <c r="S248" s="115">
        <v>474.3587272462118</v>
      </c>
      <c r="T248" s="115">
        <v>829.58054517824894</v>
      </c>
      <c r="U248" s="115">
        <v>164.76288151016962</v>
      </c>
      <c r="V248" s="115">
        <v>994.3434266884185</v>
      </c>
      <c r="W248" s="115">
        <v>136.80784780023782</v>
      </c>
      <c r="X248" s="115">
        <v>1131.1512744886563</v>
      </c>
      <c r="Y248" s="115">
        <v>59.807268561595073</v>
      </c>
      <c r="Z248" s="115">
        <v>806.27713887501397</v>
      </c>
      <c r="AA248" s="99">
        <v>2</v>
      </c>
      <c r="AB248" s="99">
        <v>2</v>
      </c>
    </row>
    <row r="249" spans="1:28" s="9" customFormat="1" ht="16.5">
      <c r="A249" s="89">
        <v>762</v>
      </c>
      <c r="B249" s="90" t="s">
        <v>263</v>
      </c>
      <c r="C249" s="115">
        <v>3570</v>
      </c>
      <c r="D249" s="91">
        <v>782.5450013922233</v>
      </c>
      <c r="E249" s="91">
        <v>435.90981389050995</v>
      </c>
      <c r="F249" s="91">
        <v>1218.4548152827333</v>
      </c>
      <c r="G249" s="91">
        <v>196.31786741035978</v>
      </c>
      <c r="H249" s="91">
        <v>1414.772682693093</v>
      </c>
      <c r="I249" s="91">
        <v>22.729411764705883</v>
      </c>
      <c r="J249" s="91">
        <v>1437.5020944577989</v>
      </c>
      <c r="K249" s="91">
        <f t="shared" si="3"/>
        <v>8.2178375052383217</v>
      </c>
      <c r="L249" s="99">
        <v>11</v>
      </c>
      <c r="M249" s="99">
        <v>11</v>
      </c>
      <c r="N249" s="16"/>
      <c r="O249" s="106">
        <v>762</v>
      </c>
      <c r="P249" s="53" t="s">
        <v>263</v>
      </c>
      <c r="Q249" s="92">
        <v>3637</v>
      </c>
      <c r="R249" s="115">
        <v>823.22487709391123</v>
      </c>
      <c r="S249" s="115">
        <v>402.68990054157143</v>
      </c>
      <c r="T249" s="115">
        <v>1225.9147776354826</v>
      </c>
      <c r="U249" s="115">
        <v>181.05878368881292</v>
      </c>
      <c r="V249" s="115">
        <v>1406.9735613242956</v>
      </c>
      <c r="W249" s="115">
        <v>22.310695628265055</v>
      </c>
      <c r="X249" s="115">
        <v>1429.2842569525606</v>
      </c>
      <c r="Y249" s="115">
        <v>1.0644886710239614</v>
      </c>
      <c r="Z249" s="115">
        <v>807.27713887501397</v>
      </c>
      <c r="AA249" s="99">
        <v>11</v>
      </c>
      <c r="AB249" s="99">
        <v>11</v>
      </c>
    </row>
    <row r="250" spans="1:28" s="9" customFormat="1" ht="16.5">
      <c r="A250" s="89">
        <v>765</v>
      </c>
      <c r="B250" s="90" t="s">
        <v>264</v>
      </c>
      <c r="C250" s="115">
        <v>10185</v>
      </c>
      <c r="D250" s="91">
        <v>395.99206197156354</v>
      </c>
      <c r="E250" s="91">
        <v>168.61252971968446</v>
      </c>
      <c r="F250" s="91">
        <v>564.60459169124806</v>
      </c>
      <c r="G250" s="91">
        <v>113.62730148957827</v>
      </c>
      <c r="H250" s="91">
        <v>678.23189318082632</v>
      </c>
      <c r="I250" s="91">
        <v>110.20864015709377</v>
      </c>
      <c r="J250" s="91">
        <v>788.4405333379201</v>
      </c>
      <c r="K250" s="91">
        <f t="shared" si="3"/>
        <v>10.623297056427191</v>
      </c>
      <c r="L250" s="99">
        <v>18</v>
      </c>
      <c r="M250" s="99">
        <v>18</v>
      </c>
      <c r="N250" s="16"/>
      <c r="O250" s="106">
        <v>765</v>
      </c>
      <c r="P250" s="53" t="s">
        <v>264</v>
      </c>
      <c r="Q250" s="92">
        <v>10274</v>
      </c>
      <c r="R250" s="115">
        <v>386.03880315814683</v>
      </c>
      <c r="S250" s="115">
        <v>177.00735033393158</v>
      </c>
      <c r="T250" s="115">
        <v>563.04615349207847</v>
      </c>
      <c r="U250" s="115">
        <v>105.51714079992639</v>
      </c>
      <c r="V250" s="115">
        <v>668.56329429200491</v>
      </c>
      <c r="W250" s="115">
        <v>109.25394198948803</v>
      </c>
      <c r="X250" s="115">
        <v>777.81723628149291</v>
      </c>
      <c r="Y250" s="115">
        <v>-2.0626387386517271</v>
      </c>
      <c r="Z250" s="115">
        <v>808.27713887501397</v>
      </c>
      <c r="AA250" s="99">
        <v>18</v>
      </c>
      <c r="AB250" s="99">
        <v>18</v>
      </c>
    </row>
    <row r="251" spans="1:28" s="9" customFormat="1" ht="16.5">
      <c r="A251" s="89">
        <v>768</v>
      </c>
      <c r="B251" s="90" t="s">
        <v>265</v>
      </c>
      <c r="C251" s="115">
        <v>2361</v>
      </c>
      <c r="D251" s="91">
        <v>787.65377255795329</v>
      </c>
      <c r="E251" s="91">
        <v>404.86360004743449</v>
      </c>
      <c r="F251" s="91">
        <v>1192.5173726053877</v>
      </c>
      <c r="G251" s="91">
        <v>205.18336007928704</v>
      </c>
      <c r="H251" s="91">
        <v>1397.7007326846747</v>
      </c>
      <c r="I251" s="91">
        <v>139.24438797119865</v>
      </c>
      <c r="J251" s="91">
        <v>1536.9451206558733</v>
      </c>
      <c r="K251" s="91">
        <f t="shared" si="3"/>
        <v>43.595294985877672</v>
      </c>
      <c r="L251" s="99">
        <v>10</v>
      </c>
      <c r="M251" s="99">
        <v>10</v>
      </c>
      <c r="N251" s="16"/>
      <c r="O251" s="106">
        <v>768</v>
      </c>
      <c r="P251" s="53" t="s">
        <v>265</v>
      </c>
      <c r="Q251" s="92">
        <v>2368</v>
      </c>
      <c r="R251" s="115">
        <v>780.19182016491789</v>
      </c>
      <c r="S251" s="115">
        <v>381.06082885077598</v>
      </c>
      <c r="T251" s="115">
        <v>1161.2526490156938</v>
      </c>
      <c r="U251" s="115">
        <v>193.26440638403167</v>
      </c>
      <c r="V251" s="115">
        <v>1354.5170553997255</v>
      </c>
      <c r="W251" s="115">
        <v>138.83277027027026</v>
      </c>
      <c r="X251" s="115">
        <v>1493.3498256699957</v>
      </c>
      <c r="Y251" s="115">
        <v>26.545347368421062</v>
      </c>
      <c r="Z251" s="115">
        <v>809.27713887501397</v>
      </c>
      <c r="AA251" s="99">
        <v>10</v>
      </c>
      <c r="AB251" s="99">
        <v>10</v>
      </c>
    </row>
    <row r="252" spans="1:28" s="9" customFormat="1" ht="16.5">
      <c r="A252" s="89">
        <v>777</v>
      </c>
      <c r="B252" s="90" t="s">
        <v>266</v>
      </c>
      <c r="C252" s="115">
        <v>7038</v>
      </c>
      <c r="D252" s="91">
        <v>612.22335200999123</v>
      </c>
      <c r="E252" s="91">
        <v>536.23086890927902</v>
      </c>
      <c r="F252" s="91">
        <v>1148.4542209192703</v>
      </c>
      <c r="G252" s="91">
        <v>159.03500938054938</v>
      </c>
      <c r="H252" s="91">
        <v>1307.4892302998196</v>
      </c>
      <c r="I252" s="91">
        <v>-47.122620062517761</v>
      </c>
      <c r="J252" s="91">
        <v>1260.3666102373018</v>
      </c>
      <c r="K252" s="91">
        <f t="shared" si="3"/>
        <v>67.911623153731853</v>
      </c>
      <c r="L252" s="99">
        <v>18</v>
      </c>
      <c r="M252" s="99">
        <v>18</v>
      </c>
      <c r="N252" s="16"/>
      <c r="O252" s="106">
        <v>777</v>
      </c>
      <c r="P252" s="53" t="s">
        <v>266</v>
      </c>
      <c r="Q252" s="92">
        <v>7172</v>
      </c>
      <c r="R252" s="115">
        <v>592.21252344424454</v>
      </c>
      <c r="S252" s="115">
        <v>501.62977148863052</v>
      </c>
      <c r="T252" s="115">
        <v>1093.8422949328751</v>
      </c>
      <c r="U252" s="115">
        <v>144.85488400791721</v>
      </c>
      <c r="V252" s="115">
        <v>1238.6971789407924</v>
      </c>
      <c r="W252" s="115">
        <v>-46.242191857222529</v>
      </c>
      <c r="X252" s="115">
        <v>1192.4549870835699</v>
      </c>
      <c r="Y252" s="115">
        <v>-0.75308505497488776</v>
      </c>
      <c r="Z252" s="115">
        <v>810.27713887501397</v>
      </c>
      <c r="AA252" s="99">
        <v>18</v>
      </c>
      <c r="AB252" s="99">
        <v>18</v>
      </c>
    </row>
    <row r="253" spans="1:28" s="9" customFormat="1" ht="16.5">
      <c r="A253" s="89">
        <v>778</v>
      </c>
      <c r="B253" s="90" t="s">
        <v>267</v>
      </c>
      <c r="C253" s="115">
        <v>6632</v>
      </c>
      <c r="D253" s="91">
        <v>259.65143792080153</v>
      </c>
      <c r="E253" s="91">
        <v>282.36267683041325</v>
      </c>
      <c r="F253" s="91">
        <v>542.01411475121472</v>
      </c>
      <c r="G253" s="91">
        <v>138.25115315752197</v>
      </c>
      <c r="H253" s="91">
        <v>680.26526790873663</v>
      </c>
      <c r="I253" s="91">
        <v>10.35208082026538</v>
      </c>
      <c r="J253" s="91">
        <v>690.61734872900206</v>
      </c>
      <c r="K253" s="91">
        <f t="shared" si="3"/>
        <v>-104.32594331048335</v>
      </c>
      <c r="L253" s="99">
        <v>11</v>
      </c>
      <c r="M253" s="99">
        <v>11</v>
      </c>
      <c r="N253" s="16"/>
      <c r="O253" s="106">
        <v>778</v>
      </c>
      <c r="P253" s="53" t="s">
        <v>267</v>
      </c>
      <c r="Q253" s="92">
        <v>6708</v>
      </c>
      <c r="R253" s="115">
        <v>307.51320725084298</v>
      </c>
      <c r="S253" s="115">
        <v>350.95997872782647</v>
      </c>
      <c r="T253" s="115">
        <v>658.47318597866945</v>
      </c>
      <c r="U253" s="115">
        <v>126.235311785324</v>
      </c>
      <c r="V253" s="115">
        <v>784.70849776399348</v>
      </c>
      <c r="W253" s="115">
        <v>10.23479427549195</v>
      </c>
      <c r="X253" s="115">
        <v>794.94329203948541</v>
      </c>
      <c r="Y253" s="115">
        <v>21.620923922815322</v>
      </c>
      <c r="Z253" s="115">
        <v>811.27713887501397</v>
      </c>
      <c r="AA253" s="99">
        <v>11</v>
      </c>
      <c r="AB253" s="99">
        <v>11</v>
      </c>
    </row>
    <row r="254" spans="1:28" s="9" customFormat="1" ht="16.5">
      <c r="A254" s="89">
        <v>781</v>
      </c>
      <c r="B254" s="90" t="s">
        <v>268</v>
      </c>
      <c r="C254" s="115">
        <v>3428</v>
      </c>
      <c r="D254" s="91">
        <v>750.0275975305716</v>
      </c>
      <c r="E254" s="91">
        <v>255.95982045911282</v>
      </c>
      <c r="F254" s="91">
        <v>1005.9874179896844</v>
      </c>
      <c r="G254" s="91">
        <v>212.01039931781418</v>
      </c>
      <c r="H254" s="91">
        <v>1217.9978173074987</v>
      </c>
      <c r="I254" s="91">
        <v>-104.76633605600934</v>
      </c>
      <c r="J254" s="91">
        <v>1113.2314812514894</v>
      </c>
      <c r="K254" s="91">
        <f t="shared" si="3"/>
        <v>-33.862480778696636</v>
      </c>
      <c r="L254" s="99">
        <v>7</v>
      </c>
      <c r="M254" s="99">
        <v>7</v>
      </c>
      <c r="N254" s="16"/>
      <c r="O254" s="106">
        <v>781</v>
      </c>
      <c r="P254" s="53" t="s">
        <v>268</v>
      </c>
      <c r="Q254" s="92">
        <v>3496</v>
      </c>
      <c r="R254" s="115">
        <v>805.87697923198095</v>
      </c>
      <c r="S254" s="115">
        <v>244.64491204285062</v>
      </c>
      <c r="T254" s="115">
        <v>1050.5218912748317</v>
      </c>
      <c r="U254" s="115">
        <v>199.30061766610953</v>
      </c>
      <c r="V254" s="115">
        <v>1249.8225089409411</v>
      </c>
      <c r="W254" s="115">
        <v>-102.72854691075514</v>
      </c>
      <c r="X254" s="115">
        <v>1147.093962030186</v>
      </c>
      <c r="Y254" s="115">
        <v>-10.21065953196347</v>
      </c>
      <c r="Z254" s="115">
        <v>812.27713887501397</v>
      </c>
      <c r="AA254" s="99">
        <v>7</v>
      </c>
      <c r="AB254" s="99">
        <v>7</v>
      </c>
    </row>
    <row r="255" spans="1:28" s="9" customFormat="1" ht="16.5">
      <c r="A255" s="89">
        <v>783</v>
      </c>
      <c r="B255" s="90" t="s">
        <v>269</v>
      </c>
      <c r="C255" s="115">
        <v>6256</v>
      </c>
      <c r="D255" s="91">
        <v>70.727743378625576</v>
      </c>
      <c r="E255" s="91">
        <v>293.92013483244835</v>
      </c>
      <c r="F255" s="91">
        <v>364.64787821107393</v>
      </c>
      <c r="G255" s="91">
        <v>137.38227668105426</v>
      </c>
      <c r="H255" s="91">
        <v>502.03015489212817</v>
      </c>
      <c r="I255" s="91">
        <v>-10.144341432225064</v>
      </c>
      <c r="J255" s="91">
        <v>491.88581345990309</v>
      </c>
      <c r="K255" s="91">
        <f t="shared" si="3"/>
        <v>63.933006570571365</v>
      </c>
      <c r="L255" s="99">
        <v>4</v>
      </c>
      <c r="M255" s="99">
        <v>4</v>
      </c>
      <c r="N255" s="16"/>
      <c r="O255" s="106">
        <v>783</v>
      </c>
      <c r="P255" s="53" t="s">
        <v>269</v>
      </c>
      <c r="Q255" s="92">
        <v>6377</v>
      </c>
      <c r="R255" s="115">
        <v>91.83681963519264</v>
      </c>
      <c r="S255" s="115">
        <v>220.05685304504377</v>
      </c>
      <c r="T255" s="115">
        <v>311.89367268023642</v>
      </c>
      <c r="U255" s="115">
        <v>126.01099244964728</v>
      </c>
      <c r="V255" s="115">
        <v>437.90466512988371</v>
      </c>
      <c r="W255" s="115">
        <v>-9.9518582405519833</v>
      </c>
      <c r="X255" s="115">
        <v>427.95280688933173</v>
      </c>
      <c r="Y255" s="115">
        <v>-16.259748964013085</v>
      </c>
      <c r="Z255" s="115">
        <v>813.27713887501397</v>
      </c>
      <c r="AA255" s="99">
        <v>4</v>
      </c>
      <c r="AB255" s="99">
        <v>4</v>
      </c>
    </row>
    <row r="256" spans="1:28" s="9" customFormat="1" ht="16.5">
      <c r="A256" s="89">
        <v>785</v>
      </c>
      <c r="B256" s="90" t="s">
        <v>270</v>
      </c>
      <c r="C256" s="115">
        <v>2581</v>
      </c>
      <c r="D256" s="91">
        <v>1520.3957593435798</v>
      </c>
      <c r="E256" s="91">
        <v>505.9740894492499</v>
      </c>
      <c r="F256" s="91">
        <v>2026.3698487928298</v>
      </c>
      <c r="G256" s="91">
        <v>212.74164144642708</v>
      </c>
      <c r="H256" s="91">
        <v>2239.1114902392569</v>
      </c>
      <c r="I256" s="91">
        <v>24.728012398295235</v>
      </c>
      <c r="J256" s="91">
        <v>2263.839502637552</v>
      </c>
      <c r="K256" s="91">
        <f t="shared" si="3"/>
        <v>-40.556993404898549</v>
      </c>
      <c r="L256" s="99">
        <v>17</v>
      </c>
      <c r="M256" s="99">
        <v>17</v>
      </c>
      <c r="N256" s="16"/>
      <c r="O256" s="106">
        <v>785</v>
      </c>
      <c r="P256" s="53" t="s">
        <v>270</v>
      </c>
      <c r="Q256" s="92">
        <v>2589</v>
      </c>
      <c r="R256" s="115">
        <v>1581.7573656273546</v>
      </c>
      <c r="S256" s="115">
        <v>496.83504879870731</v>
      </c>
      <c r="T256" s="115">
        <v>2078.5924144260621</v>
      </c>
      <c r="U256" s="115">
        <v>201.15247868089219</v>
      </c>
      <c r="V256" s="115">
        <v>2279.7448931069544</v>
      </c>
      <c r="W256" s="115">
        <v>24.651602935496332</v>
      </c>
      <c r="X256" s="115">
        <v>2304.3964960424505</v>
      </c>
      <c r="Y256" s="115">
        <v>19.416529131759329</v>
      </c>
      <c r="Z256" s="115">
        <v>814.27713887501397</v>
      </c>
      <c r="AA256" s="99">
        <v>17</v>
      </c>
      <c r="AB256" s="99">
        <v>17</v>
      </c>
    </row>
    <row r="257" spans="1:28" s="9" customFormat="1" ht="16.5">
      <c r="A257" s="89">
        <v>790</v>
      </c>
      <c r="B257" s="90" t="s">
        <v>271</v>
      </c>
      <c r="C257" s="115">
        <v>23464</v>
      </c>
      <c r="D257" s="91">
        <v>246.21304398722722</v>
      </c>
      <c r="E257" s="91">
        <v>424.48137242284878</v>
      </c>
      <c r="F257" s="91">
        <v>670.69441641007597</v>
      </c>
      <c r="G257" s="91">
        <v>126.79742960972519</v>
      </c>
      <c r="H257" s="91">
        <v>797.49184601980119</v>
      </c>
      <c r="I257" s="91">
        <v>-63.600196045005113</v>
      </c>
      <c r="J257" s="91">
        <v>733.89164997479611</v>
      </c>
      <c r="K257" s="91">
        <f t="shared" si="3"/>
        <v>14.459969803289823</v>
      </c>
      <c r="L257" s="99">
        <v>6</v>
      </c>
      <c r="M257" s="99">
        <v>6</v>
      </c>
      <c r="N257" s="16"/>
      <c r="O257" s="106">
        <v>790</v>
      </c>
      <c r="P257" s="53" t="s">
        <v>271</v>
      </c>
      <c r="Q257" s="92">
        <v>23515</v>
      </c>
      <c r="R257" s="115">
        <v>244.86156482101842</v>
      </c>
      <c r="S257" s="115">
        <v>420.54077995516741</v>
      </c>
      <c r="T257" s="115">
        <v>665.40234477618583</v>
      </c>
      <c r="U257" s="115">
        <v>117.49159352842698</v>
      </c>
      <c r="V257" s="115">
        <v>782.89393830461279</v>
      </c>
      <c r="W257" s="115">
        <v>-63.462258133106531</v>
      </c>
      <c r="X257" s="115">
        <v>719.43168017150629</v>
      </c>
      <c r="Y257" s="115">
        <v>7.1441840987612713</v>
      </c>
      <c r="Z257" s="115">
        <v>815.27713887501397</v>
      </c>
      <c r="AA257" s="99">
        <v>6</v>
      </c>
      <c r="AB257" s="99">
        <v>6</v>
      </c>
    </row>
    <row r="258" spans="1:28" s="9" customFormat="1" ht="16.5">
      <c r="A258" s="89">
        <v>791</v>
      </c>
      <c r="B258" s="90" t="s">
        <v>272</v>
      </c>
      <c r="C258" s="115">
        <v>4938</v>
      </c>
      <c r="D258" s="91">
        <v>782.6641333968862</v>
      </c>
      <c r="E258" s="91">
        <v>587.33271083135946</v>
      </c>
      <c r="F258" s="91">
        <v>1369.9968442282457</v>
      </c>
      <c r="G258" s="91">
        <v>208.10135519508029</v>
      </c>
      <c r="H258" s="91">
        <v>1578.0981994233259</v>
      </c>
      <c r="I258" s="91">
        <v>-23.641352774402591</v>
      </c>
      <c r="J258" s="91">
        <v>1554.4568466489234</v>
      </c>
      <c r="K258" s="91">
        <f t="shared" si="3"/>
        <v>-22.115949488160368</v>
      </c>
      <c r="L258" s="99">
        <v>17</v>
      </c>
      <c r="M258" s="99">
        <v>17</v>
      </c>
      <c r="N258" s="16"/>
      <c r="O258" s="106">
        <v>791</v>
      </c>
      <c r="P258" s="53" t="s">
        <v>272</v>
      </c>
      <c r="Q258" s="92">
        <v>4931</v>
      </c>
      <c r="R258" s="115">
        <v>810.68999968603077</v>
      </c>
      <c r="S258" s="115">
        <v>593.51334496647746</v>
      </c>
      <c r="T258" s="115">
        <v>1404.2033446525083</v>
      </c>
      <c r="U258" s="115">
        <v>196.04436529516138</v>
      </c>
      <c r="V258" s="115">
        <v>1600.2477099476698</v>
      </c>
      <c r="W258" s="115">
        <v>-23.674913810586087</v>
      </c>
      <c r="X258" s="115">
        <v>1576.5727961370837</v>
      </c>
      <c r="Y258" s="115">
        <v>-43.140643169616226</v>
      </c>
      <c r="Z258" s="115">
        <v>816.27713887501397</v>
      </c>
      <c r="AA258" s="99">
        <v>17</v>
      </c>
      <c r="AB258" s="99">
        <v>17</v>
      </c>
    </row>
    <row r="259" spans="1:28" s="9" customFormat="1" ht="16.5">
      <c r="A259" s="89">
        <v>831</v>
      </c>
      <c r="B259" s="90" t="s">
        <v>273</v>
      </c>
      <c r="C259" s="115">
        <v>4596</v>
      </c>
      <c r="D259" s="91">
        <v>503.4704485598898</v>
      </c>
      <c r="E259" s="91">
        <v>167.4301542276329</v>
      </c>
      <c r="F259" s="91">
        <v>670.90060278752276</v>
      </c>
      <c r="G259" s="91">
        <v>88.53718967379011</v>
      </c>
      <c r="H259" s="91">
        <v>759.43779246131282</v>
      </c>
      <c r="I259" s="91">
        <v>-222.01871192341167</v>
      </c>
      <c r="J259" s="91">
        <v>537.41908053790121</v>
      </c>
      <c r="K259" s="91">
        <f t="shared" si="3"/>
        <v>-41.981776528938667</v>
      </c>
      <c r="L259" s="99">
        <v>9</v>
      </c>
      <c r="M259" s="99">
        <v>9</v>
      </c>
      <c r="N259" s="16"/>
      <c r="O259" s="106">
        <v>831</v>
      </c>
      <c r="P259" s="53" t="s">
        <v>273</v>
      </c>
      <c r="Q259" s="92">
        <v>4625</v>
      </c>
      <c r="R259" s="115">
        <v>531.82602645112479</v>
      </c>
      <c r="S259" s="115">
        <v>185.81771154666686</v>
      </c>
      <c r="T259" s="115">
        <v>717.64373799779162</v>
      </c>
      <c r="U259" s="115">
        <v>82.383713663642894</v>
      </c>
      <c r="V259" s="115">
        <v>800.0274516614345</v>
      </c>
      <c r="W259" s="115">
        <v>-220.62659459459459</v>
      </c>
      <c r="X259" s="115">
        <v>579.40085706683988</v>
      </c>
      <c r="Y259" s="115">
        <v>-18.205528800175475</v>
      </c>
      <c r="Z259" s="115">
        <v>817.27713887501397</v>
      </c>
      <c r="AA259" s="99">
        <v>9</v>
      </c>
      <c r="AB259" s="99">
        <v>9</v>
      </c>
    </row>
    <row r="260" spans="1:28" s="9" customFormat="1" ht="16.5">
      <c r="A260" s="89">
        <v>832</v>
      </c>
      <c r="B260" s="90" t="s">
        <v>274</v>
      </c>
      <c r="C260" s="115">
        <v>3657</v>
      </c>
      <c r="D260" s="91">
        <v>1770.6341435393581</v>
      </c>
      <c r="E260" s="91">
        <v>556.84984083929749</v>
      </c>
      <c r="F260" s="91">
        <v>2327.4839843786558</v>
      </c>
      <c r="G260" s="91">
        <v>158.30284260885767</v>
      </c>
      <c r="H260" s="91">
        <v>2485.7868269875135</v>
      </c>
      <c r="I260" s="91">
        <v>-25.114301339896091</v>
      </c>
      <c r="J260" s="91">
        <v>2460.6725256476175</v>
      </c>
      <c r="K260" s="91">
        <f t="shared" si="3"/>
        <v>-32.268105889209892</v>
      </c>
      <c r="L260" s="99">
        <v>17</v>
      </c>
      <c r="M260" s="99">
        <v>17</v>
      </c>
      <c r="N260" s="16"/>
      <c r="O260" s="106">
        <v>832</v>
      </c>
      <c r="P260" s="53" t="s">
        <v>274</v>
      </c>
      <c r="Q260" s="92">
        <v>3731</v>
      </c>
      <c r="R260" s="115">
        <v>1837.9996353655722</v>
      </c>
      <c r="S260" s="115">
        <v>534.30752771935977</v>
      </c>
      <c r="T260" s="115">
        <v>2372.3071630849317</v>
      </c>
      <c r="U260" s="115">
        <v>145.24965714125497</v>
      </c>
      <c r="V260" s="115">
        <v>2517.5568202261866</v>
      </c>
      <c r="W260" s="115">
        <v>-24.616188689359422</v>
      </c>
      <c r="X260" s="115">
        <v>2492.9406315368274</v>
      </c>
      <c r="Y260" s="115">
        <v>-4.9447215686274522</v>
      </c>
      <c r="Z260" s="115">
        <v>818.27713887501397</v>
      </c>
      <c r="AA260" s="99">
        <v>17</v>
      </c>
      <c r="AB260" s="99">
        <v>17</v>
      </c>
    </row>
    <row r="261" spans="1:28" s="9" customFormat="1" ht="16.5">
      <c r="A261" s="89">
        <v>833</v>
      </c>
      <c r="B261" s="90" t="s">
        <v>275</v>
      </c>
      <c r="C261" s="115">
        <v>1692</v>
      </c>
      <c r="D261" s="91">
        <v>821.74659717669431</v>
      </c>
      <c r="E261" s="91">
        <v>230.1598601665242</v>
      </c>
      <c r="F261" s="91">
        <v>1051.9064573432186</v>
      </c>
      <c r="G261" s="91">
        <v>159.94224233036149</v>
      </c>
      <c r="H261" s="91">
        <v>1211.8486996735801</v>
      </c>
      <c r="I261" s="91">
        <v>-250.23286052009456</v>
      </c>
      <c r="J261" s="91">
        <v>961.61583915348547</v>
      </c>
      <c r="K261" s="91">
        <f t="shared" si="3"/>
        <v>-31.8738568309725</v>
      </c>
      <c r="L261" s="99">
        <v>2</v>
      </c>
      <c r="M261" s="99">
        <v>2</v>
      </c>
      <c r="N261" s="16"/>
      <c r="O261" s="106">
        <v>833</v>
      </c>
      <c r="P261" s="53" t="s">
        <v>275</v>
      </c>
      <c r="Q261" s="92">
        <v>1705</v>
      </c>
      <c r="R261" s="115">
        <v>845.15292518516958</v>
      </c>
      <c r="S261" s="115">
        <v>245.03359772255217</v>
      </c>
      <c r="T261" s="115">
        <v>1090.1865229077218</v>
      </c>
      <c r="U261" s="115">
        <v>151.62809976295318</v>
      </c>
      <c r="V261" s="115">
        <v>1241.8146226706749</v>
      </c>
      <c r="W261" s="115">
        <v>-248.324926686217</v>
      </c>
      <c r="X261" s="115">
        <v>993.48969598445797</v>
      </c>
      <c r="Y261" s="115">
        <v>143.53874630396217</v>
      </c>
      <c r="Z261" s="115">
        <v>819.27713887501397</v>
      </c>
      <c r="AA261" s="99">
        <v>2</v>
      </c>
      <c r="AB261" s="99">
        <v>2</v>
      </c>
    </row>
    <row r="262" spans="1:28" s="9" customFormat="1" ht="16.5">
      <c r="A262" s="89">
        <v>834</v>
      </c>
      <c r="B262" s="90" t="s">
        <v>276</v>
      </c>
      <c r="C262" s="115">
        <v>5832</v>
      </c>
      <c r="D262" s="91">
        <v>619.10549634134759</v>
      </c>
      <c r="E262" s="91">
        <v>328.4572916536344</v>
      </c>
      <c r="F262" s="91">
        <v>947.56278799498205</v>
      </c>
      <c r="G262" s="91">
        <v>129.25035923217632</v>
      </c>
      <c r="H262" s="91">
        <v>1076.8131472271584</v>
      </c>
      <c r="I262" s="91">
        <v>-249.41700960219478</v>
      </c>
      <c r="J262" s="91">
        <v>827.39613762496367</v>
      </c>
      <c r="K262" s="91">
        <f t="shared" si="3"/>
        <v>42.08945494449506</v>
      </c>
      <c r="L262" s="99">
        <v>5</v>
      </c>
      <c r="M262" s="99">
        <v>5</v>
      </c>
      <c r="N262" s="16"/>
      <c r="O262" s="106">
        <v>834</v>
      </c>
      <c r="P262" s="53" t="s">
        <v>276</v>
      </c>
      <c r="Q262" s="92">
        <v>5844</v>
      </c>
      <c r="R262" s="115">
        <v>619.74898407424519</v>
      </c>
      <c r="S262" s="115">
        <v>293.22898585523029</v>
      </c>
      <c r="T262" s="115">
        <v>912.97796992947542</v>
      </c>
      <c r="U262" s="115">
        <v>121.23357243614028</v>
      </c>
      <c r="V262" s="115">
        <v>1034.2115423656157</v>
      </c>
      <c r="W262" s="115">
        <v>-248.90485968514716</v>
      </c>
      <c r="X262" s="115">
        <v>785.30668268046861</v>
      </c>
      <c r="Y262" s="115">
        <v>-74.415105307025016</v>
      </c>
      <c r="Z262" s="115">
        <v>820.27713887501397</v>
      </c>
      <c r="AA262" s="99">
        <v>5</v>
      </c>
      <c r="AB262" s="99">
        <v>5</v>
      </c>
    </row>
    <row r="263" spans="1:28" s="9" customFormat="1" ht="16.5">
      <c r="A263" s="89">
        <v>837</v>
      </c>
      <c r="B263" s="90" t="s">
        <v>277</v>
      </c>
      <c r="C263" s="115">
        <v>260180</v>
      </c>
      <c r="D263" s="91">
        <v>73.671626101663406</v>
      </c>
      <c r="E263" s="91">
        <v>-0.25153097759195814</v>
      </c>
      <c r="F263" s="91">
        <v>73.420095124071452</v>
      </c>
      <c r="G263" s="91">
        <v>104.58854131900212</v>
      </c>
      <c r="H263" s="91">
        <v>178.00863644307356</v>
      </c>
      <c r="I263" s="91">
        <v>334.23904604504571</v>
      </c>
      <c r="J263" s="91">
        <v>512.24768248811927</v>
      </c>
      <c r="K263" s="91">
        <f t="shared" si="3"/>
        <v>26.795997529605245</v>
      </c>
      <c r="L263" s="99">
        <v>6</v>
      </c>
      <c r="M263" s="99">
        <v>6</v>
      </c>
      <c r="N263" s="16"/>
      <c r="O263" s="106">
        <v>837</v>
      </c>
      <c r="P263" s="53" t="s">
        <v>277</v>
      </c>
      <c r="Q263" s="92">
        <v>255050</v>
      </c>
      <c r="R263" s="115">
        <v>44.498074528109591</v>
      </c>
      <c r="S263" s="115">
        <v>-0.63307936774063112</v>
      </c>
      <c r="T263" s="115">
        <v>43.864995160368963</v>
      </c>
      <c r="U263" s="115">
        <v>100.62485878461831</v>
      </c>
      <c r="V263" s="115">
        <v>144.48985394498726</v>
      </c>
      <c r="W263" s="115">
        <v>340.96183101352676</v>
      </c>
      <c r="X263" s="115">
        <v>485.45168495851402</v>
      </c>
      <c r="Y263" s="115">
        <v>-50.69790838616268</v>
      </c>
      <c r="Z263" s="115">
        <v>821.27713887501397</v>
      </c>
      <c r="AA263" s="99">
        <v>6</v>
      </c>
      <c r="AB263" s="99">
        <v>6</v>
      </c>
    </row>
    <row r="264" spans="1:28" s="9" customFormat="1" ht="16.5">
      <c r="A264" s="89">
        <v>844</v>
      </c>
      <c r="B264" s="90" t="s">
        <v>278</v>
      </c>
      <c r="C264" s="115">
        <v>1388</v>
      </c>
      <c r="D264" s="91">
        <v>207.38933330714272</v>
      </c>
      <c r="E264" s="91">
        <v>635.31938672975582</v>
      </c>
      <c r="F264" s="91">
        <v>842.70872003689851</v>
      </c>
      <c r="G264" s="91">
        <v>201.84017878787569</v>
      </c>
      <c r="H264" s="91">
        <v>1044.5488988247741</v>
      </c>
      <c r="I264" s="91">
        <v>-229.27521613832852</v>
      </c>
      <c r="J264" s="91">
        <v>815.27368268644568</v>
      </c>
      <c r="K264" s="91">
        <f t="shared" si="3"/>
        <v>194.86892136687266</v>
      </c>
      <c r="L264" s="99">
        <v>11</v>
      </c>
      <c r="M264" s="99">
        <v>11</v>
      </c>
      <c r="N264" s="16"/>
      <c r="O264" s="106">
        <v>844</v>
      </c>
      <c r="P264" s="53" t="s">
        <v>278</v>
      </c>
      <c r="Q264" s="92">
        <v>1412</v>
      </c>
      <c r="R264" s="115">
        <v>92.859862528319184</v>
      </c>
      <c r="S264" s="115">
        <v>567.10031603658172</v>
      </c>
      <c r="T264" s="115">
        <v>659.96017856490084</v>
      </c>
      <c r="U264" s="115">
        <v>185.82276972351079</v>
      </c>
      <c r="V264" s="115">
        <v>845.7829482884116</v>
      </c>
      <c r="W264" s="115">
        <v>-225.37818696883852</v>
      </c>
      <c r="X264" s="115">
        <v>620.40476131957303</v>
      </c>
      <c r="Y264" s="115">
        <v>-25.156828591256076</v>
      </c>
      <c r="Z264" s="115">
        <v>822.27713887501397</v>
      </c>
      <c r="AA264" s="99">
        <v>11</v>
      </c>
      <c r="AB264" s="99">
        <v>11</v>
      </c>
    </row>
    <row r="265" spans="1:28" s="9" customFormat="1" ht="16.5">
      <c r="A265" s="89">
        <v>845</v>
      </c>
      <c r="B265" s="90" t="s">
        <v>279</v>
      </c>
      <c r="C265" s="115">
        <v>2826</v>
      </c>
      <c r="D265" s="91">
        <v>943.49554158484489</v>
      </c>
      <c r="E265" s="91">
        <v>366.80881612075785</v>
      </c>
      <c r="F265" s="91">
        <v>1310.3043577056028</v>
      </c>
      <c r="G265" s="91">
        <v>173.72535936307452</v>
      </c>
      <c r="H265" s="91">
        <v>1484.0297170686772</v>
      </c>
      <c r="I265" s="91">
        <v>-7.4830148619957537</v>
      </c>
      <c r="J265" s="91">
        <v>1476.5467022066814</v>
      </c>
      <c r="K265" s="91">
        <f t="shared" si="3"/>
        <v>-31.19885182154735</v>
      </c>
      <c r="L265" s="99">
        <v>19</v>
      </c>
      <c r="M265" s="99">
        <v>19</v>
      </c>
      <c r="N265" s="16"/>
      <c r="O265" s="106">
        <v>845</v>
      </c>
      <c r="P265" s="53" t="s">
        <v>279</v>
      </c>
      <c r="Q265" s="92">
        <v>2831</v>
      </c>
      <c r="R265" s="115">
        <v>937.40803098784272</v>
      </c>
      <c r="S265" s="115">
        <v>412.46912698698094</v>
      </c>
      <c r="T265" s="115">
        <v>1349.8771579748236</v>
      </c>
      <c r="U265" s="115">
        <v>165.33819471112341</v>
      </c>
      <c r="V265" s="115">
        <v>1515.215352685947</v>
      </c>
      <c r="W265" s="115">
        <v>-7.4697986577181208</v>
      </c>
      <c r="X265" s="115">
        <v>1507.7455540282288</v>
      </c>
      <c r="Y265" s="115">
        <v>-4.9546524624519757</v>
      </c>
      <c r="Z265" s="115">
        <v>823.27713887501397</v>
      </c>
      <c r="AA265" s="99">
        <v>19</v>
      </c>
      <c r="AB265" s="99">
        <v>19</v>
      </c>
    </row>
    <row r="266" spans="1:28" s="9" customFormat="1" ht="16.5">
      <c r="A266" s="89">
        <v>846</v>
      </c>
      <c r="B266" s="90" t="s">
        <v>280</v>
      </c>
      <c r="C266" s="115">
        <v>4662</v>
      </c>
      <c r="D266" s="91">
        <v>536.48379679894788</v>
      </c>
      <c r="E266" s="91">
        <v>640.79849327079808</v>
      </c>
      <c r="F266" s="91">
        <v>1177.2822900697461</v>
      </c>
      <c r="G266" s="91">
        <v>182.65461216426249</v>
      </c>
      <c r="H266" s="91">
        <v>1359.9369022340086</v>
      </c>
      <c r="I266" s="91">
        <v>-74.423423423423429</v>
      </c>
      <c r="J266" s="91">
        <v>1285.5134788105852</v>
      </c>
      <c r="K266" s="91">
        <f t="shared" ref="K266:K302" si="4">J266-X266</f>
        <v>-7.913250819673749</v>
      </c>
      <c r="L266" s="99">
        <v>14</v>
      </c>
      <c r="M266" s="99">
        <v>14</v>
      </c>
      <c r="N266" s="16"/>
      <c r="O266" s="106">
        <v>846</v>
      </c>
      <c r="P266" s="53" t="s">
        <v>280</v>
      </c>
      <c r="Q266" s="92">
        <v>4758</v>
      </c>
      <c r="R266" s="115">
        <v>595.34217769107102</v>
      </c>
      <c r="S266" s="115">
        <v>604.65467226981673</v>
      </c>
      <c r="T266" s="115">
        <v>1199.9968499608876</v>
      </c>
      <c r="U266" s="115">
        <v>166.35169555840031</v>
      </c>
      <c r="V266" s="115">
        <v>1366.3485455192879</v>
      </c>
      <c r="W266" s="115">
        <v>-72.921815889029006</v>
      </c>
      <c r="X266" s="115">
        <v>1293.4267296302589</v>
      </c>
      <c r="Y266" s="115">
        <v>7.8125736322501043</v>
      </c>
      <c r="Z266" s="115">
        <v>824.27713887501397</v>
      </c>
      <c r="AA266" s="99">
        <v>14</v>
      </c>
      <c r="AB266" s="99">
        <v>14</v>
      </c>
    </row>
    <row r="267" spans="1:28" s="9" customFormat="1" ht="16.5">
      <c r="A267" s="89">
        <v>848</v>
      </c>
      <c r="B267" s="90" t="s">
        <v>281</v>
      </c>
      <c r="C267" s="115">
        <v>3976</v>
      </c>
      <c r="D267" s="91">
        <v>468.97184072780311</v>
      </c>
      <c r="E267" s="91">
        <v>699.51813307602151</v>
      </c>
      <c r="F267" s="91">
        <v>1168.4899738038246</v>
      </c>
      <c r="G267" s="91">
        <v>193.59806406716828</v>
      </c>
      <c r="H267" s="91">
        <v>1362.0880378709928</v>
      </c>
      <c r="I267" s="91">
        <v>187.94064386317908</v>
      </c>
      <c r="J267" s="91">
        <v>1550.0286817341719</v>
      </c>
      <c r="K267" s="91">
        <f t="shared" si="4"/>
        <v>8.9910182487074053</v>
      </c>
      <c r="L267" s="99">
        <v>12</v>
      </c>
      <c r="M267" s="99">
        <v>12</v>
      </c>
      <c r="N267" s="16"/>
      <c r="O267" s="106">
        <v>848</v>
      </c>
      <c r="P267" s="53" t="s">
        <v>281</v>
      </c>
      <c r="Q267" s="92">
        <v>4066</v>
      </c>
      <c r="R267" s="115">
        <v>532.49816162466038</v>
      </c>
      <c r="S267" s="115">
        <v>647.11617027369948</v>
      </c>
      <c r="T267" s="115">
        <v>1179.61433189836</v>
      </c>
      <c r="U267" s="115">
        <v>177.64271181337097</v>
      </c>
      <c r="V267" s="115">
        <v>1357.2570437117311</v>
      </c>
      <c r="W267" s="115">
        <v>183.78061977373341</v>
      </c>
      <c r="X267" s="115">
        <v>1541.0376634854645</v>
      </c>
      <c r="Y267" s="115">
        <v>-0.39782127403846412</v>
      </c>
      <c r="Z267" s="115">
        <v>825.27713887501397</v>
      </c>
      <c r="AA267" s="99">
        <v>12</v>
      </c>
      <c r="AB267" s="99">
        <v>12</v>
      </c>
    </row>
    <row r="268" spans="1:28" s="9" customFormat="1" ht="16.5">
      <c r="A268" s="89">
        <v>849</v>
      </c>
      <c r="B268" s="90" t="s">
        <v>282</v>
      </c>
      <c r="C268" s="115">
        <v>2799</v>
      </c>
      <c r="D268" s="91">
        <v>971.83716286411561</v>
      </c>
      <c r="E268" s="91">
        <v>633.68796904203123</v>
      </c>
      <c r="F268" s="91">
        <v>1605.5251319061467</v>
      </c>
      <c r="G268" s="91">
        <v>189.52526426360663</v>
      </c>
      <c r="H268" s="91">
        <v>1795.0503961697534</v>
      </c>
      <c r="I268" s="91">
        <v>121.63701321900679</v>
      </c>
      <c r="J268" s="91">
        <v>1916.6874093887602</v>
      </c>
      <c r="K268" s="91">
        <f t="shared" si="4"/>
        <v>17.255554704337783</v>
      </c>
      <c r="L268" s="99">
        <v>16</v>
      </c>
      <c r="M268" s="99">
        <v>16</v>
      </c>
      <c r="N268" s="16"/>
      <c r="O268" s="106">
        <v>849</v>
      </c>
      <c r="P268" s="53" t="s">
        <v>282</v>
      </c>
      <c r="Q268" s="92">
        <v>2849</v>
      </c>
      <c r="R268" s="115">
        <v>964.92047972795763</v>
      </c>
      <c r="S268" s="115">
        <v>639.28057893519724</v>
      </c>
      <c r="T268" s="115">
        <v>1604.201058663155</v>
      </c>
      <c r="U268" s="115">
        <v>175.72851451898603</v>
      </c>
      <c r="V268" s="115">
        <v>1779.929573182141</v>
      </c>
      <c r="W268" s="115">
        <v>119.50228150228151</v>
      </c>
      <c r="X268" s="115">
        <v>1899.4318546844224</v>
      </c>
      <c r="Y268" s="115">
        <v>100.49661143644508</v>
      </c>
      <c r="Z268" s="115">
        <v>826.27713887501397</v>
      </c>
      <c r="AA268" s="99">
        <v>16</v>
      </c>
      <c r="AB268" s="99">
        <v>16</v>
      </c>
    </row>
    <row r="269" spans="1:28" s="9" customFormat="1" ht="16.5">
      <c r="A269" s="89">
        <v>850</v>
      </c>
      <c r="B269" s="90" t="s">
        <v>283</v>
      </c>
      <c r="C269" s="115">
        <v>2349</v>
      </c>
      <c r="D269" s="91">
        <v>811.76999684809186</v>
      </c>
      <c r="E269" s="91">
        <v>451.13662754425684</v>
      </c>
      <c r="F269" s="91">
        <v>1262.9066243923487</v>
      </c>
      <c r="G269" s="91">
        <v>106.48669682834675</v>
      </c>
      <c r="H269" s="91">
        <v>1369.3933212206955</v>
      </c>
      <c r="I269" s="91">
        <v>-175.10940825883355</v>
      </c>
      <c r="J269" s="91">
        <v>1194.2839129618619</v>
      </c>
      <c r="K269" s="91">
        <f t="shared" si="4"/>
        <v>55.787701403605297</v>
      </c>
      <c r="L269" s="99">
        <v>13</v>
      </c>
      <c r="M269" s="99">
        <v>13</v>
      </c>
      <c r="N269" s="16"/>
      <c r="O269" s="106">
        <v>850</v>
      </c>
      <c r="P269" s="53" t="s">
        <v>283</v>
      </c>
      <c r="Q269" s="92">
        <v>2368</v>
      </c>
      <c r="R269" s="115">
        <v>766.95112499292145</v>
      </c>
      <c r="S269" s="115">
        <v>447.10676242349587</v>
      </c>
      <c r="T269" s="115">
        <v>1214.0578874164173</v>
      </c>
      <c r="U269" s="115">
        <v>98.142716033731091</v>
      </c>
      <c r="V269" s="115">
        <v>1312.2006034501485</v>
      </c>
      <c r="W269" s="115">
        <v>-173.7043918918919</v>
      </c>
      <c r="X269" s="115">
        <v>1138.4962115582566</v>
      </c>
      <c r="Y269" s="115">
        <v>96.486396136269235</v>
      </c>
      <c r="Z269" s="115">
        <v>827.27713887501397</v>
      </c>
      <c r="AA269" s="99">
        <v>13</v>
      </c>
      <c r="AB269" s="99">
        <v>13</v>
      </c>
    </row>
    <row r="270" spans="1:28" s="9" customFormat="1" ht="16.5">
      <c r="A270" s="89">
        <v>851</v>
      </c>
      <c r="B270" s="90" t="s">
        <v>284</v>
      </c>
      <c r="C270" s="115">
        <v>20959</v>
      </c>
      <c r="D270" s="91">
        <v>181.9805368834898</v>
      </c>
      <c r="E270" s="91">
        <v>197.89993353954526</v>
      </c>
      <c r="F270" s="91">
        <v>379.88047042303504</v>
      </c>
      <c r="G270" s="91">
        <v>93.523155199087853</v>
      </c>
      <c r="H270" s="91">
        <v>473.40362562212289</v>
      </c>
      <c r="I270" s="91">
        <v>-7.6125292237225057</v>
      </c>
      <c r="J270" s="91">
        <v>465.79109639840038</v>
      </c>
      <c r="K270" s="91">
        <f t="shared" si="4"/>
        <v>-77.403776217490588</v>
      </c>
      <c r="L270" s="99">
        <v>19</v>
      </c>
      <c r="M270" s="99">
        <v>19</v>
      </c>
      <c r="N270" s="16"/>
      <c r="O270" s="106">
        <v>851</v>
      </c>
      <c r="P270" s="53" t="s">
        <v>284</v>
      </c>
      <c r="Q270" s="92">
        <v>21018</v>
      </c>
      <c r="R270" s="115">
        <v>168.48841036190228</v>
      </c>
      <c r="S270" s="115">
        <v>295.40850364696848</v>
      </c>
      <c r="T270" s="115">
        <v>463.89691400887079</v>
      </c>
      <c r="U270" s="115">
        <v>86.889118565151264</v>
      </c>
      <c r="V270" s="115">
        <v>550.7860325740221</v>
      </c>
      <c r="W270" s="115">
        <v>-7.5911599581311258</v>
      </c>
      <c r="X270" s="115">
        <v>543.19487261589097</v>
      </c>
      <c r="Y270" s="115">
        <v>-5.9638555424694975</v>
      </c>
      <c r="Z270" s="115">
        <v>828.27713887501397</v>
      </c>
      <c r="AA270" s="99">
        <v>19</v>
      </c>
      <c r="AB270" s="99">
        <v>19</v>
      </c>
    </row>
    <row r="271" spans="1:28" s="9" customFormat="1" ht="16.5">
      <c r="A271" s="89">
        <v>853</v>
      </c>
      <c r="B271" s="90" t="s">
        <v>285</v>
      </c>
      <c r="C271" s="115">
        <v>206073</v>
      </c>
      <c r="D271" s="91">
        <v>211.91731178796218</v>
      </c>
      <c r="E271" s="91">
        <v>-5.8761973302629071</v>
      </c>
      <c r="F271" s="91">
        <v>206.04111445769928</v>
      </c>
      <c r="G271" s="91">
        <v>125.85501985609025</v>
      </c>
      <c r="H271" s="91">
        <v>331.8961343137895</v>
      </c>
      <c r="I271" s="91">
        <v>236.96296943316204</v>
      </c>
      <c r="J271" s="91">
        <v>568.85910374695152</v>
      </c>
      <c r="K271" s="91">
        <f t="shared" si="4"/>
        <v>44.171659455066106</v>
      </c>
      <c r="L271" s="99">
        <v>2</v>
      </c>
      <c r="M271" s="99">
        <v>2</v>
      </c>
      <c r="N271" s="16"/>
      <c r="O271" s="106">
        <v>853</v>
      </c>
      <c r="P271" s="53" t="s">
        <v>285</v>
      </c>
      <c r="Q271" s="92">
        <v>201863</v>
      </c>
      <c r="R271" s="115">
        <v>171.7345471511799</v>
      </c>
      <c r="S271" s="115">
        <v>-10.975723003671545</v>
      </c>
      <c r="T271" s="115">
        <v>160.75882414750836</v>
      </c>
      <c r="U271" s="115">
        <v>122.02361526483007</v>
      </c>
      <c r="V271" s="115">
        <v>282.78243941233842</v>
      </c>
      <c r="W271" s="115">
        <v>241.90500487954702</v>
      </c>
      <c r="X271" s="115">
        <v>524.68744429188541</v>
      </c>
      <c r="Y271" s="115">
        <v>-14.439644511167266</v>
      </c>
      <c r="Z271" s="115">
        <v>829.27713887501397</v>
      </c>
      <c r="AA271" s="99">
        <v>2</v>
      </c>
      <c r="AB271" s="99">
        <v>2</v>
      </c>
    </row>
    <row r="272" spans="1:28" s="9" customFormat="1" ht="16.5">
      <c r="A272" s="89">
        <v>854</v>
      </c>
      <c r="B272" s="90" t="s">
        <v>286</v>
      </c>
      <c r="C272" s="115">
        <v>3191</v>
      </c>
      <c r="D272" s="91">
        <v>387.65021041757126</v>
      </c>
      <c r="E272" s="91">
        <v>330.9224891291932</v>
      </c>
      <c r="F272" s="91">
        <v>718.5726995467644</v>
      </c>
      <c r="G272" s="91">
        <v>148.43507418594362</v>
      </c>
      <c r="H272" s="91">
        <v>867.00777373270807</v>
      </c>
      <c r="I272" s="91">
        <v>-3.0899404575368221</v>
      </c>
      <c r="J272" s="91">
        <v>863.91783327517123</v>
      </c>
      <c r="K272" s="91">
        <f t="shared" si="4"/>
        <v>-58.893595163423356</v>
      </c>
      <c r="L272" s="99">
        <v>19</v>
      </c>
      <c r="M272" s="99">
        <v>19</v>
      </c>
      <c r="N272" s="16"/>
      <c r="O272" s="106">
        <v>854</v>
      </c>
      <c r="P272" s="53" t="s">
        <v>286</v>
      </c>
      <c r="Q272" s="92">
        <v>3253</v>
      </c>
      <c r="R272" s="115">
        <v>347.04313537430386</v>
      </c>
      <c r="S272" s="115">
        <v>442.98909048469312</v>
      </c>
      <c r="T272" s="115">
        <v>790.03222585899698</v>
      </c>
      <c r="U272" s="115">
        <v>135.81025084273938</v>
      </c>
      <c r="V272" s="115">
        <v>925.84247670173636</v>
      </c>
      <c r="W272" s="115">
        <v>-3.0310482631417153</v>
      </c>
      <c r="X272" s="115">
        <v>922.81142843859459</v>
      </c>
      <c r="Y272" s="115">
        <v>-11.934522072348251</v>
      </c>
      <c r="Z272" s="115">
        <v>830.27713887501397</v>
      </c>
      <c r="AA272" s="99">
        <v>19</v>
      </c>
      <c r="AB272" s="99">
        <v>19</v>
      </c>
    </row>
    <row r="273" spans="1:28" s="9" customFormat="1" ht="16.5">
      <c r="A273" s="89">
        <v>857</v>
      </c>
      <c r="B273" s="90" t="s">
        <v>287</v>
      </c>
      <c r="C273" s="115">
        <v>2311</v>
      </c>
      <c r="D273" s="91">
        <v>-704.9304813532375</v>
      </c>
      <c r="E273" s="91">
        <v>498.53248483463602</v>
      </c>
      <c r="F273" s="91">
        <v>-206.39799651860147</v>
      </c>
      <c r="G273" s="91">
        <v>180.19350586660966</v>
      </c>
      <c r="H273" s="91">
        <v>-26.204490651991819</v>
      </c>
      <c r="I273" s="91">
        <v>60.131977498918218</v>
      </c>
      <c r="J273" s="91">
        <v>33.927486846926399</v>
      </c>
      <c r="K273" s="91">
        <f t="shared" si="4"/>
        <v>-52.684549584776988</v>
      </c>
      <c r="L273" s="99">
        <v>11</v>
      </c>
      <c r="M273" s="99">
        <v>11</v>
      </c>
      <c r="N273" s="16"/>
      <c r="O273" s="106">
        <v>857</v>
      </c>
      <c r="P273" s="53" t="s">
        <v>287</v>
      </c>
      <c r="Q273" s="92">
        <v>2313</v>
      </c>
      <c r="R273" s="115">
        <v>-684.65139149532001</v>
      </c>
      <c r="S273" s="115">
        <v>543.86761142891316</v>
      </c>
      <c r="T273" s="115">
        <v>-140.78378006640685</v>
      </c>
      <c r="U273" s="115">
        <v>167.31583379166838</v>
      </c>
      <c r="V273" s="115">
        <v>26.532053725261534</v>
      </c>
      <c r="W273" s="115">
        <v>60.079982706441854</v>
      </c>
      <c r="X273" s="115">
        <v>86.612036431703388</v>
      </c>
      <c r="Y273" s="115">
        <v>338.76261131996665</v>
      </c>
      <c r="Z273" s="115">
        <v>831.27713887501397</v>
      </c>
      <c r="AA273" s="99">
        <v>11</v>
      </c>
      <c r="AB273" s="99">
        <v>11</v>
      </c>
    </row>
    <row r="274" spans="1:28" s="9" customFormat="1" ht="16.5">
      <c r="A274" s="89">
        <v>858</v>
      </c>
      <c r="B274" s="90" t="s">
        <v>288</v>
      </c>
      <c r="C274" s="115">
        <v>42225</v>
      </c>
      <c r="D274" s="91">
        <v>765.19778337463185</v>
      </c>
      <c r="E274" s="91">
        <v>-33.803235017189159</v>
      </c>
      <c r="F274" s="91">
        <v>731.39454835744266</v>
      </c>
      <c r="G274" s="91">
        <v>54.40065069415207</v>
      </c>
      <c r="H274" s="91">
        <v>785.79519905159475</v>
      </c>
      <c r="I274" s="91">
        <v>-64.060840734162227</v>
      </c>
      <c r="J274" s="91">
        <v>721.73435831743257</v>
      </c>
      <c r="K274" s="91">
        <f t="shared" si="4"/>
        <v>-43.5436588436703</v>
      </c>
      <c r="L274" s="99">
        <v>1</v>
      </c>
      <c r="M274" s="100">
        <v>35</v>
      </c>
      <c r="N274" s="16"/>
      <c r="O274" s="106">
        <v>858</v>
      </c>
      <c r="P274" s="53" t="s">
        <v>288</v>
      </c>
      <c r="Q274" s="92">
        <v>41338</v>
      </c>
      <c r="R274" s="115">
        <v>797.50986663988419</v>
      </c>
      <c r="S274" s="115">
        <v>-21.907173211342297</v>
      </c>
      <c r="T274" s="115">
        <v>775.6026934285419</v>
      </c>
      <c r="U274" s="115">
        <v>55.110734250728257</v>
      </c>
      <c r="V274" s="115">
        <v>830.71342767927013</v>
      </c>
      <c r="W274" s="115">
        <v>-65.435410518167302</v>
      </c>
      <c r="X274" s="115">
        <v>765.27801716110287</v>
      </c>
      <c r="Y274" s="115">
        <v>61.368883646246047</v>
      </c>
      <c r="Z274" s="115">
        <v>832.27713887501397</v>
      </c>
      <c r="AA274" s="99">
        <v>1</v>
      </c>
      <c r="AB274" s="100">
        <v>35</v>
      </c>
    </row>
    <row r="275" spans="1:28" s="9" customFormat="1" ht="16.5">
      <c r="A275" s="89">
        <v>859</v>
      </c>
      <c r="B275" s="90" t="s">
        <v>289</v>
      </c>
      <c r="C275" s="115">
        <v>6501</v>
      </c>
      <c r="D275" s="91">
        <v>1049.0718994246338</v>
      </c>
      <c r="E275" s="91">
        <v>766.22750843293534</v>
      </c>
      <c r="F275" s="91">
        <v>1815.2994078575691</v>
      </c>
      <c r="G275" s="91">
        <v>69.59580827538521</v>
      </c>
      <c r="H275" s="91">
        <v>1884.8952161329544</v>
      </c>
      <c r="I275" s="91">
        <v>-142.45623750192277</v>
      </c>
      <c r="J275" s="91">
        <v>1742.4389786310317</v>
      </c>
      <c r="K275" s="91">
        <f t="shared" si="4"/>
        <v>-31.237510542558311</v>
      </c>
      <c r="L275" s="99">
        <v>17</v>
      </c>
      <c r="M275" s="99">
        <v>17</v>
      </c>
      <c r="N275" s="16"/>
      <c r="O275" s="106">
        <v>859</v>
      </c>
      <c r="P275" s="53" t="s">
        <v>289</v>
      </c>
      <c r="Q275" s="92">
        <v>6525</v>
      </c>
      <c r="R275" s="115">
        <v>1116.6269244971115</v>
      </c>
      <c r="S275" s="115">
        <v>735.92884023928298</v>
      </c>
      <c r="T275" s="115">
        <v>1852.5557647363944</v>
      </c>
      <c r="U275" s="115">
        <v>63.052984973593965</v>
      </c>
      <c r="V275" s="115">
        <v>1915.6087497099884</v>
      </c>
      <c r="W275" s="115">
        <v>-141.93226053639847</v>
      </c>
      <c r="X275" s="115">
        <v>1773.67648917359</v>
      </c>
      <c r="Y275" s="115">
        <v>6.9991508991161178</v>
      </c>
      <c r="Z275" s="115">
        <v>833.27713887501397</v>
      </c>
      <c r="AA275" s="99">
        <v>17</v>
      </c>
      <c r="AB275" s="99">
        <v>17</v>
      </c>
    </row>
    <row r="276" spans="1:28" s="9" customFormat="1" ht="16.5">
      <c r="A276" s="89">
        <v>886</v>
      </c>
      <c r="B276" s="90" t="s">
        <v>290</v>
      </c>
      <c r="C276" s="115">
        <v>12382</v>
      </c>
      <c r="D276" s="91">
        <v>297.41383429971586</v>
      </c>
      <c r="E276" s="91">
        <v>347.43097428930918</v>
      </c>
      <c r="F276" s="91">
        <v>644.84480858902498</v>
      </c>
      <c r="G276" s="91">
        <v>76.113638901268786</v>
      </c>
      <c r="H276" s="91">
        <v>720.95844749029379</v>
      </c>
      <c r="I276" s="91">
        <v>21.740348893555161</v>
      </c>
      <c r="J276" s="91">
        <v>742.69879638384896</v>
      </c>
      <c r="K276" s="91">
        <f t="shared" si="4"/>
        <v>55.497987230295166</v>
      </c>
      <c r="L276" s="99">
        <v>4</v>
      </c>
      <c r="M276" s="99">
        <v>4</v>
      </c>
      <c r="N276" s="16"/>
      <c r="O276" s="106">
        <v>886</v>
      </c>
      <c r="P276" s="53" t="s">
        <v>290</v>
      </c>
      <c r="Q276" s="92">
        <v>12533</v>
      </c>
      <c r="R276" s="115">
        <v>292.68114111722787</v>
      </c>
      <c r="S276" s="115">
        <v>304.68903379000204</v>
      </c>
      <c r="T276" s="115">
        <v>597.37017490722997</v>
      </c>
      <c r="U276" s="115">
        <v>68.352217267148859</v>
      </c>
      <c r="V276" s="115">
        <v>665.7223921743788</v>
      </c>
      <c r="W276" s="115">
        <v>21.478416979174977</v>
      </c>
      <c r="X276" s="115">
        <v>687.20080915355379</v>
      </c>
      <c r="Y276" s="115">
        <v>2.3914041654099445</v>
      </c>
      <c r="Z276" s="115">
        <v>834.27713887501397</v>
      </c>
      <c r="AA276" s="99">
        <v>4</v>
      </c>
      <c r="AB276" s="99">
        <v>4</v>
      </c>
    </row>
    <row r="277" spans="1:28" s="9" customFormat="1" ht="16.5">
      <c r="A277" s="89">
        <v>887</v>
      </c>
      <c r="B277" s="90" t="s">
        <v>291</v>
      </c>
      <c r="C277" s="115">
        <v>4493</v>
      </c>
      <c r="D277" s="91">
        <v>-29.217833166743034</v>
      </c>
      <c r="E277" s="91">
        <v>577.09654665387211</v>
      </c>
      <c r="F277" s="91">
        <v>547.87871348712906</v>
      </c>
      <c r="G277" s="91">
        <v>171.82740642812027</v>
      </c>
      <c r="H277" s="91">
        <v>719.70611991524936</v>
      </c>
      <c r="I277" s="91">
        <v>-21.243267304696193</v>
      </c>
      <c r="J277" s="91">
        <v>698.46285261055311</v>
      </c>
      <c r="K277" s="91">
        <f t="shared" si="4"/>
        <v>3.368307550544273</v>
      </c>
      <c r="L277" s="99">
        <v>6</v>
      </c>
      <c r="M277" s="99">
        <v>6</v>
      </c>
      <c r="N277" s="16"/>
      <c r="O277" s="106">
        <v>887</v>
      </c>
      <c r="P277" s="53" t="s">
        <v>291</v>
      </c>
      <c r="Q277" s="92">
        <v>4568</v>
      </c>
      <c r="R277" s="115">
        <v>10.062587582486897</v>
      </c>
      <c r="S277" s="115">
        <v>548.03777546257959</v>
      </c>
      <c r="T277" s="115">
        <v>558.1003630450665</v>
      </c>
      <c r="U277" s="115">
        <v>157.88866537746429</v>
      </c>
      <c r="V277" s="115">
        <v>715.98902842253074</v>
      </c>
      <c r="W277" s="115">
        <v>-20.894483362521893</v>
      </c>
      <c r="X277" s="115">
        <v>695.09454506000884</v>
      </c>
      <c r="Y277" s="115">
        <v>52.617007857299193</v>
      </c>
      <c r="Z277" s="115">
        <v>835.27713887501397</v>
      </c>
      <c r="AA277" s="99">
        <v>6</v>
      </c>
      <c r="AB277" s="99">
        <v>6</v>
      </c>
    </row>
    <row r="278" spans="1:28" s="9" customFormat="1" ht="16.5">
      <c r="A278" s="89">
        <v>889</v>
      </c>
      <c r="B278" s="90" t="s">
        <v>292</v>
      </c>
      <c r="C278" s="115">
        <v>2466</v>
      </c>
      <c r="D278" s="91">
        <v>1506.8146511784664</v>
      </c>
      <c r="E278" s="91">
        <v>537.28182406998246</v>
      </c>
      <c r="F278" s="91">
        <v>2044.0964752484488</v>
      </c>
      <c r="G278" s="91">
        <v>173.30328976721353</v>
      </c>
      <c r="H278" s="91">
        <v>2217.3997650156625</v>
      </c>
      <c r="I278" s="91">
        <v>272.46999188969994</v>
      </c>
      <c r="J278" s="91">
        <v>2489.8697569053625</v>
      </c>
      <c r="K278" s="91">
        <f t="shared" si="4"/>
        <v>134.37231157068663</v>
      </c>
      <c r="L278" s="99">
        <v>17</v>
      </c>
      <c r="M278" s="99">
        <v>17</v>
      </c>
      <c r="N278" s="16"/>
      <c r="O278" s="106">
        <v>889</v>
      </c>
      <c r="P278" s="53" t="s">
        <v>292</v>
      </c>
      <c r="Q278" s="92">
        <v>2491</v>
      </c>
      <c r="R278" s="115">
        <v>1425.9862626944869</v>
      </c>
      <c r="S278" s="115">
        <v>497.4823417792594</v>
      </c>
      <c r="T278" s="115">
        <v>1923.4686044737464</v>
      </c>
      <c r="U278" s="115">
        <v>162.29339324952838</v>
      </c>
      <c r="V278" s="115">
        <v>2085.7619977232748</v>
      </c>
      <c r="W278" s="115">
        <v>269.73544761140107</v>
      </c>
      <c r="X278" s="115">
        <v>2355.4974453346758</v>
      </c>
      <c r="Y278" s="115">
        <v>66.518558224336104</v>
      </c>
      <c r="Z278" s="115">
        <v>836.27713887501397</v>
      </c>
      <c r="AA278" s="99">
        <v>17</v>
      </c>
      <c r="AB278" s="99">
        <v>17</v>
      </c>
    </row>
    <row r="279" spans="1:28" s="9" customFormat="1" ht="16.5">
      <c r="A279" s="89">
        <v>890</v>
      </c>
      <c r="B279" s="90" t="s">
        <v>293</v>
      </c>
      <c r="C279" s="115">
        <v>1137</v>
      </c>
      <c r="D279" s="91">
        <v>1941.0520005657361</v>
      </c>
      <c r="E279" s="91">
        <v>364.88045577339523</v>
      </c>
      <c r="F279" s="91">
        <v>2305.9324563391315</v>
      </c>
      <c r="G279" s="91">
        <v>161.44757952272548</v>
      </c>
      <c r="H279" s="91">
        <v>2467.3800358618569</v>
      </c>
      <c r="I279" s="91">
        <v>290.54529463500438</v>
      </c>
      <c r="J279" s="91">
        <v>2757.9253304968611</v>
      </c>
      <c r="K279" s="91">
        <f t="shared" si="4"/>
        <v>2.6634722500143653</v>
      </c>
      <c r="L279" s="99">
        <v>19</v>
      </c>
      <c r="M279" s="99">
        <v>19</v>
      </c>
      <c r="N279" s="16"/>
      <c r="O279" s="106">
        <v>890</v>
      </c>
      <c r="P279" s="53" t="s">
        <v>293</v>
      </c>
      <c r="Q279" s="92">
        <v>1139</v>
      </c>
      <c r="R279" s="115">
        <v>1958.739194258106</v>
      </c>
      <c r="S279" s="115">
        <v>354.43643042810442</v>
      </c>
      <c r="T279" s="115">
        <v>2313.1756246862105</v>
      </c>
      <c r="U279" s="115">
        <v>152.05111503561423</v>
      </c>
      <c r="V279" s="115">
        <v>2465.2267397218247</v>
      </c>
      <c r="W279" s="115">
        <v>290.03511852502197</v>
      </c>
      <c r="X279" s="115">
        <v>2755.2618582468467</v>
      </c>
      <c r="Y279" s="115">
        <v>28.049771186440676</v>
      </c>
      <c r="Z279" s="115">
        <v>837.27713887501397</v>
      </c>
      <c r="AA279" s="99">
        <v>19</v>
      </c>
      <c r="AB279" s="99">
        <v>19</v>
      </c>
    </row>
    <row r="280" spans="1:28" s="9" customFormat="1" ht="16.5">
      <c r="A280" s="89">
        <v>892</v>
      </c>
      <c r="B280" s="90" t="s">
        <v>294</v>
      </c>
      <c r="C280" s="115">
        <v>3657</v>
      </c>
      <c r="D280" s="91">
        <v>1378.2715305708311</v>
      </c>
      <c r="E280" s="91">
        <v>665.35290203639659</v>
      </c>
      <c r="F280" s="91">
        <v>2043.6244326072278</v>
      </c>
      <c r="G280" s="91">
        <v>93.887894649081559</v>
      </c>
      <c r="H280" s="91">
        <v>2137.5123272563096</v>
      </c>
      <c r="I280" s="91">
        <v>-139.89280831282471</v>
      </c>
      <c r="J280" s="91">
        <v>1997.619518943485</v>
      </c>
      <c r="K280" s="91">
        <f t="shared" si="4"/>
        <v>68.143888340677449</v>
      </c>
      <c r="L280" s="99">
        <v>13</v>
      </c>
      <c r="M280" s="99">
        <v>13</v>
      </c>
      <c r="N280" s="16"/>
      <c r="O280" s="106">
        <v>892</v>
      </c>
      <c r="P280" s="53" t="s">
        <v>294</v>
      </c>
      <c r="Q280" s="92">
        <v>3615</v>
      </c>
      <c r="R280" s="115">
        <v>1380.8336848310753</v>
      </c>
      <c r="S280" s="115">
        <v>602.07457638065409</v>
      </c>
      <c r="T280" s="115">
        <v>1982.9082612117295</v>
      </c>
      <c r="U280" s="115">
        <v>88.085488339902554</v>
      </c>
      <c r="V280" s="115">
        <v>2070.9937495516319</v>
      </c>
      <c r="W280" s="115">
        <v>-141.51811894882434</v>
      </c>
      <c r="X280" s="115">
        <v>1929.4756306028075</v>
      </c>
      <c r="Y280" s="115">
        <v>-1.9833261692650341</v>
      </c>
      <c r="Z280" s="115">
        <v>838.27713887501397</v>
      </c>
      <c r="AA280" s="99">
        <v>13</v>
      </c>
      <c r="AB280" s="99">
        <v>13</v>
      </c>
    </row>
    <row r="281" spans="1:28" s="9" customFormat="1" ht="16.5">
      <c r="A281" s="89">
        <v>893</v>
      </c>
      <c r="B281" s="90" t="s">
        <v>295</v>
      </c>
      <c r="C281" s="115">
        <v>7439</v>
      </c>
      <c r="D281" s="91">
        <v>871.71238702453661</v>
      </c>
      <c r="E281" s="91">
        <v>330.25802079225332</v>
      </c>
      <c r="F281" s="91">
        <v>1201.9704078167899</v>
      </c>
      <c r="G281" s="91">
        <v>150.19600804128331</v>
      </c>
      <c r="H281" s="91">
        <v>1352.1664158580732</v>
      </c>
      <c r="I281" s="91">
        <v>19.436752251646727</v>
      </c>
      <c r="J281" s="91">
        <v>1371.6031681097199</v>
      </c>
      <c r="K281" s="91">
        <f t="shared" si="4"/>
        <v>12.820225049110377</v>
      </c>
      <c r="L281" s="99">
        <v>15</v>
      </c>
      <c r="M281" s="99">
        <v>15</v>
      </c>
      <c r="N281" s="16"/>
      <c r="O281" s="106">
        <v>893</v>
      </c>
      <c r="P281" s="53" t="s">
        <v>295</v>
      </c>
      <c r="Q281" s="92">
        <v>7500</v>
      </c>
      <c r="R281" s="115">
        <v>882.9631094971212</v>
      </c>
      <c r="S281" s="115">
        <v>316.83870857295688</v>
      </c>
      <c r="T281" s="115">
        <v>1199.8018180700781</v>
      </c>
      <c r="U281" s="115">
        <v>139.70245832386493</v>
      </c>
      <c r="V281" s="115">
        <v>1339.504276393943</v>
      </c>
      <c r="W281" s="115">
        <v>19.278666666666666</v>
      </c>
      <c r="X281" s="115">
        <v>1358.7829430606096</v>
      </c>
      <c r="Y281" s="115">
        <v>1.0600820554207285E-2</v>
      </c>
      <c r="Z281" s="115">
        <v>839.27713887501397</v>
      </c>
      <c r="AA281" s="99">
        <v>15</v>
      </c>
      <c r="AB281" s="99">
        <v>15</v>
      </c>
    </row>
    <row r="282" spans="1:28" s="9" customFormat="1" ht="16.5">
      <c r="A282" s="89">
        <v>895</v>
      </c>
      <c r="B282" s="90" t="s">
        <v>296</v>
      </c>
      <c r="C282" s="115">
        <v>14814</v>
      </c>
      <c r="D282" s="91">
        <v>349.44042962825364</v>
      </c>
      <c r="E282" s="91">
        <v>15.198218899124978</v>
      </c>
      <c r="F282" s="91">
        <v>364.63864852737862</v>
      </c>
      <c r="G282" s="91">
        <v>103.29974927872435</v>
      </c>
      <c r="H282" s="91">
        <v>467.93839780610296</v>
      </c>
      <c r="I282" s="91">
        <v>-95.833805859322268</v>
      </c>
      <c r="J282" s="91">
        <v>372.10459194678072</v>
      </c>
      <c r="K282" s="91">
        <f t="shared" si="4"/>
        <v>-63.191814722968331</v>
      </c>
      <c r="L282" s="99">
        <v>2</v>
      </c>
      <c r="M282" s="99">
        <v>2</v>
      </c>
      <c r="N282" s="16"/>
      <c r="O282" s="106">
        <v>895</v>
      </c>
      <c r="P282" s="53" t="s">
        <v>296</v>
      </c>
      <c r="Q282" s="92">
        <v>14938</v>
      </c>
      <c r="R282" s="115">
        <v>365.41124526094228</v>
      </c>
      <c r="S282" s="115">
        <v>69.753013462823859</v>
      </c>
      <c r="T282" s="115">
        <v>435.16425872376612</v>
      </c>
      <c r="U282" s="115">
        <v>95.170439551284858</v>
      </c>
      <c r="V282" s="115">
        <v>530.33469827505098</v>
      </c>
      <c r="W282" s="115">
        <v>-95.038291605301922</v>
      </c>
      <c r="X282" s="115">
        <v>435.29640666974905</v>
      </c>
      <c r="Y282" s="115">
        <v>17.592042042141532</v>
      </c>
      <c r="Z282" s="115">
        <v>840.27713887501397</v>
      </c>
      <c r="AA282" s="99">
        <v>2</v>
      </c>
      <c r="AB282" s="99">
        <v>2</v>
      </c>
    </row>
    <row r="283" spans="1:28" s="9" customFormat="1" ht="16.5">
      <c r="A283" s="89">
        <v>905</v>
      </c>
      <c r="B283" s="90" t="s">
        <v>297</v>
      </c>
      <c r="C283" s="115">
        <v>70361</v>
      </c>
      <c r="D283" s="91">
        <v>199.84543974607064</v>
      </c>
      <c r="E283" s="91">
        <v>85.625248102421565</v>
      </c>
      <c r="F283" s="91">
        <v>285.47068784849222</v>
      </c>
      <c r="G283" s="91">
        <v>111.52080806990381</v>
      </c>
      <c r="H283" s="91">
        <v>396.99149591839603</v>
      </c>
      <c r="I283" s="91">
        <v>487.78073080257531</v>
      </c>
      <c r="J283" s="91">
        <v>884.77222672097128</v>
      </c>
      <c r="K283" s="91">
        <f t="shared" si="4"/>
        <v>67.174389563531577</v>
      </c>
      <c r="L283" s="99">
        <v>15</v>
      </c>
      <c r="M283" s="99">
        <v>15</v>
      </c>
      <c r="N283" s="16"/>
      <c r="O283" s="106">
        <v>905</v>
      </c>
      <c r="P283" s="53" t="s">
        <v>297</v>
      </c>
      <c r="Q283" s="92">
        <v>68956</v>
      </c>
      <c r="R283" s="115">
        <v>141.99533755486769</v>
      </c>
      <c r="S283" s="115">
        <v>71.160810614814054</v>
      </c>
      <c r="T283" s="115">
        <v>213.15614816968173</v>
      </c>
      <c r="U283" s="115">
        <v>106.72227370844946</v>
      </c>
      <c r="V283" s="115">
        <v>319.87842187813118</v>
      </c>
      <c r="W283" s="115">
        <v>497.71941527930852</v>
      </c>
      <c r="X283" s="115">
        <v>817.5978371574397</v>
      </c>
      <c r="Y283" s="115">
        <v>-84.823696424957348</v>
      </c>
      <c r="Z283" s="115">
        <v>841.27713887501397</v>
      </c>
      <c r="AA283" s="99">
        <v>15</v>
      </c>
      <c r="AB283" s="99">
        <v>15</v>
      </c>
    </row>
    <row r="284" spans="1:28" s="9" customFormat="1" ht="16.5">
      <c r="A284" s="89">
        <v>908</v>
      </c>
      <c r="B284" s="90" t="s">
        <v>298</v>
      </c>
      <c r="C284" s="115">
        <v>20847</v>
      </c>
      <c r="D284" s="91">
        <v>204.46391678199927</v>
      </c>
      <c r="E284" s="91">
        <v>200.51054192407091</v>
      </c>
      <c r="F284" s="91">
        <v>404.97445870607021</v>
      </c>
      <c r="G284" s="91">
        <v>66.092298985231167</v>
      </c>
      <c r="H284" s="91">
        <v>471.0667576913014</v>
      </c>
      <c r="I284" s="91">
        <v>82.788794550774696</v>
      </c>
      <c r="J284" s="91">
        <v>553.8555522420761</v>
      </c>
      <c r="K284" s="91">
        <f t="shared" si="4"/>
        <v>25.023100421309891</v>
      </c>
      <c r="L284" s="99">
        <v>6</v>
      </c>
      <c r="M284" s="99">
        <v>6</v>
      </c>
      <c r="N284" s="16"/>
      <c r="O284" s="106">
        <v>908</v>
      </c>
      <c r="P284" s="53" t="s">
        <v>298</v>
      </c>
      <c r="Q284" s="92">
        <v>20694</v>
      </c>
      <c r="R284" s="115">
        <v>185.59859496796727</v>
      </c>
      <c r="S284" s="115">
        <v>198.645280451068</v>
      </c>
      <c r="T284" s="115">
        <v>384.24387541903525</v>
      </c>
      <c r="U284" s="115">
        <v>61.18768725511849</v>
      </c>
      <c r="V284" s="115">
        <v>445.43156267415372</v>
      </c>
      <c r="W284" s="115">
        <v>83.400889146612542</v>
      </c>
      <c r="X284" s="115">
        <v>528.83245182076621</v>
      </c>
      <c r="Y284" s="115">
        <v>-6.0105039607786237</v>
      </c>
      <c r="Z284" s="115">
        <v>842.27713887501397</v>
      </c>
      <c r="AA284" s="99">
        <v>6</v>
      </c>
      <c r="AB284" s="99">
        <v>6</v>
      </c>
    </row>
    <row r="285" spans="1:28" s="9" customFormat="1" ht="16.5">
      <c r="A285" s="89">
        <v>915</v>
      </c>
      <c r="B285" s="90" t="s">
        <v>299</v>
      </c>
      <c r="C285" s="115">
        <v>19669</v>
      </c>
      <c r="D285" s="91">
        <v>22.189351046893208</v>
      </c>
      <c r="E285" s="91">
        <v>319.29384808914779</v>
      </c>
      <c r="F285" s="91">
        <v>341.48319913604098</v>
      </c>
      <c r="G285" s="91">
        <v>97.118220463462663</v>
      </c>
      <c r="H285" s="91">
        <v>438.60141959950363</v>
      </c>
      <c r="I285" s="91">
        <v>-69.639839341095126</v>
      </c>
      <c r="J285" s="91">
        <v>368.9615802584085</v>
      </c>
      <c r="K285" s="91">
        <f t="shared" si="4"/>
        <v>31.558889214108717</v>
      </c>
      <c r="L285" s="99">
        <v>11</v>
      </c>
      <c r="M285" s="99">
        <v>11</v>
      </c>
      <c r="N285" s="16"/>
      <c r="O285" s="106">
        <v>915</v>
      </c>
      <c r="P285" s="53" t="s">
        <v>299</v>
      </c>
      <c r="Q285" s="92">
        <v>19727</v>
      </c>
      <c r="R285" s="115">
        <v>36.986738478234621</v>
      </c>
      <c r="S285" s="115">
        <v>280.98251315291094</v>
      </c>
      <c r="T285" s="115">
        <v>317.96925163114554</v>
      </c>
      <c r="U285" s="115">
        <v>88.868528377517819</v>
      </c>
      <c r="V285" s="115">
        <v>406.83778000866334</v>
      </c>
      <c r="W285" s="115">
        <v>-69.435088964363558</v>
      </c>
      <c r="X285" s="115">
        <v>337.40269104429979</v>
      </c>
      <c r="Y285" s="115">
        <v>9.5290495369198869</v>
      </c>
      <c r="Z285" s="115">
        <v>843.27713887501397</v>
      </c>
      <c r="AA285" s="99">
        <v>11</v>
      </c>
      <c r="AB285" s="99">
        <v>11</v>
      </c>
    </row>
    <row r="286" spans="1:28" s="9" customFormat="1" ht="16.5">
      <c r="A286" s="89">
        <v>918</v>
      </c>
      <c r="B286" s="90" t="s">
        <v>300</v>
      </c>
      <c r="C286" s="115">
        <v>2246</v>
      </c>
      <c r="D286" s="91">
        <v>260.99339652825614</v>
      </c>
      <c r="E286" s="91">
        <v>597.56090445868108</v>
      </c>
      <c r="F286" s="91">
        <v>858.55430098693728</v>
      </c>
      <c r="G286" s="91">
        <v>167.82923573036783</v>
      </c>
      <c r="H286" s="91">
        <v>1026.3835367173051</v>
      </c>
      <c r="I286" s="91">
        <v>-235.80854853072128</v>
      </c>
      <c r="J286" s="91">
        <v>790.57498818658382</v>
      </c>
      <c r="K286" s="91">
        <f t="shared" si="4"/>
        <v>188.14783928410384</v>
      </c>
      <c r="L286" s="99">
        <v>2</v>
      </c>
      <c r="M286" s="99">
        <v>2</v>
      </c>
      <c r="N286" s="16"/>
      <c r="O286" s="106">
        <v>918</v>
      </c>
      <c r="P286" s="53" t="s">
        <v>300</v>
      </c>
      <c r="Q286" s="92">
        <v>2245</v>
      </c>
      <c r="R286" s="115">
        <v>211.98554123340688</v>
      </c>
      <c r="S286" s="115">
        <v>469.37219203494016</v>
      </c>
      <c r="T286" s="115">
        <v>681.35773326834703</v>
      </c>
      <c r="U286" s="115">
        <v>156.98300138023544</v>
      </c>
      <c r="V286" s="115">
        <v>838.3407346485825</v>
      </c>
      <c r="W286" s="115">
        <v>-235.91358574610246</v>
      </c>
      <c r="X286" s="115">
        <v>602.42714890247998</v>
      </c>
      <c r="Y286" s="115">
        <v>6.7770760323159758</v>
      </c>
      <c r="Z286" s="115">
        <v>844.27713887501397</v>
      </c>
      <c r="AA286" s="99">
        <v>2</v>
      </c>
      <c r="AB286" s="99">
        <v>2</v>
      </c>
    </row>
    <row r="287" spans="1:28" s="9" customFormat="1" ht="16.5">
      <c r="A287" s="89">
        <v>921</v>
      </c>
      <c r="B287" s="90" t="s">
        <v>301</v>
      </c>
      <c r="C287" s="115">
        <v>1851</v>
      </c>
      <c r="D287" s="91">
        <v>582.37956373933412</v>
      </c>
      <c r="E287" s="91">
        <v>616.870572328712</v>
      </c>
      <c r="F287" s="91">
        <v>1199.2501360680462</v>
      </c>
      <c r="G287" s="91">
        <v>216.80896173543829</v>
      </c>
      <c r="H287" s="91">
        <v>1416.0590978034845</v>
      </c>
      <c r="I287" s="91">
        <v>201.36196650459212</v>
      </c>
      <c r="J287" s="91">
        <v>1617.4210643080767</v>
      </c>
      <c r="K287" s="91">
        <f t="shared" si="4"/>
        <v>57.339314405945061</v>
      </c>
      <c r="L287" s="99">
        <v>11</v>
      </c>
      <c r="M287" s="99">
        <v>11</v>
      </c>
      <c r="N287" s="16"/>
      <c r="O287" s="106">
        <v>921</v>
      </c>
      <c r="P287" s="53" t="s">
        <v>301</v>
      </c>
      <c r="Q287" s="92">
        <v>1895</v>
      </c>
      <c r="R287" s="115">
        <v>569.69007182637597</v>
      </c>
      <c r="S287" s="115">
        <v>595.26994770520037</v>
      </c>
      <c r="T287" s="115">
        <v>1164.9600195315763</v>
      </c>
      <c r="U287" s="115">
        <v>198.43518683493511</v>
      </c>
      <c r="V287" s="115">
        <v>1363.3952063665115</v>
      </c>
      <c r="W287" s="115">
        <v>196.68654353562005</v>
      </c>
      <c r="X287" s="115">
        <v>1560.0817499021316</v>
      </c>
      <c r="Y287" s="115">
        <v>112.82561003167899</v>
      </c>
      <c r="Z287" s="115">
        <v>845.27713887501397</v>
      </c>
      <c r="AA287" s="99">
        <v>11</v>
      </c>
      <c r="AB287" s="99">
        <v>11</v>
      </c>
    </row>
    <row r="288" spans="1:28" s="9" customFormat="1" ht="16.5">
      <c r="A288" s="89">
        <v>922</v>
      </c>
      <c r="B288" s="90" t="s">
        <v>302</v>
      </c>
      <c r="C288" s="115">
        <v>4511</v>
      </c>
      <c r="D288" s="91">
        <v>678.59901742455122</v>
      </c>
      <c r="E288" s="91">
        <v>186.85360884610591</v>
      </c>
      <c r="F288" s="91">
        <v>865.45262627065711</v>
      </c>
      <c r="G288" s="91">
        <v>81.549447051124361</v>
      </c>
      <c r="H288" s="91">
        <v>947.00207332178149</v>
      </c>
      <c r="I288" s="91">
        <v>-236.27687874085569</v>
      </c>
      <c r="J288" s="91">
        <v>710.72519458092574</v>
      </c>
      <c r="K288" s="91">
        <f t="shared" si="4"/>
        <v>-31.176180574840259</v>
      </c>
      <c r="L288" s="99">
        <v>6</v>
      </c>
      <c r="M288" s="99">
        <v>6</v>
      </c>
      <c r="N288" s="16"/>
      <c r="O288" s="106">
        <v>922</v>
      </c>
      <c r="P288" s="53" t="s">
        <v>302</v>
      </c>
      <c r="Q288" s="92">
        <v>4469</v>
      </c>
      <c r="R288" s="115">
        <v>639.67801362059788</v>
      </c>
      <c r="S288" s="115">
        <v>263.85340735258262</v>
      </c>
      <c r="T288" s="115">
        <v>903.5314209731805</v>
      </c>
      <c r="U288" s="115">
        <v>76.867380899971963</v>
      </c>
      <c r="V288" s="115">
        <v>980.39880187315248</v>
      </c>
      <c r="W288" s="115">
        <v>-238.49742671738645</v>
      </c>
      <c r="X288" s="115">
        <v>741.901375155766</v>
      </c>
      <c r="Y288" s="115">
        <v>-19.823310219951129</v>
      </c>
      <c r="Z288" s="115">
        <v>846.27713887501397</v>
      </c>
      <c r="AA288" s="99">
        <v>6</v>
      </c>
      <c r="AB288" s="99">
        <v>6</v>
      </c>
    </row>
    <row r="289" spans="1:28" s="9" customFormat="1" ht="16.5">
      <c r="A289" s="89">
        <v>924</v>
      </c>
      <c r="B289" s="90" t="s">
        <v>303</v>
      </c>
      <c r="C289" s="115">
        <v>2931</v>
      </c>
      <c r="D289" s="91">
        <v>432.21043600722697</v>
      </c>
      <c r="E289" s="91">
        <v>613.93384338134206</v>
      </c>
      <c r="F289" s="91">
        <v>1046.144279388569</v>
      </c>
      <c r="G289" s="91">
        <v>183.69293998927418</v>
      </c>
      <c r="H289" s="91">
        <v>1229.8372193778432</v>
      </c>
      <c r="I289" s="91">
        <v>110.09757761856022</v>
      </c>
      <c r="J289" s="91">
        <v>1339.9347969964035</v>
      </c>
      <c r="K289" s="91">
        <f t="shared" si="4"/>
        <v>21.837809594628652</v>
      </c>
      <c r="L289" s="99">
        <v>16</v>
      </c>
      <c r="M289" s="99">
        <v>16</v>
      </c>
      <c r="N289" s="16"/>
      <c r="O289" s="106">
        <v>924</v>
      </c>
      <c r="P289" s="53" t="s">
        <v>303</v>
      </c>
      <c r="Q289" s="92">
        <v>2936</v>
      </c>
      <c r="R289" s="115">
        <v>476.65661557428137</v>
      </c>
      <c r="S289" s="115">
        <v>560.15408486239062</v>
      </c>
      <c r="T289" s="115">
        <v>1036.8107004366721</v>
      </c>
      <c r="U289" s="115">
        <v>171.37620522123359</v>
      </c>
      <c r="V289" s="115">
        <v>1208.1869056579058</v>
      </c>
      <c r="W289" s="115">
        <v>109.91008174386921</v>
      </c>
      <c r="X289" s="115">
        <v>1318.0969874017749</v>
      </c>
      <c r="Y289" s="115">
        <v>5.8850746775288556</v>
      </c>
      <c r="Z289" s="115">
        <v>847.27713887501397</v>
      </c>
      <c r="AA289" s="99">
        <v>16</v>
      </c>
      <c r="AB289" s="99">
        <v>16</v>
      </c>
    </row>
    <row r="290" spans="1:28" s="9" customFormat="1" ht="16.5">
      <c r="A290" s="89">
        <v>925</v>
      </c>
      <c r="B290" s="90" t="s">
        <v>304</v>
      </c>
      <c r="C290" s="115">
        <v>3352</v>
      </c>
      <c r="D290" s="91">
        <v>1140.4111208262036</v>
      </c>
      <c r="E290" s="91">
        <v>43.056563596225772</v>
      </c>
      <c r="F290" s="91">
        <v>1183.4676844224293</v>
      </c>
      <c r="G290" s="91">
        <v>189.84403537354314</v>
      </c>
      <c r="H290" s="91">
        <v>1373.3117197959725</v>
      </c>
      <c r="I290" s="91">
        <v>13.761038186157517</v>
      </c>
      <c r="J290" s="91">
        <v>1387.07275798213</v>
      </c>
      <c r="K290" s="91">
        <f t="shared" si="4"/>
        <v>104.06960413900492</v>
      </c>
      <c r="L290" s="99">
        <v>11</v>
      </c>
      <c r="M290" s="99">
        <v>11</v>
      </c>
      <c r="N290" s="16"/>
      <c r="O290" s="106">
        <v>925</v>
      </c>
      <c r="P290" s="53" t="s">
        <v>304</v>
      </c>
      <c r="Q290" s="92">
        <v>3387</v>
      </c>
      <c r="R290" s="115">
        <v>1068.0708008178403</v>
      </c>
      <c r="S290" s="115">
        <v>23.834800274310023</v>
      </c>
      <c r="T290" s="115">
        <v>1091.9056010921504</v>
      </c>
      <c r="U290" s="115">
        <v>177.47871602230632</v>
      </c>
      <c r="V290" s="115">
        <v>1269.3843171144567</v>
      </c>
      <c r="W290" s="115">
        <v>13.618836728668438</v>
      </c>
      <c r="X290" s="115">
        <v>1283.0031538431251</v>
      </c>
      <c r="Y290" s="115">
        <v>17.936699737379634</v>
      </c>
      <c r="Z290" s="115">
        <v>848.27713887501397</v>
      </c>
      <c r="AA290" s="99">
        <v>11</v>
      </c>
      <c r="AB290" s="99">
        <v>11</v>
      </c>
    </row>
    <row r="291" spans="1:28" s="9" customFormat="1" ht="16.5">
      <c r="A291" s="89">
        <v>927</v>
      </c>
      <c r="B291" s="90" t="s">
        <v>305</v>
      </c>
      <c r="C291" s="115">
        <v>28799</v>
      </c>
      <c r="D291" s="91">
        <v>547.46819828857758</v>
      </c>
      <c r="E291" s="91">
        <v>128.49410670683699</v>
      </c>
      <c r="F291" s="91">
        <v>675.96230499541457</v>
      </c>
      <c r="G291" s="91">
        <v>80.179151144835927</v>
      </c>
      <c r="H291" s="91">
        <v>756.14145614025051</v>
      </c>
      <c r="I291" s="91">
        <v>-84.167679433313651</v>
      </c>
      <c r="J291" s="91">
        <v>671.97377670693686</v>
      </c>
      <c r="K291" s="91">
        <f t="shared" si="4"/>
        <v>2.2689698937354024</v>
      </c>
      <c r="L291" s="99">
        <v>1</v>
      </c>
      <c r="M291" s="100">
        <v>33</v>
      </c>
      <c r="N291" s="16"/>
      <c r="O291" s="106">
        <v>927</v>
      </c>
      <c r="P291" s="53" t="s">
        <v>305</v>
      </c>
      <c r="Q291" s="92">
        <v>28811</v>
      </c>
      <c r="R291" s="115">
        <v>593.78122548310216</v>
      </c>
      <c r="S291" s="115">
        <v>82.402779349110872</v>
      </c>
      <c r="T291" s="115">
        <v>676.18400483221308</v>
      </c>
      <c r="U291" s="115">
        <v>77.653424937497974</v>
      </c>
      <c r="V291" s="115">
        <v>753.83742976971109</v>
      </c>
      <c r="W291" s="115">
        <v>-84.132622956509664</v>
      </c>
      <c r="X291" s="115">
        <v>669.70480681320146</v>
      </c>
      <c r="Y291" s="115">
        <v>-6.6247829872375714</v>
      </c>
      <c r="Z291" s="115">
        <v>849.27713887501397</v>
      </c>
      <c r="AA291" s="99">
        <v>1</v>
      </c>
      <c r="AB291" s="100">
        <v>33</v>
      </c>
    </row>
    <row r="292" spans="1:28" s="9" customFormat="1" ht="16.5">
      <c r="A292" s="89">
        <v>931</v>
      </c>
      <c r="B292" s="90" t="s">
        <v>306</v>
      </c>
      <c r="C292" s="115">
        <v>5764</v>
      </c>
      <c r="D292" s="91">
        <v>860.98949660563721</v>
      </c>
      <c r="E292" s="91">
        <v>309.09028807886756</v>
      </c>
      <c r="F292" s="91">
        <v>1170.0797846845048</v>
      </c>
      <c r="G292" s="91">
        <v>170.04246966402454</v>
      </c>
      <c r="H292" s="91">
        <v>1340.1222543485294</v>
      </c>
      <c r="I292" s="91">
        <v>23.796668979875086</v>
      </c>
      <c r="J292" s="91">
        <v>1363.9189233284044</v>
      </c>
      <c r="K292" s="91">
        <f t="shared" si="4"/>
        <v>-49.546635610256999</v>
      </c>
      <c r="L292" s="99">
        <v>13</v>
      </c>
      <c r="M292" s="99">
        <v>13</v>
      </c>
      <c r="N292" s="16"/>
      <c r="O292" s="106">
        <v>931</v>
      </c>
      <c r="P292" s="53" t="s">
        <v>306</v>
      </c>
      <c r="Q292" s="92">
        <v>5877</v>
      </c>
      <c r="R292" s="115">
        <v>869.63475944674531</v>
      </c>
      <c r="S292" s="115">
        <v>364.32254112645796</v>
      </c>
      <c r="T292" s="115">
        <v>1233.9573005732032</v>
      </c>
      <c r="U292" s="115">
        <v>156.16913976753392</v>
      </c>
      <c r="V292" s="115">
        <v>1390.1264403407372</v>
      </c>
      <c r="W292" s="115">
        <v>23.339118597924109</v>
      </c>
      <c r="X292" s="115">
        <v>1413.4655589386614</v>
      </c>
      <c r="Y292" s="115">
        <v>-16.526720215089902</v>
      </c>
      <c r="Z292" s="115">
        <v>850.27713887501397</v>
      </c>
      <c r="AA292" s="99">
        <v>13</v>
      </c>
      <c r="AB292" s="99">
        <v>13</v>
      </c>
    </row>
    <row r="293" spans="1:28" s="9" customFormat="1" ht="16.5">
      <c r="A293" s="89">
        <v>934</v>
      </c>
      <c r="B293" s="90" t="s">
        <v>307</v>
      </c>
      <c r="C293" s="115">
        <v>2607</v>
      </c>
      <c r="D293" s="91">
        <v>283.23210810914298</v>
      </c>
      <c r="E293" s="91">
        <v>443.06135673906192</v>
      </c>
      <c r="F293" s="91">
        <v>726.29346484820485</v>
      </c>
      <c r="G293" s="91">
        <v>140.57581087449455</v>
      </c>
      <c r="H293" s="91">
        <v>866.8692757226994</v>
      </c>
      <c r="I293" s="91">
        <v>-297.82700421940928</v>
      </c>
      <c r="J293" s="91">
        <v>569.04227150329007</v>
      </c>
      <c r="K293" s="91">
        <f t="shared" si="4"/>
        <v>-32.56186916312015</v>
      </c>
      <c r="L293" s="99">
        <v>14</v>
      </c>
      <c r="M293" s="99">
        <v>14</v>
      </c>
      <c r="N293" s="16"/>
      <c r="O293" s="106">
        <v>934</v>
      </c>
      <c r="P293" s="53" t="s">
        <v>307</v>
      </c>
      <c r="Q293" s="92">
        <v>2656</v>
      </c>
      <c r="R293" s="115">
        <v>301.18287535592242</v>
      </c>
      <c r="S293" s="115">
        <v>465.19429948250132</v>
      </c>
      <c r="T293" s="115">
        <v>766.3771748384238</v>
      </c>
      <c r="U293" s="115">
        <v>127.55942064726354</v>
      </c>
      <c r="V293" s="115">
        <v>893.93659548568735</v>
      </c>
      <c r="W293" s="115">
        <v>-292.33245481927713</v>
      </c>
      <c r="X293" s="115">
        <v>601.60414066641022</v>
      </c>
      <c r="Y293" s="115">
        <v>-951.93295245226511</v>
      </c>
      <c r="Z293" s="115">
        <v>851.27713887501397</v>
      </c>
      <c r="AA293" s="99">
        <v>14</v>
      </c>
      <c r="AB293" s="99">
        <v>14</v>
      </c>
    </row>
    <row r="294" spans="1:28" s="9" customFormat="1" ht="16.5">
      <c r="A294" s="89">
        <v>935</v>
      </c>
      <c r="B294" s="90" t="s">
        <v>308</v>
      </c>
      <c r="C294" s="115">
        <v>2831</v>
      </c>
      <c r="D294" s="91">
        <v>122.33397410353903</v>
      </c>
      <c r="E294" s="91">
        <v>406.72318231569977</v>
      </c>
      <c r="F294" s="91">
        <v>529.05715641923882</v>
      </c>
      <c r="G294" s="91">
        <v>150.56127890169884</v>
      </c>
      <c r="H294" s="91">
        <v>679.61843532093769</v>
      </c>
      <c r="I294" s="91">
        <v>41.731896856234549</v>
      </c>
      <c r="J294" s="91">
        <v>721.35033217717228</v>
      </c>
      <c r="K294" s="91">
        <f t="shared" si="4"/>
        <v>-48.618257954785804</v>
      </c>
      <c r="L294" s="99">
        <v>8</v>
      </c>
      <c r="M294" s="99">
        <v>8</v>
      </c>
      <c r="N294" s="16"/>
      <c r="O294" s="106">
        <v>935</v>
      </c>
      <c r="P294" s="53" t="s">
        <v>308</v>
      </c>
      <c r="Q294" s="92">
        <v>2927</v>
      </c>
      <c r="R294" s="115">
        <v>196.48077828879747</v>
      </c>
      <c r="S294" s="115">
        <v>398.29905937510364</v>
      </c>
      <c r="T294" s="115">
        <v>594.77983766390116</v>
      </c>
      <c r="U294" s="115">
        <v>134.82558198633504</v>
      </c>
      <c r="V294" s="115">
        <v>729.60541965023617</v>
      </c>
      <c r="W294" s="115">
        <v>40.363170481721902</v>
      </c>
      <c r="X294" s="115">
        <v>769.96859013195808</v>
      </c>
      <c r="Y294" s="115">
        <v>446.69161051926307</v>
      </c>
      <c r="Z294" s="115">
        <v>852.27713887501397</v>
      </c>
      <c r="AA294" s="99">
        <v>8</v>
      </c>
      <c r="AB294" s="99">
        <v>8</v>
      </c>
    </row>
    <row r="295" spans="1:28" s="9" customFormat="1" ht="16.5">
      <c r="A295" s="89">
        <v>936</v>
      </c>
      <c r="B295" s="90" t="s">
        <v>309</v>
      </c>
      <c r="C295" s="115">
        <v>6190</v>
      </c>
      <c r="D295" s="91">
        <v>626.58213117399828</v>
      </c>
      <c r="E295" s="91">
        <v>392.17618475417515</v>
      </c>
      <c r="F295" s="91">
        <v>1018.7583159281735</v>
      </c>
      <c r="G295" s="91">
        <v>181.12174945233787</v>
      </c>
      <c r="H295" s="91">
        <v>1199.8800653805113</v>
      </c>
      <c r="I295" s="91">
        <v>96.250726978998387</v>
      </c>
      <c r="J295" s="91">
        <v>1296.1307923595095</v>
      </c>
      <c r="K295" s="91">
        <f t="shared" si="4"/>
        <v>8.8219781468192195</v>
      </c>
      <c r="L295" s="99">
        <v>6</v>
      </c>
      <c r="M295" s="99">
        <v>6</v>
      </c>
      <c r="N295" s="16"/>
      <c r="O295" s="106">
        <v>936</v>
      </c>
      <c r="P295" s="53" t="s">
        <v>309</v>
      </c>
      <c r="Q295" s="92">
        <v>6275</v>
      </c>
      <c r="R295" s="115">
        <v>640.53922292516859</v>
      </c>
      <c r="S295" s="115">
        <v>383.91086697937106</v>
      </c>
      <c r="T295" s="115">
        <v>1024.4500899045397</v>
      </c>
      <c r="U295" s="115">
        <v>167.91179203723445</v>
      </c>
      <c r="V295" s="115">
        <v>1192.3618819417741</v>
      </c>
      <c r="W295" s="115">
        <v>94.946932270916335</v>
      </c>
      <c r="X295" s="115">
        <v>1287.3088142126903</v>
      </c>
      <c r="Y295" s="115">
        <v>14.425471290070362</v>
      </c>
      <c r="Z295" s="115">
        <v>853.27713887501397</v>
      </c>
      <c r="AA295" s="99">
        <v>6</v>
      </c>
      <c r="AB295" s="99">
        <v>6</v>
      </c>
    </row>
    <row r="296" spans="1:28" s="9" customFormat="1" ht="16.5">
      <c r="A296" s="89">
        <v>946</v>
      </c>
      <c r="B296" s="90" t="s">
        <v>310</v>
      </c>
      <c r="C296" s="115">
        <v>6210</v>
      </c>
      <c r="D296" s="91">
        <v>882.02429462431837</v>
      </c>
      <c r="E296" s="91">
        <v>391.41610543702734</v>
      </c>
      <c r="F296" s="91">
        <v>1273.4404000613458</v>
      </c>
      <c r="G296" s="91">
        <v>157.66836070504436</v>
      </c>
      <c r="H296" s="91">
        <v>1431.1087607663901</v>
      </c>
      <c r="I296" s="91">
        <v>128.73993558776166</v>
      </c>
      <c r="J296" s="91">
        <v>1559.8486963541518</v>
      </c>
      <c r="K296" s="91">
        <f t="shared" si="4"/>
        <v>37.229310668445805</v>
      </c>
      <c r="L296" s="99">
        <v>15</v>
      </c>
      <c r="M296" s="99">
        <v>15</v>
      </c>
      <c r="N296" s="16"/>
      <c r="O296" s="106">
        <v>946</v>
      </c>
      <c r="P296" s="53" t="s">
        <v>310</v>
      </c>
      <c r="Q296" s="92">
        <v>6291</v>
      </c>
      <c r="R296" s="115">
        <v>889.88951461180682</v>
      </c>
      <c r="S296" s="115">
        <v>359.33721180441546</v>
      </c>
      <c r="T296" s="115">
        <v>1249.2267264162224</v>
      </c>
      <c r="U296" s="115">
        <v>146.3103194189035</v>
      </c>
      <c r="V296" s="115">
        <v>1395.5370458351258</v>
      </c>
      <c r="W296" s="115">
        <v>127.0823398505802</v>
      </c>
      <c r="X296" s="115">
        <v>1522.619385685706</v>
      </c>
      <c r="Y296" s="115">
        <v>-26.516187386670918</v>
      </c>
      <c r="Z296" s="115">
        <v>854.27713887501397</v>
      </c>
      <c r="AA296" s="99">
        <v>15</v>
      </c>
      <c r="AB296" s="99">
        <v>15</v>
      </c>
    </row>
    <row r="297" spans="1:28" s="9" customFormat="1" ht="16.5">
      <c r="A297" s="89">
        <v>976</v>
      </c>
      <c r="B297" s="90" t="s">
        <v>311</v>
      </c>
      <c r="C297" s="115">
        <v>3721</v>
      </c>
      <c r="D297" s="91">
        <v>653.25094369145347</v>
      </c>
      <c r="E297" s="91">
        <v>498.8429110460375</v>
      </c>
      <c r="F297" s="91">
        <v>1152.093854737491</v>
      </c>
      <c r="G297" s="91">
        <v>168.37405094932325</v>
      </c>
      <c r="H297" s="91">
        <v>1320.4679056868142</v>
      </c>
      <c r="I297" s="91">
        <v>-172.71324912657889</v>
      </c>
      <c r="J297" s="91">
        <v>1147.7546565602354</v>
      </c>
      <c r="K297" s="91">
        <f t="shared" si="4"/>
        <v>16.303941512870097</v>
      </c>
      <c r="L297" s="99">
        <v>19</v>
      </c>
      <c r="M297" s="99">
        <v>19</v>
      </c>
      <c r="N297" s="16"/>
      <c r="O297" s="106">
        <v>976</v>
      </c>
      <c r="P297" s="53" t="s">
        <v>311</v>
      </c>
      <c r="Q297" s="92">
        <v>3765</v>
      </c>
      <c r="R297" s="115">
        <v>631.23783680357678</v>
      </c>
      <c r="S297" s="115">
        <v>513.62418108947463</v>
      </c>
      <c r="T297" s="115">
        <v>1144.8620178930514</v>
      </c>
      <c r="U297" s="115">
        <v>157.2835178714455</v>
      </c>
      <c r="V297" s="115">
        <v>1302.1455357644968</v>
      </c>
      <c r="W297" s="115">
        <v>-170.69482071713148</v>
      </c>
      <c r="X297" s="115">
        <v>1131.4507150473653</v>
      </c>
      <c r="Y297" s="115">
        <v>-12.915278563885954</v>
      </c>
      <c r="Z297" s="115">
        <v>855.27713887501397</v>
      </c>
      <c r="AA297" s="99">
        <v>19</v>
      </c>
      <c r="AB297" s="99">
        <v>19</v>
      </c>
    </row>
    <row r="298" spans="1:28" s="9" customFormat="1" ht="16.5">
      <c r="A298" s="89">
        <v>977</v>
      </c>
      <c r="B298" s="90" t="s">
        <v>312</v>
      </c>
      <c r="C298" s="115">
        <v>15406</v>
      </c>
      <c r="D298" s="91">
        <v>648.46795346572969</v>
      </c>
      <c r="E298" s="91">
        <v>415.40180834540206</v>
      </c>
      <c r="F298" s="91">
        <v>1063.8697618111319</v>
      </c>
      <c r="G298" s="91">
        <v>73.056776399302734</v>
      </c>
      <c r="H298" s="91">
        <v>1136.9265382104345</v>
      </c>
      <c r="I298" s="91">
        <v>33.931455277164744</v>
      </c>
      <c r="J298" s="91">
        <v>1170.8579934875993</v>
      </c>
      <c r="K298" s="91">
        <f t="shared" si="4"/>
        <v>40.035634557921185</v>
      </c>
      <c r="L298" s="99">
        <v>17</v>
      </c>
      <c r="M298" s="99">
        <v>17</v>
      </c>
      <c r="N298" s="16"/>
      <c r="O298" s="106">
        <v>977</v>
      </c>
      <c r="P298" s="53" t="s">
        <v>312</v>
      </c>
      <c r="Q298" s="92">
        <v>15369</v>
      </c>
      <c r="R298" s="115">
        <v>646.50959565995163</v>
      </c>
      <c r="S298" s="115">
        <v>385.69518828262017</v>
      </c>
      <c r="T298" s="115">
        <v>1032.2047839425718</v>
      </c>
      <c r="U298" s="115">
        <v>64.604431646615609</v>
      </c>
      <c r="V298" s="115">
        <v>1096.8092155891875</v>
      </c>
      <c r="W298" s="115">
        <v>34.013143340490601</v>
      </c>
      <c r="X298" s="115">
        <v>1130.8223589296781</v>
      </c>
      <c r="Y298" s="115">
        <v>13.96492610998496</v>
      </c>
      <c r="Z298" s="115">
        <v>856.27713887501397</v>
      </c>
      <c r="AA298" s="99">
        <v>17</v>
      </c>
      <c r="AB298" s="99">
        <v>17</v>
      </c>
    </row>
    <row r="299" spans="1:28" s="9" customFormat="1" ht="16.5">
      <c r="A299" s="89">
        <v>980</v>
      </c>
      <c r="B299" s="90" t="s">
        <v>313</v>
      </c>
      <c r="C299" s="115">
        <v>33704</v>
      </c>
      <c r="D299" s="91">
        <v>730.07490045172494</v>
      </c>
      <c r="E299" s="91">
        <v>166.44036102812137</v>
      </c>
      <c r="F299" s="91">
        <v>896.51526147984634</v>
      </c>
      <c r="G299" s="91">
        <v>53.108549356005426</v>
      </c>
      <c r="H299" s="91">
        <v>949.62381083585183</v>
      </c>
      <c r="I299" s="91">
        <v>-109.09681343460717</v>
      </c>
      <c r="J299" s="91">
        <v>840.52699740124467</v>
      </c>
      <c r="K299" s="91">
        <f t="shared" si="4"/>
        <v>30.573843805666911</v>
      </c>
      <c r="L299" s="99">
        <v>6</v>
      </c>
      <c r="M299" s="99">
        <v>6</v>
      </c>
      <c r="N299" s="16"/>
      <c r="O299" s="106">
        <v>980</v>
      </c>
      <c r="P299" s="53" t="s">
        <v>313</v>
      </c>
      <c r="Q299" s="92">
        <v>33677</v>
      </c>
      <c r="R299" s="115">
        <v>720.0888234426219</v>
      </c>
      <c r="S299" s="115">
        <v>149.73724483883646</v>
      </c>
      <c r="T299" s="115">
        <v>869.82606828145833</v>
      </c>
      <c r="U299" s="115">
        <v>49.31136538657244</v>
      </c>
      <c r="V299" s="115">
        <v>919.13743366803078</v>
      </c>
      <c r="W299" s="115">
        <v>-109.18428007245301</v>
      </c>
      <c r="X299" s="115">
        <v>809.95315359557776</v>
      </c>
      <c r="Y299" s="115">
        <v>-25.563818398547919</v>
      </c>
      <c r="Z299" s="115">
        <v>857.27713887501397</v>
      </c>
      <c r="AA299" s="99">
        <v>6</v>
      </c>
      <c r="AB299" s="99">
        <v>6</v>
      </c>
    </row>
    <row r="300" spans="1:28" s="9" customFormat="1" ht="16.5">
      <c r="A300" s="89">
        <v>981</v>
      </c>
      <c r="B300" s="90" t="s">
        <v>314</v>
      </c>
      <c r="C300" s="115">
        <v>2193</v>
      </c>
      <c r="D300" s="91">
        <v>343.31464841920786</v>
      </c>
      <c r="E300" s="91">
        <v>617.53279365499179</v>
      </c>
      <c r="F300" s="91">
        <v>960.84744207419965</v>
      </c>
      <c r="G300" s="91">
        <v>176.26676850518203</v>
      </c>
      <c r="H300" s="91">
        <v>1137.1142105793817</v>
      </c>
      <c r="I300" s="91">
        <v>-243.63793889648883</v>
      </c>
      <c r="J300" s="91">
        <v>893.47627168289296</v>
      </c>
      <c r="K300" s="91">
        <f t="shared" si="4"/>
        <v>13.062848518979195</v>
      </c>
      <c r="L300" s="99">
        <v>5</v>
      </c>
      <c r="M300" s="99">
        <v>5</v>
      </c>
      <c r="N300" s="16"/>
      <c r="O300" s="106">
        <v>981</v>
      </c>
      <c r="P300" s="53" t="s">
        <v>314</v>
      </c>
      <c r="Q300" s="92">
        <v>2207</v>
      </c>
      <c r="R300" s="115">
        <v>412.80044074516081</v>
      </c>
      <c r="S300" s="115">
        <v>545.73075469630282</v>
      </c>
      <c r="T300" s="115">
        <v>958.53119544146364</v>
      </c>
      <c r="U300" s="115">
        <v>163.97466088964546</v>
      </c>
      <c r="V300" s="115">
        <v>1122.505856331109</v>
      </c>
      <c r="W300" s="115">
        <v>-242.09243316719528</v>
      </c>
      <c r="X300" s="115">
        <v>880.41342316391376</v>
      </c>
      <c r="Y300" s="115">
        <v>-24.660058113544935</v>
      </c>
      <c r="Z300" s="115">
        <v>858.27713887501397</v>
      </c>
      <c r="AA300" s="99">
        <v>5</v>
      </c>
      <c r="AB300" s="99">
        <v>5</v>
      </c>
    </row>
    <row r="301" spans="1:28" s="9" customFormat="1" ht="16.5">
      <c r="A301" s="89">
        <v>989</v>
      </c>
      <c r="B301" s="90" t="s">
        <v>315</v>
      </c>
      <c r="C301" s="115">
        <v>5220</v>
      </c>
      <c r="D301" s="91">
        <v>-68.830514376616051</v>
      </c>
      <c r="E301" s="91">
        <v>449.75132484898478</v>
      </c>
      <c r="F301" s="91">
        <v>380.92081047236871</v>
      </c>
      <c r="G301" s="91">
        <v>140.98507879577278</v>
      </c>
      <c r="H301" s="91">
        <v>521.90588926814144</v>
      </c>
      <c r="I301" s="91">
        <v>-19.659770114942528</v>
      </c>
      <c r="J301" s="91">
        <v>502.24611915319889</v>
      </c>
      <c r="K301" s="91">
        <f t="shared" si="4"/>
        <v>-47.247922936025873</v>
      </c>
      <c r="L301" s="99">
        <v>14</v>
      </c>
      <c r="M301" s="99">
        <v>14</v>
      </c>
      <c r="N301" s="16"/>
      <c r="O301" s="106">
        <v>989</v>
      </c>
      <c r="P301" s="53" t="s">
        <v>315</v>
      </c>
      <c r="Q301" s="92">
        <v>5316</v>
      </c>
      <c r="R301" s="115">
        <v>15.308152774635513</v>
      </c>
      <c r="S301" s="115">
        <v>426.17486501009796</v>
      </c>
      <c r="T301" s="115">
        <v>441.48301778473348</v>
      </c>
      <c r="U301" s="115">
        <v>127.31576471081185</v>
      </c>
      <c r="V301" s="115">
        <v>568.79878249554531</v>
      </c>
      <c r="W301" s="115">
        <v>-19.304740406320541</v>
      </c>
      <c r="X301" s="115">
        <v>549.49404208922476</v>
      </c>
      <c r="Y301" s="115">
        <v>20.977164909359963</v>
      </c>
      <c r="Z301" s="115">
        <v>859.27713887501397</v>
      </c>
      <c r="AA301" s="99">
        <v>14</v>
      </c>
      <c r="AB301" s="99">
        <v>14</v>
      </c>
    </row>
    <row r="302" spans="1:28" s="9" customFormat="1" ht="16.5">
      <c r="A302" s="89">
        <v>992</v>
      </c>
      <c r="B302" s="90" t="s">
        <v>316</v>
      </c>
      <c r="C302" s="115">
        <v>17740</v>
      </c>
      <c r="D302" s="91">
        <v>308.93089200196414</v>
      </c>
      <c r="E302" s="91">
        <v>224.74967741723685</v>
      </c>
      <c r="F302" s="91">
        <v>533.68056941920099</v>
      </c>
      <c r="G302" s="91">
        <v>93.736099258108695</v>
      </c>
      <c r="H302" s="91">
        <v>627.41666867730964</v>
      </c>
      <c r="I302" s="91">
        <v>-1.1723788049605413</v>
      </c>
      <c r="J302" s="91">
        <v>626.2442898723491</v>
      </c>
      <c r="K302" s="91">
        <f t="shared" si="4"/>
        <v>-12.389986526965004</v>
      </c>
      <c r="L302" s="99">
        <v>13</v>
      </c>
      <c r="M302" s="99">
        <v>13</v>
      </c>
      <c r="N302" s="16"/>
      <c r="O302" s="106">
        <v>992</v>
      </c>
      <c r="P302" s="53" t="s">
        <v>316</v>
      </c>
      <c r="Q302" s="92">
        <v>17971</v>
      </c>
      <c r="R302" s="115">
        <v>329.33579953970616</v>
      </c>
      <c r="S302" s="115">
        <v>226.12565310479908</v>
      </c>
      <c r="T302" s="115">
        <v>555.46145264450524</v>
      </c>
      <c r="U302" s="115">
        <v>84.330132752638804</v>
      </c>
      <c r="V302" s="115">
        <v>639.79158539714399</v>
      </c>
      <c r="W302" s="115">
        <v>-1.157308997829837</v>
      </c>
      <c r="X302" s="115">
        <v>638.6342763993141</v>
      </c>
      <c r="Y302" s="115">
        <v>-10.123068951434874</v>
      </c>
      <c r="Z302" s="115">
        <v>860.27713887501397</v>
      </c>
      <c r="AA302" s="99">
        <v>13</v>
      </c>
      <c r="AB302" s="99">
        <v>13</v>
      </c>
    </row>
  </sheetData>
  <autoFilter ref="A10:AB10" xr:uid="{CCB35BFF-2FE8-4C6E-B887-1766FF9A5084}">
    <sortState xmlns:xlrd2="http://schemas.microsoft.com/office/spreadsheetml/2017/richdata2" ref="A11:AB302">
      <sortCondition ref="A10"/>
    </sortState>
  </autoFilter>
  <conditionalFormatting sqref="Q11:Q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Q303"/>
  <sheetViews>
    <sheetView workbookViewId="0">
      <pane ySplit="10" topLeftCell="A11" activePane="bottomLeft" state="frozen"/>
      <selection activeCell="I19" sqref="I19"/>
      <selection pane="bottomLeft" activeCell="E10" sqref="E1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137" customFormat="1" ht="35.25">
      <c r="A1" s="136" t="s">
        <v>530</v>
      </c>
      <c r="L1" s="247"/>
      <c r="M1" s="247"/>
    </row>
    <row r="2" spans="1:15" s="104" customFormat="1" ht="15.75">
      <c r="A2" s="212"/>
    </row>
    <row r="3" spans="1:15" s="104" customFormat="1" ht="15.75">
      <c r="A3" s="116"/>
    </row>
    <row r="4" spans="1:15" s="104" customFormat="1" ht="15.75">
      <c r="A4" s="116"/>
    </row>
    <row r="5" spans="1:15" s="104" customFormat="1" ht="15.75"/>
    <row r="6" spans="1:15" s="104" customFormat="1" ht="15.75">
      <c r="A6" s="116"/>
    </row>
    <row r="7" spans="1:15" s="104" customFormat="1" ht="15.75">
      <c r="A7" s="116"/>
    </row>
    <row r="8" spans="1:15" s="104" customFormat="1" ht="15.75"/>
    <row r="9" spans="1:15" s="108" customFormat="1" ht="31.5">
      <c r="C9" s="130" t="s">
        <v>368</v>
      </c>
      <c r="D9" s="131" t="s">
        <v>531</v>
      </c>
      <c r="E9" s="132" t="s">
        <v>549</v>
      </c>
      <c r="F9" s="130" t="s">
        <v>320</v>
      </c>
      <c r="G9" s="132" t="s">
        <v>363</v>
      </c>
      <c r="H9" s="130" t="s">
        <v>535</v>
      </c>
      <c r="I9" s="130" t="s">
        <v>355</v>
      </c>
      <c r="J9" s="130" t="s">
        <v>533</v>
      </c>
      <c r="K9" s="130" t="s">
        <v>534</v>
      </c>
      <c r="L9" s="130" t="s">
        <v>364</v>
      </c>
      <c r="M9" s="130" t="s">
        <v>532</v>
      </c>
      <c r="N9" s="133" t="s">
        <v>357</v>
      </c>
      <c r="O9" s="133" t="s">
        <v>356</v>
      </c>
    </row>
    <row r="10" spans="1:15" s="85" customFormat="1" ht="30.75" customHeight="1">
      <c r="A10" s="119" t="s">
        <v>354</v>
      </c>
      <c r="B10" s="120" t="s">
        <v>353</v>
      </c>
      <c r="C10" s="122">
        <v>4040377629.0851903</v>
      </c>
      <c r="D10" s="98">
        <v>4214981850.0704551</v>
      </c>
      <c r="E10" s="121">
        <v>174604220.98526478</v>
      </c>
      <c r="F10" s="176">
        <v>4.3214827180596514E-2</v>
      </c>
      <c r="G10" s="122">
        <v>724.9511742725939</v>
      </c>
      <c r="H10" s="122">
        <v>751.96136990476271</v>
      </c>
      <c r="I10" s="134">
        <v>27.010195632168802</v>
      </c>
      <c r="J10" s="135">
        <v>1</v>
      </c>
      <c r="K10" s="135">
        <v>1</v>
      </c>
      <c r="L10" s="121">
        <v>5573310</v>
      </c>
      <c r="M10" s="121">
        <v>5605317</v>
      </c>
      <c r="N10" s="121">
        <v>0</v>
      </c>
      <c r="O10" s="122">
        <v>0</v>
      </c>
    </row>
    <row r="11" spans="1:15" ht="16.5">
      <c r="A11" s="93">
        <v>5</v>
      </c>
      <c r="B11" s="94" t="s">
        <v>24</v>
      </c>
      <c r="C11" s="91">
        <v>14237895.536367653</v>
      </c>
      <c r="D11" s="246">
        <v>14006181.21839026</v>
      </c>
      <c r="E11" s="115">
        <v>-231714.31797739305</v>
      </c>
      <c r="F11" s="191">
        <v>-1.6274478021385146E-2</v>
      </c>
      <c r="G11" s="91">
        <v>1562.3719451736697</v>
      </c>
      <c r="H11" s="91">
        <v>1542.8708105739436</v>
      </c>
      <c r="I11" s="248">
        <v>-19.501134599726129</v>
      </c>
      <c r="J11" s="117">
        <v>3.3229517271008277E-3</v>
      </c>
      <c r="K11" s="118">
        <v>1.6195337391266185E-3</v>
      </c>
      <c r="L11" s="115">
        <v>9113</v>
      </c>
      <c r="M11" s="115">
        <v>9078</v>
      </c>
      <c r="N11" s="102">
        <v>14</v>
      </c>
      <c r="O11" s="102">
        <v>14</v>
      </c>
    </row>
    <row r="12" spans="1:15" ht="16.5">
      <c r="A12" s="89">
        <v>9</v>
      </c>
      <c r="B12" s="90" t="s">
        <v>25</v>
      </c>
      <c r="C12" s="91">
        <v>3815997.7724275533</v>
      </c>
      <c r="D12" s="246">
        <v>3849084.4583241045</v>
      </c>
      <c r="E12" s="115">
        <v>33086.685896551237</v>
      </c>
      <c r="F12" s="191">
        <v>8.6705202334285136E-3</v>
      </c>
      <c r="G12" s="91">
        <v>1565.8587494573464</v>
      </c>
      <c r="H12" s="91">
        <v>1597.1304806324085</v>
      </c>
      <c r="I12" s="248">
        <v>31.271731175062087</v>
      </c>
      <c r="J12" s="117">
        <v>9.1319122958020938E-4</v>
      </c>
      <c r="K12" s="118">
        <v>4.2994892171129663E-4</v>
      </c>
      <c r="L12" s="115">
        <v>2437</v>
      </c>
      <c r="M12" s="115">
        <v>2410</v>
      </c>
      <c r="N12" s="99">
        <v>17</v>
      </c>
      <c r="O12" s="99">
        <v>17</v>
      </c>
    </row>
    <row r="13" spans="1:15" ht="16.5">
      <c r="A13" s="89">
        <v>10</v>
      </c>
      <c r="B13" s="90" t="s">
        <v>26</v>
      </c>
      <c r="C13" s="91">
        <v>11841956.494761324</v>
      </c>
      <c r="D13" s="246">
        <v>12273208.366016114</v>
      </c>
      <c r="E13" s="115">
        <v>431251.87125479057</v>
      </c>
      <c r="F13" s="191">
        <v>3.6417282181839539E-2</v>
      </c>
      <c r="G13" s="91">
        <v>1083.1387994842516</v>
      </c>
      <c r="H13" s="91">
        <v>1138.5165460126266</v>
      </c>
      <c r="I13" s="248">
        <v>55.377746528374928</v>
      </c>
      <c r="J13" s="117">
        <v>2.9118057449787032E-3</v>
      </c>
      <c r="K13" s="118">
        <v>1.9231740149575839E-3</v>
      </c>
      <c r="L13" s="115">
        <v>10933</v>
      </c>
      <c r="M13" s="115">
        <v>10780</v>
      </c>
      <c r="N13" s="99">
        <v>14</v>
      </c>
      <c r="O13" s="99">
        <v>14</v>
      </c>
    </row>
    <row r="14" spans="1:15" ht="16.5">
      <c r="A14" s="89">
        <v>16</v>
      </c>
      <c r="B14" s="90" t="s">
        <v>27</v>
      </c>
      <c r="C14" s="91">
        <v>8507217.1614501197</v>
      </c>
      <c r="D14" s="246">
        <v>8159425.8774820752</v>
      </c>
      <c r="E14" s="115">
        <v>-347791.28396804444</v>
      </c>
      <c r="F14" s="191">
        <v>-4.0881909720611946E-2</v>
      </c>
      <c r="G14" s="91">
        <v>1067.6728365273746</v>
      </c>
      <c r="H14" s="91">
        <v>1034.2788537814774</v>
      </c>
      <c r="I14" s="248">
        <v>-33.393982745897119</v>
      </c>
      <c r="J14" s="117">
        <v>1.9358151868069579E-3</v>
      </c>
      <c r="K14" s="118">
        <v>1.4074137109462319E-3</v>
      </c>
      <c r="L14" s="115">
        <v>7968</v>
      </c>
      <c r="M14" s="115">
        <v>7889</v>
      </c>
      <c r="N14" s="99">
        <v>7</v>
      </c>
      <c r="O14" s="99">
        <v>7</v>
      </c>
    </row>
    <row r="15" spans="1:15" ht="16.5">
      <c r="A15" s="89">
        <v>18</v>
      </c>
      <c r="B15" s="90" t="s">
        <v>28</v>
      </c>
      <c r="C15" s="91">
        <v>3400467.1984347231</v>
      </c>
      <c r="D15" s="246">
        <v>3688759.2313886359</v>
      </c>
      <c r="E15" s="115">
        <v>288292.03295391286</v>
      </c>
      <c r="F15" s="191">
        <v>8.4780124650700131E-2</v>
      </c>
      <c r="G15" s="91">
        <v>723.50365924143046</v>
      </c>
      <c r="H15" s="91">
        <v>793.11099363333392</v>
      </c>
      <c r="I15" s="248">
        <v>69.607334391903464</v>
      </c>
      <c r="J15" s="117">
        <v>8.7515423852346525E-4</v>
      </c>
      <c r="K15" s="118">
        <v>8.2974789829014131E-4</v>
      </c>
      <c r="L15" s="115">
        <v>4700</v>
      </c>
      <c r="M15" s="115">
        <v>4651</v>
      </c>
      <c r="N15" s="99">
        <v>1</v>
      </c>
      <c r="O15" s="100">
        <v>34</v>
      </c>
    </row>
    <row r="16" spans="1:15" ht="16.5">
      <c r="A16" s="89">
        <v>19</v>
      </c>
      <c r="B16" s="90" t="s">
        <v>29</v>
      </c>
      <c r="C16" s="91">
        <v>2148083.6718568373</v>
      </c>
      <c r="D16" s="246">
        <v>2340767.7590673766</v>
      </c>
      <c r="E16" s="115">
        <v>192684.08721053926</v>
      </c>
      <c r="F16" s="191">
        <v>8.9700457079486151E-2</v>
      </c>
      <c r="G16" s="91">
        <v>542.30842510902232</v>
      </c>
      <c r="H16" s="91">
        <v>590.20871383443682</v>
      </c>
      <c r="I16" s="248">
        <v>47.900288725414498</v>
      </c>
      <c r="J16" s="117">
        <v>5.5534468292627395E-4</v>
      </c>
      <c r="K16" s="118">
        <v>7.0754249938049889E-4</v>
      </c>
      <c r="L16" s="115">
        <v>3961</v>
      </c>
      <c r="M16" s="115">
        <v>3966</v>
      </c>
      <c r="N16" s="99">
        <v>2</v>
      </c>
      <c r="O16" s="99">
        <v>2</v>
      </c>
    </row>
    <row r="17" spans="1:15" ht="16.5">
      <c r="A17" s="89">
        <v>20</v>
      </c>
      <c r="B17" s="90" t="s">
        <v>30</v>
      </c>
      <c r="C17" s="91">
        <v>6322737.1329859141</v>
      </c>
      <c r="D17" s="246">
        <v>6355976.8844221309</v>
      </c>
      <c r="E17" s="115">
        <v>33239.751436216757</v>
      </c>
      <c r="F17" s="191">
        <v>5.2571775066851904E-3</v>
      </c>
      <c r="G17" s="91">
        <v>385.41524736275005</v>
      </c>
      <c r="H17" s="91">
        <v>387.86702168927388</v>
      </c>
      <c r="I17" s="248">
        <v>2.4517743265238323</v>
      </c>
      <c r="J17" s="117">
        <v>1.5079488146113578E-3</v>
      </c>
      <c r="K17" s="118">
        <v>2.9234742655946133E-3</v>
      </c>
      <c r="L17" s="115">
        <v>16405</v>
      </c>
      <c r="M17" s="115">
        <v>16387</v>
      </c>
      <c r="N17" s="99">
        <v>6</v>
      </c>
      <c r="O17" s="99">
        <v>6</v>
      </c>
    </row>
    <row r="18" spans="1:15" ht="16.5">
      <c r="A18" s="89">
        <v>46</v>
      </c>
      <c r="B18" s="90" t="s">
        <v>31</v>
      </c>
      <c r="C18" s="91">
        <v>2082657.5111373486</v>
      </c>
      <c r="D18" s="246">
        <v>2088968.2648103312</v>
      </c>
      <c r="E18" s="115">
        <v>6310.7536729825661</v>
      </c>
      <c r="F18" s="191">
        <v>3.0301447257817418E-3</v>
      </c>
      <c r="G18" s="91">
        <v>1577.7708417707186</v>
      </c>
      <c r="H18" s="91">
        <v>1621.8697708154746</v>
      </c>
      <c r="I18" s="248">
        <v>44.098929044756005</v>
      </c>
      <c r="J18" s="117">
        <v>4.956055183904086E-4</v>
      </c>
      <c r="K18" s="118">
        <v>2.2978183035856847E-4</v>
      </c>
      <c r="L18" s="115">
        <v>1320</v>
      </c>
      <c r="M18" s="115">
        <v>1288</v>
      </c>
      <c r="N18" s="99">
        <v>10</v>
      </c>
      <c r="O18" s="99">
        <v>10</v>
      </c>
    </row>
    <row r="19" spans="1:15" ht="16.5">
      <c r="A19" s="89">
        <v>47</v>
      </c>
      <c r="B19" s="90" t="s">
        <v>32</v>
      </c>
      <c r="C19" s="91">
        <v>3461835.760958211</v>
      </c>
      <c r="D19" s="246">
        <v>3480941.5237702928</v>
      </c>
      <c r="E19" s="115">
        <v>19105.762812081724</v>
      </c>
      <c r="F19" s="191">
        <v>5.5189685852668488E-3</v>
      </c>
      <c r="G19" s="91">
        <v>1954.735042890012</v>
      </c>
      <c r="H19" s="91">
        <v>1975.5627263168517</v>
      </c>
      <c r="I19" s="248">
        <v>20.827683426839712</v>
      </c>
      <c r="J19" s="117">
        <v>8.2584970649686364E-4</v>
      </c>
      <c r="K19" s="118">
        <v>3.1434439836319696E-4</v>
      </c>
      <c r="L19" s="115">
        <v>1771</v>
      </c>
      <c r="M19" s="115">
        <v>1762</v>
      </c>
      <c r="N19" s="99">
        <v>19</v>
      </c>
      <c r="O19" s="99">
        <v>19</v>
      </c>
    </row>
    <row r="20" spans="1:15" ht="16.5">
      <c r="A20" s="89">
        <v>49</v>
      </c>
      <c r="B20" s="90" t="s">
        <v>33</v>
      </c>
      <c r="C20" s="91">
        <v>454260354.20340872</v>
      </c>
      <c r="D20" s="246">
        <v>463874709.7393868</v>
      </c>
      <c r="E20" s="115">
        <v>9614355.5359780788</v>
      </c>
      <c r="F20" s="191">
        <v>2.1164857216821882E-2</v>
      </c>
      <c r="G20" s="91">
        <v>1446.5784596190379</v>
      </c>
      <c r="H20" s="91">
        <v>1445.4032478613371</v>
      </c>
      <c r="I20" s="248">
        <v>-1.1752117577007084</v>
      </c>
      <c r="J20" s="117">
        <v>0.11005378581443546</v>
      </c>
      <c r="K20" s="118">
        <v>5.7254745806526196E-2</v>
      </c>
      <c r="L20" s="115">
        <v>314024</v>
      </c>
      <c r="M20" s="115">
        <v>320931</v>
      </c>
      <c r="N20" s="99">
        <v>1</v>
      </c>
      <c r="O20" s="100">
        <v>33</v>
      </c>
    </row>
    <row r="21" spans="1:15" ht="16.5">
      <c r="A21" s="89">
        <v>50</v>
      </c>
      <c r="B21" s="90" t="s">
        <v>34</v>
      </c>
      <c r="C21" s="91">
        <v>4846927.6965788314</v>
      </c>
      <c r="D21" s="246">
        <v>5421952.1603307351</v>
      </c>
      <c r="E21" s="115">
        <v>575024.46375190374</v>
      </c>
      <c r="F21" s="191">
        <v>0.11863689738094929</v>
      </c>
      <c r="G21" s="91">
        <v>433.38051650382971</v>
      </c>
      <c r="H21" s="91">
        <v>489.16926744232546</v>
      </c>
      <c r="I21" s="248">
        <v>55.788750938495753</v>
      </c>
      <c r="J21" s="117">
        <v>1.2863524335793059E-3</v>
      </c>
      <c r="K21" s="118">
        <v>1.9774082357875565E-3</v>
      </c>
      <c r="L21" s="115">
        <v>11184</v>
      </c>
      <c r="M21" s="115">
        <v>11084</v>
      </c>
      <c r="N21" s="99">
        <v>4</v>
      </c>
      <c r="O21" s="99">
        <v>4</v>
      </c>
    </row>
    <row r="22" spans="1:15" ht="16.5">
      <c r="A22" s="89">
        <v>51</v>
      </c>
      <c r="B22" s="90" t="s">
        <v>35</v>
      </c>
      <c r="C22" s="91">
        <v>-4177598.122975789</v>
      </c>
      <c r="D22" s="246">
        <v>-4134128.271835316</v>
      </c>
      <c r="E22" s="115">
        <v>43469.851140473038</v>
      </c>
      <c r="F22" s="191">
        <v>-1.0405465021012738E-2</v>
      </c>
      <c r="G22" s="91">
        <v>-456.91765536211187</v>
      </c>
      <c r="H22" s="91">
        <v>-456.7088236671803</v>
      </c>
      <c r="I22" s="248">
        <v>0.20883169493157538</v>
      </c>
      <c r="J22" s="117">
        <v>-9.8081757380905749E-4</v>
      </c>
      <c r="K22" s="118">
        <v>1.6148952860293182E-3</v>
      </c>
      <c r="L22" s="115">
        <v>9143</v>
      </c>
      <c r="M22" s="115">
        <v>9052</v>
      </c>
      <c r="N22" s="99">
        <v>4</v>
      </c>
      <c r="O22" s="99">
        <v>4</v>
      </c>
    </row>
    <row r="23" spans="1:15" ht="16.5">
      <c r="A23" s="89">
        <v>52</v>
      </c>
      <c r="B23" s="90" t="s">
        <v>36</v>
      </c>
      <c r="C23" s="91">
        <v>3457110.6835286068</v>
      </c>
      <c r="D23" s="246">
        <v>3403553.4204599489</v>
      </c>
      <c r="E23" s="115">
        <v>-53557.263068657834</v>
      </c>
      <c r="F23" s="191">
        <v>-1.549191448333756E-2</v>
      </c>
      <c r="G23" s="91">
        <v>1508.337994558729</v>
      </c>
      <c r="H23" s="91">
        <v>1498.0428787235692</v>
      </c>
      <c r="I23" s="248">
        <v>-10.295115835159777</v>
      </c>
      <c r="J23" s="117">
        <v>8.0748946057811785E-4</v>
      </c>
      <c r="K23" s="118">
        <v>4.053294398871643E-4</v>
      </c>
      <c r="L23" s="115">
        <v>2292</v>
      </c>
      <c r="M23" s="115">
        <v>2272</v>
      </c>
      <c r="N23" s="99">
        <v>14</v>
      </c>
      <c r="O23" s="99">
        <v>14</v>
      </c>
    </row>
    <row r="24" spans="1:15" ht="16.5">
      <c r="A24" s="89">
        <v>61</v>
      </c>
      <c r="B24" s="90" t="s">
        <v>37</v>
      </c>
      <c r="C24" s="91">
        <v>13075269.578333724</v>
      </c>
      <c r="D24" s="246">
        <v>14417041.522012211</v>
      </c>
      <c r="E24" s="115">
        <v>1341771.9436784871</v>
      </c>
      <c r="F24" s="191">
        <v>0.10261906537681334</v>
      </c>
      <c r="G24" s="91">
        <v>793.93221071915264</v>
      </c>
      <c r="H24" s="91">
        <v>874.92666112466384</v>
      </c>
      <c r="I24" s="248">
        <v>80.994450405511202</v>
      </c>
      <c r="J24" s="117">
        <v>3.4204279009579187E-3</v>
      </c>
      <c r="K24" s="118">
        <v>2.9397088514351642E-3</v>
      </c>
      <c r="L24" s="115">
        <v>16469</v>
      </c>
      <c r="M24" s="115">
        <v>16478</v>
      </c>
      <c r="N24" s="99">
        <v>5</v>
      </c>
      <c r="O24" s="99">
        <v>5</v>
      </c>
    </row>
    <row r="25" spans="1:15" ht="16.5">
      <c r="A25" s="89">
        <v>69</v>
      </c>
      <c r="B25" s="90" t="s">
        <v>38</v>
      </c>
      <c r="C25" s="91">
        <v>4908192.1094764415</v>
      </c>
      <c r="D25" s="246">
        <v>5178659.604374228</v>
      </c>
      <c r="E25" s="115">
        <v>270467.49489778653</v>
      </c>
      <c r="F25" s="191">
        <v>5.510531960955322E-2</v>
      </c>
      <c r="G25" s="91">
        <v>748.42819601653571</v>
      </c>
      <c r="H25" s="91">
        <v>797.69864515930806</v>
      </c>
      <c r="I25" s="248">
        <v>49.27044914277235</v>
      </c>
      <c r="J25" s="117">
        <v>1.2286315311862291E-3</v>
      </c>
      <c r="K25" s="118">
        <v>1.158186057987443E-3</v>
      </c>
      <c r="L25" s="115">
        <v>6558</v>
      </c>
      <c r="M25" s="115">
        <v>6492</v>
      </c>
      <c r="N25" s="99">
        <v>17</v>
      </c>
      <c r="O25" s="99">
        <v>17</v>
      </c>
    </row>
    <row r="26" spans="1:15" ht="16.5">
      <c r="A26" s="89">
        <v>71</v>
      </c>
      <c r="B26" s="90" t="s">
        <v>39</v>
      </c>
      <c r="C26" s="91">
        <v>9771227.8432158045</v>
      </c>
      <c r="D26" s="246">
        <v>9917250.8251507673</v>
      </c>
      <c r="E26" s="115">
        <v>146022.98193496279</v>
      </c>
      <c r="F26" s="191">
        <v>1.4944179408972335E-2</v>
      </c>
      <c r="G26" s="91">
        <v>1509.5362031848917</v>
      </c>
      <c r="H26" s="91">
        <v>1558.0912529694842</v>
      </c>
      <c r="I26" s="248">
        <v>48.555049784592484</v>
      </c>
      <c r="J26" s="117">
        <v>2.3528573023357141E-3</v>
      </c>
      <c r="K26" s="118">
        <v>1.1355289986275531E-3</v>
      </c>
      <c r="L26" s="115">
        <v>6473</v>
      </c>
      <c r="M26" s="115">
        <v>6365</v>
      </c>
      <c r="N26" s="99">
        <v>17</v>
      </c>
      <c r="O26" s="99">
        <v>17</v>
      </c>
    </row>
    <row r="27" spans="1:15" ht="16.5">
      <c r="A27" s="89">
        <v>72</v>
      </c>
      <c r="B27" s="90" t="s">
        <v>40</v>
      </c>
      <c r="C27" s="91">
        <v>1394754.0853222781</v>
      </c>
      <c r="D27" s="246">
        <v>1302779.4406199451</v>
      </c>
      <c r="E27" s="115">
        <v>-91974.644702333026</v>
      </c>
      <c r="F27" s="191">
        <v>-6.5943269620236278E-2</v>
      </c>
      <c r="G27" s="91">
        <v>1471.2595836732892</v>
      </c>
      <c r="H27" s="91">
        <v>1405.3715648543096</v>
      </c>
      <c r="I27" s="248">
        <v>-65.888018818979617</v>
      </c>
      <c r="J27" s="117">
        <v>3.0908304874389166E-4</v>
      </c>
      <c r="K27" s="118">
        <v>1.6537869312297591E-4</v>
      </c>
      <c r="L27" s="115">
        <v>948</v>
      </c>
      <c r="M27" s="115">
        <v>927</v>
      </c>
      <c r="N27" s="99">
        <v>17</v>
      </c>
      <c r="O27" s="99">
        <v>17</v>
      </c>
    </row>
    <row r="28" spans="1:15" ht="16.5">
      <c r="A28" s="89">
        <v>74</v>
      </c>
      <c r="B28" s="90" t="s">
        <v>41</v>
      </c>
      <c r="C28" s="91">
        <v>1329590.1351008653</v>
      </c>
      <c r="D28" s="246">
        <v>1365689.8159506412</v>
      </c>
      <c r="E28" s="115">
        <v>36099.680849775905</v>
      </c>
      <c r="F28" s="191">
        <v>2.7150984274591745E-2</v>
      </c>
      <c r="G28" s="91">
        <v>1312.5272804549509</v>
      </c>
      <c r="H28" s="91">
        <v>1386.4871227925291</v>
      </c>
      <c r="I28" s="248">
        <v>73.959842337578266</v>
      </c>
      <c r="J28" s="117">
        <v>3.2400846896358832E-4</v>
      </c>
      <c r="K28" s="118">
        <v>1.7572601157079965E-4</v>
      </c>
      <c r="L28" s="115">
        <v>1013</v>
      </c>
      <c r="M28" s="115">
        <v>985</v>
      </c>
      <c r="N28" s="99">
        <v>16</v>
      </c>
      <c r="O28" s="99">
        <v>16</v>
      </c>
    </row>
    <row r="29" spans="1:15" ht="16.5">
      <c r="A29" s="89">
        <v>75</v>
      </c>
      <c r="B29" s="90" t="s">
        <v>42</v>
      </c>
      <c r="C29" s="91">
        <v>-1620127.1331464055</v>
      </c>
      <c r="D29" s="246">
        <v>1931245.056791272</v>
      </c>
      <c r="E29" s="115">
        <v>3551372.1899376772</v>
      </c>
      <c r="F29" s="191">
        <v>-2.1920330307910172</v>
      </c>
      <c r="G29" s="91">
        <v>-82.938831429630667</v>
      </c>
      <c r="H29" s="91">
        <v>100.00751161468966</v>
      </c>
      <c r="I29" s="248">
        <v>182.94634304432032</v>
      </c>
      <c r="J29" s="117">
        <v>4.5818585357822845E-4</v>
      </c>
      <c r="K29" s="118">
        <v>3.4451218369986924E-3</v>
      </c>
      <c r="L29" s="115">
        <v>19534</v>
      </c>
      <c r="M29" s="115">
        <v>19311</v>
      </c>
      <c r="N29" s="99">
        <v>8</v>
      </c>
      <c r="O29" s="99">
        <v>8</v>
      </c>
    </row>
    <row r="30" spans="1:15" ht="16.5">
      <c r="A30" s="89">
        <v>77</v>
      </c>
      <c r="B30" s="90" t="s">
        <v>43</v>
      </c>
      <c r="C30" s="91">
        <v>4427762.2405540086</v>
      </c>
      <c r="D30" s="246">
        <v>4210475.1232515695</v>
      </c>
      <c r="E30" s="115">
        <v>-217287.11730243918</v>
      </c>
      <c r="F30" s="191">
        <v>-4.9073799697802171E-2</v>
      </c>
      <c r="G30" s="91">
        <v>973.34848110661869</v>
      </c>
      <c r="H30" s="91">
        <v>933.79355139755364</v>
      </c>
      <c r="I30" s="248">
        <v>-39.55492970906505</v>
      </c>
      <c r="J30" s="117">
        <v>9.9893078381374035E-4</v>
      </c>
      <c r="K30" s="118">
        <v>8.0441480829719354E-4</v>
      </c>
      <c r="L30" s="115">
        <v>4549</v>
      </c>
      <c r="M30" s="115">
        <v>4509</v>
      </c>
      <c r="N30" s="99">
        <v>13</v>
      </c>
      <c r="O30" s="99">
        <v>13</v>
      </c>
    </row>
    <row r="31" spans="1:15" ht="16.5">
      <c r="A31" s="89">
        <v>78</v>
      </c>
      <c r="B31" s="90" t="s">
        <v>44</v>
      </c>
      <c r="C31" s="91">
        <v>-1061230.0763838966</v>
      </c>
      <c r="D31" s="246">
        <v>-832243.65170314617</v>
      </c>
      <c r="E31" s="115">
        <v>228986.42468075047</v>
      </c>
      <c r="F31" s="191">
        <v>-0.21577453351210463</v>
      </c>
      <c r="G31" s="91">
        <v>-137.44723175545869</v>
      </c>
      <c r="H31" s="91">
        <v>-108.05552476021114</v>
      </c>
      <c r="I31" s="248">
        <v>29.391706995247546</v>
      </c>
      <c r="J31" s="117">
        <v>-1.9744892891750766E-4</v>
      </c>
      <c r="K31" s="118">
        <v>1.3740525290541106E-3</v>
      </c>
      <c r="L31" s="115">
        <v>7721</v>
      </c>
      <c r="M31" s="115">
        <v>7702</v>
      </c>
      <c r="N31" s="99">
        <v>1</v>
      </c>
      <c r="O31" s="100">
        <v>33</v>
      </c>
    </row>
    <row r="32" spans="1:15" ht="16.5">
      <c r="A32" s="89">
        <v>79</v>
      </c>
      <c r="B32" s="90" t="s">
        <v>45</v>
      </c>
      <c r="C32" s="91">
        <v>-685099.3656660415</v>
      </c>
      <c r="D32" s="246">
        <v>-376053.40069113998</v>
      </c>
      <c r="E32" s="115">
        <v>309045.96497490152</v>
      </c>
      <c r="F32" s="191">
        <v>-0.45109655688332523</v>
      </c>
      <c r="G32" s="91">
        <v>-102.20787194779076</v>
      </c>
      <c r="H32" s="91">
        <v>-56.57490607659696</v>
      </c>
      <c r="I32" s="248">
        <v>45.632965871193804</v>
      </c>
      <c r="J32" s="117">
        <v>-8.9218272834283756E-5</v>
      </c>
      <c r="K32" s="118">
        <v>1.1858383745290408E-3</v>
      </c>
      <c r="L32" s="115">
        <v>6703</v>
      </c>
      <c r="M32" s="115">
        <v>6647</v>
      </c>
      <c r="N32" s="99">
        <v>4</v>
      </c>
      <c r="O32" s="99">
        <v>4</v>
      </c>
    </row>
    <row r="33" spans="1:15" ht="16.5">
      <c r="A33" s="89">
        <v>81</v>
      </c>
      <c r="B33" s="90" t="s">
        <v>46</v>
      </c>
      <c r="C33" s="91">
        <v>272477.47787198739</v>
      </c>
      <c r="D33" s="246">
        <v>74477.195340604172</v>
      </c>
      <c r="E33" s="115">
        <v>-198000.28253138321</v>
      </c>
      <c r="F33" s="191">
        <v>-0.72666660040212827</v>
      </c>
      <c r="G33" s="91">
        <v>107.65605605372872</v>
      </c>
      <c r="H33" s="91">
        <v>30.00692801797106</v>
      </c>
      <c r="I33" s="248">
        <v>-77.649128035757656</v>
      </c>
      <c r="J33" s="117">
        <v>1.7669636071946372E-5</v>
      </c>
      <c r="K33" s="118">
        <v>4.4279386874997433E-4</v>
      </c>
      <c r="L33" s="115">
        <v>2531</v>
      </c>
      <c r="M33" s="115">
        <v>2482</v>
      </c>
      <c r="N33" s="99">
        <v>7</v>
      </c>
      <c r="O33" s="99">
        <v>7</v>
      </c>
    </row>
    <row r="34" spans="1:15" ht="16.5">
      <c r="A34" s="89">
        <v>82</v>
      </c>
      <c r="B34" s="90" t="s">
        <v>47</v>
      </c>
      <c r="C34" s="91">
        <v>2534954.9079927169</v>
      </c>
      <c r="D34" s="246">
        <v>2607813.9519881811</v>
      </c>
      <c r="E34" s="115">
        <v>72859.043995464221</v>
      </c>
      <c r="F34" s="191">
        <v>2.8741751486679127E-2</v>
      </c>
      <c r="G34" s="91">
        <v>270.5106080453225</v>
      </c>
      <c r="H34" s="91">
        <v>278.58283858435863</v>
      </c>
      <c r="I34" s="248">
        <v>8.0722305390361271</v>
      </c>
      <c r="J34" s="117">
        <v>6.1870111064525472E-4</v>
      </c>
      <c r="K34" s="118">
        <v>1.6700215170703102E-3</v>
      </c>
      <c r="L34" s="115">
        <v>9371</v>
      </c>
      <c r="M34" s="115">
        <v>9361</v>
      </c>
      <c r="N34" s="99">
        <v>5</v>
      </c>
      <c r="O34" s="99">
        <v>5</v>
      </c>
    </row>
    <row r="35" spans="1:15" ht="16.5">
      <c r="A35" s="89">
        <v>86</v>
      </c>
      <c r="B35" s="90" t="s">
        <v>48</v>
      </c>
      <c r="C35" s="91">
        <v>4736604.4353025053</v>
      </c>
      <c r="D35" s="246">
        <v>4497786.7706641657</v>
      </c>
      <c r="E35" s="115">
        <v>-238817.66463833954</v>
      </c>
      <c r="F35" s="191">
        <v>-5.0419592326182365E-2</v>
      </c>
      <c r="G35" s="91">
        <v>592.22361031539197</v>
      </c>
      <c r="H35" s="91">
        <v>569.2680383070707</v>
      </c>
      <c r="I35" s="248">
        <v>-22.955572008321269</v>
      </c>
      <c r="J35" s="117">
        <v>1.067095169244675E-3</v>
      </c>
      <c r="K35" s="118">
        <v>1.4095545354526782E-3</v>
      </c>
      <c r="L35" s="115">
        <v>7998</v>
      </c>
      <c r="M35" s="115">
        <v>7901</v>
      </c>
      <c r="N35" s="99">
        <v>5</v>
      </c>
      <c r="O35" s="99">
        <v>5</v>
      </c>
    </row>
    <row r="36" spans="1:15" ht="16.5">
      <c r="A36" s="89">
        <v>90</v>
      </c>
      <c r="B36" s="90" t="s">
        <v>49</v>
      </c>
      <c r="C36" s="91">
        <v>810315.87185444636</v>
      </c>
      <c r="D36" s="246">
        <v>899017.3542649236</v>
      </c>
      <c r="E36" s="115">
        <v>88701.482410477242</v>
      </c>
      <c r="F36" s="191">
        <v>0.10946531530658493</v>
      </c>
      <c r="G36" s="91">
        <v>270.01528552297447</v>
      </c>
      <c r="H36" s="91">
        <v>306.93661804879605</v>
      </c>
      <c r="I36" s="248">
        <v>36.921332525821583</v>
      </c>
      <c r="J36" s="117">
        <v>2.1329091944960479E-4</v>
      </c>
      <c r="K36" s="118">
        <v>5.2253958161509867E-4</v>
      </c>
      <c r="L36" s="115">
        <v>3001</v>
      </c>
      <c r="M36" s="115">
        <v>2929</v>
      </c>
      <c r="N36" s="99">
        <v>12</v>
      </c>
      <c r="O36" s="99">
        <v>12</v>
      </c>
    </row>
    <row r="37" spans="1:15" ht="16.5">
      <c r="A37" s="89">
        <v>91</v>
      </c>
      <c r="B37" s="90" t="s">
        <v>50</v>
      </c>
      <c r="C37" s="91">
        <v>423154824.20772541</v>
      </c>
      <c r="D37" s="246">
        <v>464624370.19449508</v>
      </c>
      <c r="E37" s="115">
        <v>41469545.986769676</v>
      </c>
      <c r="F37" s="191">
        <v>9.8000881980757959E-2</v>
      </c>
      <c r="G37" s="91">
        <v>627.36074752813261</v>
      </c>
      <c r="H37" s="91">
        <v>679.25751982330155</v>
      </c>
      <c r="I37" s="248">
        <v>51.896772295168944</v>
      </c>
      <c r="J37" s="117">
        <v>0.11023164196702975</v>
      </c>
      <c r="K37" s="118">
        <v>0.12203020810419821</v>
      </c>
      <c r="L37" s="115">
        <v>674500</v>
      </c>
      <c r="M37" s="115">
        <v>684018</v>
      </c>
      <c r="N37" s="99">
        <v>1</v>
      </c>
      <c r="O37" s="100">
        <v>31</v>
      </c>
    </row>
    <row r="38" spans="1:15" ht="16.5">
      <c r="A38" s="89">
        <v>92</v>
      </c>
      <c r="B38" s="90" t="s">
        <v>51</v>
      </c>
      <c r="C38" s="91">
        <v>237056698.36089423</v>
      </c>
      <c r="D38" s="246">
        <v>257236953.35725582</v>
      </c>
      <c r="E38" s="115">
        <v>20180254.996361583</v>
      </c>
      <c r="F38" s="191">
        <v>8.5128389688610431E-2</v>
      </c>
      <c r="G38" s="91">
        <v>958.02547803289735</v>
      </c>
      <c r="H38" s="91">
        <v>1023.7512520734982</v>
      </c>
      <c r="I38" s="248">
        <v>65.725774040600868</v>
      </c>
      <c r="J38" s="117">
        <v>6.1029195974581951E-2</v>
      </c>
      <c r="K38" s="118">
        <v>4.4826902742521074E-2</v>
      </c>
      <c r="L38" s="115">
        <v>247443</v>
      </c>
      <c r="M38" s="115">
        <v>251269</v>
      </c>
      <c r="N38" s="99">
        <v>1</v>
      </c>
      <c r="O38" s="100">
        <v>32</v>
      </c>
    </row>
    <row r="39" spans="1:15" ht="16.5">
      <c r="A39" s="89">
        <v>97</v>
      </c>
      <c r="B39" s="90" t="s">
        <v>52</v>
      </c>
      <c r="C39" s="91">
        <v>260321.39892604598</v>
      </c>
      <c r="D39" s="246">
        <v>429601.54857302608</v>
      </c>
      <c r="E39" s="115">
        <v>169280.14964698011</v>
      </c>
      <c r="F39" s="191">
        <v>0.65027366303862888</v>
      </c>
      <c r="G39" s="91">
        <v>126.24704118624926</v>
      </c>
      <c r="H39" s="91">
        <v>208.64572538757946</v>
      </c>
      <c r="I39" s="248">
        <v>82.398684201330198</v>
      </c>
      <c r="J39" s="117">
        <v>1.0192251446251071E-4</v>
      </c>
      <c r="K39" s="118">
        <v>3.6732980489774265E-4</v>
      </c>
      <c r="L39" s="115">
        <v>2062</v>
      </c>
      <c r="M39" s="115">
        <v>2059</v>
      </c>
      <c r="N39" s="99">
        <v>10</v>
      </c>
      <c r="O39" s="99">
        <v>10</v>
      </c>
    </row>
    <row r="40" spans="1:15" ht="16.5">
      <c r="A40" s="89">
        <v>98</v>
      </c>
      <c r="B40" s="90" t="s">
        <v>53</v>
      </c>
      <c r="C40" s="91">
        <v>18419667.293340154</v>
      </c>
      <c r="D40" s="246">
        <v>18519190.461086135</v>
      </c>
      <c r="E40" s="115">
        <v>99523.167745981365</v>
      </c>
      <c r="F40" s="191">
        <v>5.4030925836518846E-3</v>
      </c>
      <c r="G40" s="91">
        <v>804.87949719642359</v>
      </c>
      <c r="H40" s="91">
        <v>810.50332448186509</v>
      </c>
      <c r="I40" s="248">
        <v>5.6238272854415072</v>
      </c>
      <c r="J40" s="117">
        <v>4.393658411785707E-3</v>
      </c>
      <c r="K40" s="118">
        <v>4.0763082623159405E-3</v>
      </c>
      <c r="L40" s="115">
        <v>22885</v>
      </c>
      <c r="M40" s="115">
        <v>22849</v>
      </c>
      <c r="N40" s="99">
        <v>7</v>
      </c>
      <c r="O40" s="99">
        <v>7</v>
      </c>
    </row>
    <row r="41" spans="1:15" ht="16.5">
      <c r="A41" s="89">
        <v>102</v>
      </c>
      <c r="B41" s="90" t="s">
        <v>54</v>
      </c>
      <c r="C41" s="91">
        <v>8563924.6547048632</v>
      </c>
      <c r="D41" s="246">
        <v>9155230.3959499337</v>
      </c>
      <c r="E41" s="115">
        <v>591305.74124507047</v>
      </c>
      <c r="F41" s="191">
        <v>6.9046116714749223E-2</v>
      </c>
      <c r="G41" s="91">
        <v>887.82134093975355</v>
      </c>
      <c r="H41" s="91">
        <v>958.16121360020236</v>
      </c>
      <c r="I41" s="248">
        <v>70.339872660448805</v>
      </c>
      <c r="J41" s="117">
        <v>2.172068758919306E-3</v>
      </c>
      <c r="K41" s="118">
        <v>1.7046315132578586E-3</v>
      </c>
      <c r="L41" s="115">
        <v>9646</v>
      </c>
      <c r="M41" s="115">
        <v>9555</v>
      </c>
      <c r="N41" s="99">
        <v>4</v>
      </c>
      <c r="O41" s="99">
        <v>4</v>
      </c>
    </row>
    <row r="42" spans="1:15" ht="16.5">
      <c r="A42" s="89">
        <v>103</v>
      </c>
      <c r="B42" s="90" t="s">
        <v>55</v>
      </c>
      <c r="C42" s="91">
        <v>1362963.3671485179</v>
      </c>
      <c r="D42" s="246">
        <v>1253978.5802858302</v>
      </c>
      <c r="E42" s="115">
        <v>-108984.78686268767</v>
      </c>
      <c r="F42" s="191">
        <v>-7.996164056169526E-2</v>
      </c>
      <c r="G42" s="91">
        <v>641.3945257169496</v>
      </c>
      <c r="H42" s="91">
        <v>598.84363910498098</v>
      </c>
      <c r="I42" s="248">
        <v>-42.550886611968622</v>
      </c>
      <c r="J42" s="117">
        <v>2.97505096081225E-4</v>
      </c>
      <c r="K42" s="118">
        <v>3.7357387637487765E-4</v>
      </c>
      <c r="L42" s="115">
        <v>2125</v>
      </c>
      <c r="M42" s="115">
        <v>2094</v>
      </c>
      <c r="N42" s="99">
        <v>5</v>
      </c>
      <c r="O42" s="99">
        <v>5</v>
      </c>
    </row>
    <row r="43" spans="1:15" ht="16.5">
      <c r="A43" s="89">
        <v>105</v>
      </c>
      <c r="B43" s="90" t="s">
        <v>56</v>
      </c>
      <c r="C43" s="91">
        <v>2972255.04473643</v>
      </c>
      <c r="D43" s="246">
        <v>2960645.1276577082</v>
      </c>
      <c r="E43" s="115">
        <v>-11609.917078721803</v>
      </c>
      <c r="F43" s="191">
        <v>-3.9060971901727676E-3</v>
      </c>
      <c r="G43" s="91">
        <v>1440.7440837306981</v>
      </c>
      <c r="H43" s="91">
        <v>1478.8437201087454</v>
      </c>
      <c r="I43" s="248">
        <v>38.099636378047308</v>
      </c>
      <c r="J43" s="117">
        <v>7.024099350767596E-4</v>
      </c>
      <c r="K43" s="118">
        <v>3.5716088849212273E-4</v>
      </c>
      <c r="L43" s="115">
        <v>2063</v>
      </c>
      <c r="M43" s="115">
        <v>2002</v>
      </c>
      <c r="N43" s="99">
        <v>18</v>
      </c>
      <c r="O43" s="99">
        <v>18</v>
      </c>
    </row>
    <row r="44" spans="1:15" ht="16.5">
      <c r="A44" s="89">
        <v>106</v>
      </c>
      <c r="B44" s="90" t="s">
        <v>57</v>
      </c>
      <c r="C44" s="91">
        <v>15947491.428012956</v>
      </c>
      <c r="D44" s="246">
        <v>17514093.767969005</v>
      </c>
      <c r="E44" s="115">
        <v>1566602.3399560489</v>
      </c>
      <c r="F44" s="191">
        <v>9.8235032577236273E-2</v>
      </c>
      <c r="G44" s="91">
        <v>340.02455018044299</v>
      </c>
      <c r="H44" s="91">
        <v>372.39467091852191</v>
      </c>
      <c r="I44" s="248">
        <v>32.370120738078924</v>
      </c>
      <c r="J44" s="117">
        <v>4.1552002810347211E-3</v>
      </c>
      <c r="K44" s="118">
        <v>8.390426446889622E-3</v>
      </c>
      <c r="L44" s="115">
        <v>46901</v>
      </c>
      <c r="M44" s="115">
        <v>47031</v>
      </c>
      <c r="N44" s="99">
        <v>1</v>
      </c>
      <c r="O44" s="100">
        <v>35</v>
      </c>
    </row>
    <row r="45" spans="1:15" ht="16.5">
      <c r="A45" s="89">
        <v>108</v>
      </c>
      <c r="B45" s="90" t="s">
        <v>58</v>
      </c>
      <c r="C45" s="91">
        <v>8547272.5469400324</v>
      </c>
      <c r="D45" s="246">
        <v>9061335.3327207454</v>
      </c>
      <c r="E45" s="115">
        <v>514062.78578071296</v>
      </c>
      <c r="F45" s="191">
        <v>6.0143488224761253E-2</v>
      </c>
      <c r="G45" s="91">
        <v>828.30434605485345</v>
      </c>
      <c r="H45" s="91">
        <v>875.66054626215168</v>
      </c>
      <c r="I45" s="248">
        <v>47.35620020729823</v>
      </c>
      <c r="J45" s="117">
        <v>2.1497922541633915E-3</v>
      </c>
      <c r="K45" s="118">
        <v>1.8461043327255176E-3</v>
      </c>
      <c r="L45" s="115">
        <v>10319</v>
      </c>
      <c r="M45" s="115">
        <v>10348</v>
      </c>
      <c r="N45" s="99">
        <v>6</v>
      </c>
      <c r="O45" s="99">
        <v>6</v>
      </c>
    </row>
    <row r="46" spans="1:15" ht="16.5">
      <c r="A46" s="89">
        <v>109</v>
      </c>
      <c r="B46" s="90" t="s">
        <v>59</v>
      </c>
      <c r="C46" s="91">
        <v>17435951.812233258</v>
      </c>
      <c r="D46" s="246">
        <v>16669565.339275792</v>
      </c>
      <c r="E46" s="115">
        <v>-766386.4729574658</v>
      </c>
      <c r="F46" s="191">
        <v>-4.3954381223958221E-2</v>
      </c>
      <c r="G46" s="91">
        <v>255.21380307430229</v>
      </c>
      <c r="H46" s="91">
        <v>243.58957431759228</v>
      </c>
      <c r="I46" s="248">
        <v>-11.624228756710011</v>
      </c>
      <c r="J46" s="117">
        <v>3.9548368017283762E-3</v>
      </c>
      <c r="K46" s="118">
        <v>1.2208586954136581E-2</v>
      </c>
      <c r="L46" s="115">
        <v>68319</v>
      </c>
      <c r="M46" s="115">
        <v>68433</v>
      </c>
      <c r="N46" s="99">
        <v>5</v>
      </c>
      <c r="O46" s="99">
        <v>5</v>
      </c>
    </row>
    <row r="47" spans="1:15" ht="16.5">
      <c r="A47" s="89">
        <v>111</v>
      </c>
      <c r="B47" s="90" t="s">
        <v>60</v>
      </c>
      <c r="C47" s="91">
        <v>10155686.393230747</v>
      </c>
      <c r="D47" s="246">
        <v>8990224.2514841184</v>
      </c>
      <c r="E47" s="115">
        <v>-1165462.141746629</v>
      </c>
      <c r="F47" s="191">
        <v>-0.1147595639151939</v>
      </c>
      <c r="G47" s="91">
        <v>565.68185780820738</v>
      </c>
      <c r="H47" s="91">
        <v>504.2472517518716</v>
      </c>
      <c r="I47" s="248">
        <v>-61.434606056335781</v>
      </c>
      <c r="J47" s="117">
        <v>2.1329212251136606E-3</v>
      </c>
      <c r="K47" s="118">
        <v>3.1807300104525755E-3</v>
      </c>
      <c r="L47" s="115">
        <v>17953</v>
      </c>
      <c r="M47" s="115">
        <v>17829</v>
      </c>
      <c r="N47" s="99">
        <v>7</v>
      </c>
      <c r="O47" s="99">
        <v>7</v>
      </c>
    </row>
    <row r="48" spans="1:15" ht="16.5">
      <c r="A48" s="89">
        <v>139</v>
      </c>
      <c r="B48" s="90" t="s">
        <v>61</v>
      </c>
      <c r="C48" s="91">
        <v>13891163.784589646</v>
      </c>
      <c r="D48" s="246">
        <v>14308379.637750335</v>
      </c>
      <c r="E48" s="115">
        <v>417215.85316068865</v>
      </c>
      <c r="F48" s="191">
        <v>3.0034621982035284E-2</v>
      </c>
      <c r="G48" s="91">
        <v>1422.4005513608076</v>
      </c>
      <c r="H48" s="91">
        <v>1459.1453842290775</v>
      </c>
      <c r="I48" s="248">
        <v>36.744832868269896</v>
      </c>
      <c r="J48" s="117">
        <v>3.3946479834809171E-3</v>
      </c>
      <c r="K48" s="118">
        <v>1.7494104258510268E-3</v>
      </c>
      <c r="L48" s="115">
        <v>9766</v>
      </c>
      <c r="M48" s="115">
        <v>9806</v>
      </c>
      <c r="N48" s="99">
        <v>17</v>
      </c>
      <c r="O48" s="99">
        <v>17</v>
      </c>
    </row>
    <row r="49" spans="1:15" ht="16.5">
      <c r="A49" s="89">
        <v>140</v>
      </c>
      <c r="B49" s="90" t="s">
        <v>62</v>
      </c>
      <c r="C49" s="91">
        <v>22775714.483298663</v>
      </c>
      <c r="D49" s="246">
        <v>22805509.95797969</v>
      </c>
      <c r="E49" s="115">
        <v>29795.474681027234</v>
      </c>
      <c r="F49" s="191">
        <v>1.3082125130641294E-3</v>
      </c>
      <c r="G49" s="91">
        <v>1104.6519780433923</v>
      </c>
      <c r="H49" s="91">
        <v>1114.4753925611928</v>
      </c>
      <c r="I49" s="248">
        <v>9.8234145178005292</v>
      </c>
      <c r="J49" s="117">
        <v>5.4105831932819565E-3</v>
      </c>
      <c r="K49" s="118">
        <v>3.6506409896175365E-3</v>
      </c>
      <c r="L49" s="115">
        <v>20618</v>
      </c>
      <c r="M49" s="115">
        <v>20463</v>
      </c>
      <c r="N49" s="99">
        <v>11</v>
      </c>
      <c r="O49" s="99">
        <v>11</v>
      </c>
    </row>
    <row r="50" spans="1:15" ht="16.5">
      <c r="A50" s="89">
        <v>142</v>
      </c>
      <c r="B50" s="90" t="s">
        <v>63</v>
      </c>
      <c r="C50" s="91">
        <v>4315025.3545017894</v>
      </c>
      <c r="D50" s="246">
        <v>4430431.0782095939</v>
      </c>
      <c r="E50" s="115">
        <v>115405.72370780446</v>
      </c>
      <c r="F50" s="191">
        <v>2.674508588632132E-2</v>
      </c>
      <c r="G50" s="91">
        <v>669.61908046272333</v>
      </c>
      <c r="H50" s="91">
        <v>692.1467080471167</v>
      </c>
      <c r="I50" s="248">
        <v>22.527627584393372</v>
      </c>
      <c r="J50" s="117">
        <v>1.0511151022241146E-3</v>
      </c>
      <c r="K50" s="118">
        <v>1.1419514721468919E-3</v>
      </c>
      <c r="L50" s="115">
        <v>6444</v>
      </c>
      <c r="M50" s="115">
        <v>6401</v>
      </c>
      <c r="N50" s="99">
        <v>7</v>
      </c>
      <c r="O50" s="99">
        <v>7</v>
      </c>
    </row>
    <row r="51" spans="1:15" ht="16.5">
      <c r="A51" s="89">
        <v>143</v>
      </c>
      <c r="B51" s="90" t="s">
        <v>64</v>
      </c>
      <c r="C51" s="91">
        <v>3545195.691084641</v>
      </c>
      <c r="D51" s="246">
        <v>3582148.2779991915</v>
      </c>
      <c r="E51" s="115">
        <v>36952.586914550513</v>
      </c>
      <c r="F51" s="191">
        <v>1.0423285520592797E-2</v>
      </c>
      <c r="G51" s="91">
        <v>517.54681621673592</v>
      </c>
      <c r="H51" s="91">
        <v>530.06041402769927</v>
      </c>
      <c r="I51" s="248">
        <v>12.513597810963347</v>
      </c>
      <c r="J51" s="117">
        <v>8.4986090223361564E-4</v>
      </c>
      <c r="K51" s="118">
        <v>1.2056410012136691E-3</v>
      </c>
      <c r="L51" s="115">
        <v>6850</v>
      </c>
      <c r="M51" s="115">
        <v>6758</v>
      </c>
      <c r="N51" s="99">
        <v>6</v>
      </c>
      <c r="O51" s="99">
        <v>6</v>
      </c>
    </row>
    <row r="52" spans="1:15" ht="16.5">
      <c r="A52" s="89">
        <v>145</v>
      </c>
      <c r="B52" s="90" t="s">
        <v>65</v>
      </c>
      <c r="C52" s="91">
        <v>14434963.258791743</v>
      </c>
      <c r="D52" s="246">
        <v>15096360.32423701</v>
      </c>
      <c r="E52" s="115">
        <v>661397.06544526666</v>
      </c>
      <c r="F52" s="191">
        <v>4.5819102798369572E-2</v>
      </c>
      <c r="G52" s="91">
        <v>1169.4858023812478</v>
      </c>
      <c r="H52" s="91">
        <v>1214.6077982329239</v>
      </c>
      <c r="I52" s="248">
        <v>45.121995851676047</v>
      </c>
      <c r="J52" s="117">
        <v>3.5815955705680363E-3</v>
      </c>
      <c r="K52" s="118">
        <v>2.2173589825517453E-3</v>
      </c>
      <c r="L52" s="115">
        <v>12343</v>
      </c>
      <c r="M52" s="115">
        <v>12429</v>
      </c>
      <c r="N52" s="99">
        <v>14</v>
      </c>
      <c r="O52" s="99">
        <v>14</v>
      </c>
    </row>
    <row r="53" spans="1:15" ht="16.5">
      <c r="A53" s="89">
        <v>146</v>
      </c>
      <c r="B53" s="90" t="s">
        <v>66</v>
      </c>
      <c r="C53" s="91">
        <v>4213955.0988182761</v>
      </c>
      <c r="D53" s="246">
        <v>4288319.9117601989</v>
      </c>
      <c r="E53" s="115">
        <v>74364.812941922806</v>
      </c>
      <c r="F53" s="191">
        <v>1.7647272265140415E-2</v>
      </c>
      <c r="G53" s="91">
        <v>956.41286854704401</v>
      </c>
      <c r="H53" s="91">
        <v>978.62161382021884</v>
      </c>
      <c r="I53" s="248">
        <v>22.208745273174827</v>
      </c>
      <c r="J53" s="117">
        <v>1.0173993778142883E-3</v>
      </c>
      <c r="K53" s="118">
        <v>7.8175774893730367E-4</v>
      </c>
      <c r="L53" s="115">
        <v>4406</v>
      </c>
      <c r="M53" s="115">
        <v>4382</v>
      </c>
      <c r="N53" s="99">
        <v>12</v>
      </c>
      <c r="O53" s="99">
        <v>12</v>
      </c>
    </row>
    <row r="54" spans="1:15" ht="16.5">
      <c r="A54" s="89">
        <v>148</v>
      </c>
      <c r="B54" s="90" t="s">
        <v>67</v>
      </c>
      <c r="C54" s="91">
        <v>12410513.423124122</v>
      </c>
      <c r="D54" s="246">
        <v>12515942.784404539</v>
      </c>
      <c r="E54" s="115">
        <v>105429.36128041707</v>
      </c>
      <c r="F54" s="191">
        <v>8.4951651624640967E-3</v>
      </c>
      <c r="G54" s="91">
        <v>1741.3376488177523</v>
      </c>
      <c r="H54" s="91">
        <v>1732.5502193251023</v>
      </c>
      <c r="I54" s="248">
        <v>-8.7874294926500625</v>
      </c>
      <c r="J54" s="117">
        <v>2.9693942298222066E-3</v>
      </c>
      <c r="K54" s="118">
        <v>1.2887763528806667E-3</v>
      </c>
      <c r="L54" s="115">
        <v>7127</v>
      </c>
      <c r="M54" s="115">
        <v>7224</v>
      </c>
      <c r="N54" s="99">
        <v>19</v>
      </c>
      <c r="O54" s="99">
        <v>19</v>
      </c>
    </row>
    <row r="55" spans="1:15" ht="16.5">
      <c r="A55" s="89">
        <v>149</v>
      </c>
      <c r="B55" s="90" t="s">
        <v>68</v>
      </c>
      <c r="C55" s="91">
        <v>2459179.6315054144</v>
      </c>
      <c r="D55" s="246">
        <v>2131584.5780418841</v>
      </c>
      <c r="E55" s="115">
        <v>-327595.05346353026</v>
      </c>
      <c r="F55" s="191">
        <v>-0.13321314525648917</v>
      </c>
      <c r="G55" s="91">
        <v>457.18156376750591</v>
      </c>
      <c r="H55" s="91">
        <v>394.59173973378086</v>
      </c>
      <c r="I55" s="248">
        <v>-62.589824033725051</v>
      </c>
      <c r="J55" s="117">
        <v>5.0571619377346875E-4</v>
      </c>
      <c r="K55" s="118">
        <v>9.6372783198523835E-4</v>
      </c>
      <c r="L55" s="115">
        <v>5379</v>
      </c>
      <c r="M55" s="115">
        <v>5402</v>
      </c>
      <c r="N55" s="99">
        <v>1</v>
      </c>
      <c r="O55" s="100">
        <v>33</v>
      </c>
    </row>
    <row r="56" spans="1:15" ht="16.5">
      <c r="A56" s="89">
        <v>151</v>
      </c>
      <c r="B56" s="90" t="s">
        <v>69</v>
      </c>
      <c r="C56" s="91">
        <v>533318.57574598433</v>
      </c>
      <c r="D56" s="246">
        <v>551613.8715175807</v>
      </c>
      <c r="E56" s="115">
        <v>18295.295771596371</v>
      </c>
      <c r="F56" s="191">
        <v>3.4304628797160598E-2</v>
      </c>
      <c r="G56" s="91">
        <v>294.00141992612146</v>
      </c>
      <c r="H56" s="91">
        <v>307.47707442451542</v>
      </c>
      <c r="I56" s="248">
        <v>13.475654498393965</v>
      </c>
      <c r="J56" s="117">
        <v>1.3086980944137643E-4</v>
      </c>
      <c r="K56" s="118">
        <v>3.200532637137204E-4</v>
      </c>
      <c r="L56" s="115">
        <v>1814</v>
      </c>
      <c r="M56" s="115">
        <v>1794</v>
      </c>
      <c r="N56" s="99">
        <v>14</v>
      </c>
      <c r="O56" s="99">
        <v>14</v>
      </c>
    </row>
    <row r="57" spans="1:15" ht="16.5">
      <c r="A57" s="89">
        <v>152</v>
      </c>
      <c r="B57" s="90" t="s">
        <v>70</v>
      </c>
      <c r="C57" s="91">
        <v>4435432.8490187265</v>
      </c>
      <c r="D57" s="246">
        <v>4422484.5487431921</v>
      </c>
      <c r="E57" s="115">
        <v>-12948.300275534391</v>
      </c>
      <c r="F57" s="191">
        <v>-2.9192867339653244E-3</v>
      </c>
      <c r="G57" s="91">
        <v>1018.0015719574768</v>
      </c>
      <c r="H57" s="91">
        <v>1023.9603030199565</v>
      </c>
      <c r="I57" s="248">
        <v>5.9587310624797283</v>
      </c>
      <c r="J57" s="117">
        <v>1.049229796486376E-3</v>
      </c>
      <c r="K57" s="118">
        <v>7.7051842027846056E-4</v>
      </c>
      <c r="L57" s="115">
        <v>4357</v>
      </c>
      <c r="M57" s="115">
        <v>4319</v>
      </c>
      <c r="N57" s="99">
        <v>14</v>
      </c>
      <c r="O57" s="99">
        <v>14</v>
      </c>
    </row>
    <row r="58" spans="1:15" ht="16.5">
      <c r="A58" s="89">
        <v>153</v>
      </c>
      <c r="B58" s="90" t="s">
        <v>71</v>
      </c>
      <c r="C58" s="91">
        <v>21082174.069782659</v>
      </c>
      <c r="D58" s="246">
        <v>21868938.186598532</v>
      </c>
      <c r="E58" s="115">
        <v>786764.11681587249</v>
      </c>
      <c r="F58" s="191">
        <v>3.7318927080843681E-2</v>
      </c>
      <c r="G58" s="91">
        <v>846.02809381526788</v>
      </c>
      <c r="H58" s="91">
        <v>884.52265760388821</v>
      </c>
      <c r="I58" s="248">
        <v>38.494563788620326</v>
      </c>
      <c r="J58" s="117">
        <v>5.1883825279658048E-3</v>
      </c>
      <c r="K58" s="118">
        <v>4.4108120914481729E-3</v>
      </c>
      <c r="L58" s="115">
        <v>24919</v>
      </c>
      <c r="M58" s="115">
        <v>24724</v>
      </c>
      <c r="N58" s="99">
        <v>9</v>
      </c>
      <c r="O58" s="99">
        <v>9</v>
      </c>
    </row>
    <row r="59" spans="1:15" ht="16.5">
      <c r="A59" s="89">
        <v>165</v>
      </c>
      <c r="B59" s="90" t="s">
        <v>72</v>
      </c>
      <c r="C59" s="91">
        <v>9497376.3991533164</v>
      </c>
      <c r="D59" s="246">
        <v>9052501.5965517592</v>
      </c>
      <c r="E59" s="115">
        <v>-444874.80260155722</v>
      </c>
      <c r="F59" s="191">
        <v>-4.6841862837111253E-2</v>
      </c>
      <c r="G59" s="91">
        <v>589.05764430647628</v>
      </c>
      <c r="H59" s="91">
        <v>565.25142657207368</v>
      </c>
      <c r="I59" s="248">
        <v>-23.806217734402594</v>
      </c>
      <c r="J59" s="117">
        <v>2.1476964595708624E-3</v>
      </c>
      <c r="K59" s="118">
        <v>2.8571087058947781E-3</v>
      </c>
      <c r="L59" s="115">
        <v>16123</v>
      </c>
      <c r="M59" s="115">
        <v>16015</v>
      </c>
      <c r="N59" s="99">
        <v>5</v>
      </c>
      <c r="O59" s="99">
        <v>5</v>
      </c>
    </row>
    <row r="60" spans="1:15" ht="16.5">
      <c r="A60" s="89">
        <v>167</v>
      </c>
      <c r="B60" s="90" t="s">
        <v>73</v>
      </c>
      <c r="C60" s="91">
        <v>51818114.769290626</v>
      </c>
      <c r="D60" s="246">
        <v>57143258.717981145</v>
      </c>
      <c r="E60" s="115">
        <v>5325143.9486905187</v>
      </c>
      <c r="F60" s="191">
        <v>0.10276606882360761</v>
      </c>
      <c r="G60" s="91">
        <v>663.80716314327879</v>
      </c>
      <c r="H60" s="91">
        <v>725.71162060402003</v>
      </c>
      <c r="I60" s="248">
        <v>61.904457460741241</v>
      </c>
      <c r="J60" s="117">
        <v>1.355717788370215E-2</v>
      </c>
      <c r="K60" s="118">
        <v>1.4047555205173945E-2</v>
      </c>
      <c r="L60" s="115">
        <v>78062</v>
      </c>
      <c r="M60" s="115">
        <v>78741</v>
      </c>
      <c r="N60" s="99">
        <v>12</v>
      </c>
      <c r="O60" s="99">
        <v>12</v>
      </c>
    </row>
    <row r="61" spans="1:15" ht="16.5">
      <c r="A61" s="89">
        <v>169</v>
      </c>
      <c r="B61" s="90" t="s">
        <v>74</v>
      </c>
      <c r="C61" s="91">
        <v>2973928.7180785006</v>
      </c>
      <c r="D61" s="246">
        <v>2955159.3355876976</v>
      </c>
      <c r="E61" s="115">
        <v>-18769.382490803022</v>
      </c>
      <c r="F61" s="191">
        <v>-6.3113088006124763E-3</v>
      </c>
      <c r="G61" s="91">
        <v>604.94888488171284</v>
      </c>
      <c r="H61" s="91">
        <v>609.56256922188481</v>
      </c>
      <c r="I61" s="248">
        <v>4.6136843401719716</v>
      </c>
      <c r="J61" s="117">
        <v>7.0110843669191623E-4</v>
      </c>
      <c r="K61" s="118">
        <v>8.6489310060430119E-4</v>
      </c>
      <c r="L61" s="115">
        <v>4916</v>
      </c>
      <c r="M61" s="115">
        <v>4848</v>
      </c>
      <c r="N61" s="99">
        <v>5</v>
      </c>
      <c r="O61" s="99">
        <v>5</v>
      </c>
    </row>
    <row r="62" spans="1:15" ht="16.5">
      <c r="A62" s="89">
        <v>171</v>
      </c>
      <c r="B62" s="90" t="s">
        <v>75</v>
      </c>
      <c r="C62" s="91">
        <v>3576948.5927614239</v>
      </c>
      <c r="D62" s="246">
        <v>3581598.8055665614</v>
      </c>
      <c r="E62" s="115">
        <v>4650.2128051375039</v>
      </c>
      <c r="F62" s="191">
        <v>1.3000502200529291E-3</v>
      </c>
      <c r="G62" s="91">
        <v>779.29163240989624</v>
      </c>
      <c r="H62" s="91">
        <v>786.81871827033422</v>
      </c>
      <c r="I62" s="248">
        <v>7.5270858604379782</v>
      </c>
      <c r="J62" s="117">
        <v>8.4973054047829258E-4</v>
      </c>
      <c r="K62" s="118">
        <v>8.1208609611195938E-4</v>
      </c>
      <c r="L62" s="115">
        <v>4590</v>
      </c>
      <c r="M62" s="115">
        <v>4552</v>
      </c>
      <c r="N62" s="99">
        <v>11</v>
      </c>
      <c r="O62" s="99">
        <v>11</v>
      </c>
    </row>
    <row r="63" spans="1:15" ht="16.5">
      <c r="A63" s="89">
        <v>172</v>
      </c>
      <c r="B63" s="90" t="s">
        <v>76</v>
      </c>
      <c r="C63" s="91">
        <v>4044137.6556783151</v>
      </c>
      <c r="D63" s="246">
        <v>4381638.7126403106</v>
      </c>
      <c r="E63" s="115">
        <v>337501.05696199555</v>
      </c>
      <c r="F63" s="191">
        <v>8.3454393914637201E-2</v>
      </c>
      <c r="G63" s="91">
        <v>991.45321296354871</v>
      </c>
      <c r="H63" s="91">
        <v>1068.9530892023201</v>
      </c>
      <c r="I63" s="248">
        <v>77.499876238771435</v>
      </c>
      <c r="J63" s="117">
        <v>1.039539164935448E-3</v>
      </c>
      <c r="K63" s="118">
        <v>7.3126997099361201E-4</v>
      </c>
      <c r="L63" s="115">
        <v>4079</v>
      </c>
      <c r="M63" s="115">
        <v>4099</v>
      </c>
      <c r="N63" s="99">
        <v>13</v>
      </c>
      <c r="O63" s="99">
        <v>13</v>
      </c>
    </row>
    <row r="64" spans="1:15" ht="16.5">
      <c r="A64" s="89">
        <v>176</v>
      </c>
      <c r="B64" s="90" t="s">
        <v>77</v>
      </c>
      <c r="C64" s="91">
        <v>2833385.4652880691</v>
      </c>
      <c r="D64" s="246">
        <v>2809668.3329589851</v>
      </c>
      <c r="E64" s="115">
        <v>-23717.132329083979</v>
      </c>
      <c r="F64" s="191">
        <v>-8.3705985717946324E-3</v>
      </c>
      <c r="G64" s="91">
        <v>665.27012568397959</v>
      </c>
      <c r="H64" s="91">
        <v>675.40104157667906</v>
      </c>
      <c r="I64" s="248">
        <v>10.130915892699477</v>
      </c>
      <c r="J64" s="117">
        <v>6.6659084971196745E-4</v>
      </c>
      <c r="K64" s="118">
        <v>7.4215249556804726E-4</v>
      </c>
      <c r="L64" s="115">
        <v>4259</v>
      </c>
      <c r="M64" s="115">
        <v>4160</v>
      </c>
      <c r="N64" s="99">
        <v>12</v>
      </c>
      <c r="O64" s="99">
        <v>12</v>
      </c>
    </row>
    <row r="65" spans="1:15" ht="16.5">
      <c r="A65" s="89">
        <v>177</v>
      </c>
      <c r="B65" s="90" t="s">
        <v>78</v>
      </c>
      <c r="C65" s="91">
        <v>1227753.1738928047</v>
      </c>
      <c r="D65" s="246">
        <v>703728.81317664683</v>
      </c>
      <c r="E65" s="115">
        <v>-524024.36071615783</v>
      </c>
      <c r="F65" s="191">
        <v>-0.42681572473940149</v>
      </c>
      <c r="G65" s="91">
        <v>718.82504326276614</v>
      </c>
      <c r="H65" s="91">
        <v>421.89976809151489</v>
      </c>
      <c r="I65" s="248">
        <v>-296.92527517125126</v>
      </c>
      <c r="J65" s="117">
        <v>1.6695891897254166E-4</v>
      </c>
      <c r="K65" s="118">
        <v>2.9757460639603435E-4</v>
      </c>
      <c r="L65" s="115">
        <v>1708</v>
      </c>
      <c r="M65" s="115">
        <v>1668</v>
      </c>
      <c r="N65" s="99">
        <v>6</v>
      </c>
      <c r="O65" s="99">
        <v>6</v>
      </c>
    </row>
    <row r="66" spans="1:15" ht="16.5">
      <c r="A66" s="89">
        <v>178</v>
      </c>
      <c r="B66" s="90" t="s">
        <v>79</v>
      </c>
      <c r="C66" s="91">
        <v>3933697.5807342771</v>
      </c>
      <c r="D66" s="246">
        <v>4065155.645647129</v>
      </c>
      <c r="E66" s="115">
        <v>131458.0649128519</v>
      </c>
      <c r="F66" s="191">
        <v>3.3418447202622395E-2</v>
      </c>
      <c r="G66" s="91">
        <v>686.03027218944487</v>
      </c>
      <c r="H66" s="91">
        <v>716.45323328289192</v>
      </c>
      <c r="I66" s="248">
        <v>30.422961093447043</v>
      </c>
      <c r="J66" s="117">
        <v>9.6445389096495838E-4</v>
      </c>
      <c r="K66" s="118">
        <v>1.0122531874646875E-3</v>
      </c>
      <c r="L66" s="115">
        <v>5734</v>
      </c>
      <c r="M66" s="115">
        <v>5674</v>
      </c>
      <c r="N66" s="99">
        <v>10</v>
      </c>
      <c r="O66" s="99">
        <v>10</v>
      </c>
    </row>
    <row r="67" spans="1:15" ht="16.5">
      <c r="A67" s="89">
        <v>179</v>
      </c>
      <c r="B67" s="90" t="s">
        <v>80</v>
      </c>
      <c r="C67" s="91">
        <v>48761577.487152845</v>
      </c>
      <c r="D67" s="246">
        <v>59232348.879099801</v>
      </c>
      <c r="E67" s="115">
        <v>10470771.391946957</v>
      </c>
      <c r="F67" s="191">
        <v>0.21473405766467826</v>
      </c>
      <c r="G67" s="91">
        <v>330.03653220495204</v>
      </c>
      <c r="H67" s="91">
        <v>397.01562314235025</v>
      </c>
      <c r="I67" s="248">
        <v>66.979090937398212</v>
      </c>
      <c r="J67" s="117">
        <v>1.4052812321863192E-2</v>
      </c>
      <c r="K67" s="118">
        <v>2.6616514284562319E-2</v>
      </c>
      <c r="L67" s="115">
        <v>147746</v>
      </c>
      <c r="M67" s="115">
        <v>149194</v>
      </c>
      <c r="N67" s="99">
        <v>13</v>
      </c>
      <c r="O67" s="99">
        <v>13</v>
      </c>
    </row>
    <row r="68" spans="1:15" ht="16.5">
      <c r="A68" s="89">
        <v>181</v>
      </c>
      <c r="B68" s="90" t="s">
        <v>81</v>
      </c>
      <c r="C68" s="91">
        <v>1972234.1295618932</v>
      </c>
      <c r="D68" s="246">
        <v>1865705.7157729752</v>
      </c>
      <c r="E68" s="115">
        <v>-106528.41378891794</v>
      </c>
      <c r="F68" s="191">
        <v>-5.4014080880236001E-2</v>
      </c>
      <c r="G68" s="91">
        <v>1172.5529902270471</v>
      </c>
      <c r="H68" s="91">
        <v>1125.2748587291769</v>
      </c>
      <c r="I68" s="248">
        <v>-47.278131497870163</v>
      </c>
      <c r="J68" s="117">
        <v>4.4263671402091308E-4</v>
      </c>
      <c r="K68" s="118">
        <v>2.9579058597399577E-4</v>
      </c>
      <c r="L68" s="115">
        <v>1682</v>
      </c>
      <c r="M68" s="115">
        <v>1658</v>
      </c>
      <c r="N68" s="99">
        <v>4</v>
      </c>
      <c r="O68" s="99">
        <v>4</v>
      </c>
    </row>
    <row r="69" spans="1:15" ht="16.5">
      <c r="A69" s="89">
        <v>182</v>
      </c>
      <c r="B69" s="90" t="s">
        <v>82</v>
      </c>
      <c r="C69" s="91">
        <v>4014974.3452204317</v>
      </c>
      <c r="D69" s="246">
        <v>4056741.0983495992</v>
      </c>
      <c r="E69" s="115">
        <v>41766.753129167482</v>
      </c>
      <c r="F69" s="191">
        <v>1.0402744709661248E-2</v>
      </c>
      <c r="G69" s="91">
        <v>209.30947477950326</v>
      </c>
      <c r="H69" s="91">
        <v>212.21704845938476</v>
      </c>
      <c r="I69" s="248">
        <v>2.9075736798814944</v>
      </c>
      <c r="J69" s="117">
        <v>9.6245754849022406E-4</v>
      </c>
      <c r="K69" s="118">
        <v>3.4103334387689402E-3</v>
      </c>
      <c r="L69" s="115">
        <v>19182</v>
      </c>
      <c r="M69" s="115">
        <v>19116</v>
      </c>
      <c r="N69" s="99">
        <v>13</v>
      </c>
      <c r="O69" s="99">
        <v>13</v>
      </c>
    </row>
    <row r="70" spans="1:15" ht="16.5">
      <c r="A70" s="89">
        <v>186</v>
      </c>
      <c r="B70" s="90" t="s">
        <v>83</v>
      </c>
      <c r="C70" s="91">
        <v>18861331.471003871</v>
      </c>
      <c r="D70" s="246">
        <v>22186628.423971254</v>
      </c>
      <c r="E70" s="115">
        <v>3325296.952967383</v>
      </c>
      <c r="F70" s="191">
        <v>0.17630234419449489</v>
      </c>
      <c r="G70" s="91">
        <v>405.70728051202133</v>
      </c>
      <c r="H70" s="91">
        <v>473.35513268270904</v>
      </c>
      <c r="I70" s="248">
        <v>67.647852170687713</v>
      </c>
      <c r="J70" s="117">
        <v>5.2637542018360997E-3</v>
      </c>
      <c r="K70" s="118">
        <v>8.3618821201370055E-3</v>
      </c>
      <c r="L70" s="115">
        <v>46490</v>
      </c>
      <c r="M70" s="115">
        <v>46871</v>
      </c>
      <c r="N70" s="99">
        <v>1</v>
      </c>
      <c r="O70" s="100">
        <v>35</v>
      </c>
    </row>
    <row r="71" spans="1:15" ht="16.5">
      <c r="A71" s="89">
        <v>202</v>
      </c>
      <c r="B71" s="90" t="s">
        <v>84</v>
      </c>
      <c r="C71" s="91">
        <v>26742887.652394362</v>
      </c>
      <c r="D71" s="246">
        <v>26680007.44863411</v>
      </c>
      <c r="E71" s="115">
        <v>-62880.203760251403</v>
      </c>
      <c r="F71" s="191">
        <v>-2.3512869880609761E-3</v>
      </c>
      <c r="G71" s="91">
        <v>735.92800166197094</v>
      </c>
      <c r="H71" s="91">
        <v>729.93919314475966</v>
      </c>
      <c r="I71" s="248">
        <v>-5.9888085172112824</v>
      </c>
      <c r="J71" s="117">
        <v>6.3298036379891278E-3</v>
      </c>
      <c r="K71" s="118">
        <v>6.520773044593196E-3</v>
      </c>
      <c r="L71" s="115">
        <v>36339</v>
      </c>
      <c r="M71" s="115">
        <v>36551</v>
      </c>
      <c r="N71" s="99">
        <v>2</v>
      </c>
      <c r="O71" s="99">
        <v>2</v>
      </c>
    </row>
    <row r="72" spans="1:15" ht="16.5">
      <c r="A72" s="89">
        <v>204</v>
      </c>
      <c r="B72" s="90" t="s">
        <v>85</v>
      </c>
      <c r="C72" s="91">
        <v>-470253.36921349057</v>
      </c>
      <c r="D72" s="246">
        <v>-44103.235797735513</v>
      </c>
      <c r="E72" s="115">
        <v>426150.13341575506</v>
      </c>
      <c r="F72" s="191">
        <v>-0.90621388662988389</v>
      </c>
      <c r="G72" s="91">
        <v>-178.93963820909079</v>
      </c>
      <c r="H72" s="91">
        <v>-17.034853533308425</v>
      </c>
      <c r="I72" s="248">
        <v>161.90478467578237</v>
      </c>
      <c r="J72" s="117">
        <v>-1.0463446194198513E-5</v>
      </c>
      <c r="K72" s="118">
        <v>4.6188288726578709E-4</v>
      </c>
      <c r="L72" s="115">
        <v>2628</v>
      </c>
      <c r="M72" s="115">
        <v>2589</v>
      </c>
      <c r="N72" s="99">
        <v>11</v>
      </c>
      <c r="O72" s="99">
        <v>11</v>
      </c>
    </row>
    <row r="73" spans="1:15" ht="16.5">
      <c r="A73" s="89">
        <v>205</v>
      </c>
      <c r="B73" s="90" t="s">
        <v>86</v>
      </c>
      <c r="C73" s="91">
        <v>53556689.030371368</v>
      </c>
      <c r="D73" s="246">
        <v>52105528.13897121</v>
      </c>
      <c r="E73" s="115">
        <v>-1451160.8914001584</v>
      </c>
      <c r="F73" s="191">
        <v>-2.7095791724115397E-2</v>
      </c>
      <c r="G73" s="91">
        <v>1466.7841325109241</v>
      </c>
      <c r="H73" s="91">
        <v>1430.1739669796946</v>
      </c>
      <c r="I73" s="248">
        <v>-36.610165531229541</v>
      </c>
      <c r="J73" s="117">
        <v>1.2361981615199658E-2</v>
      </c>
      <c r="K73" s="118">
        <v>6.4997216036131412E-3</v>
      </c>
      <c r="L73" s="115">
        <v>36513</v>
      </c>
      <c r="M73" s="115">
        <v>36433</v>
      </c>
      <c r="N73" s="99">
        <v>18</v>
      </c>
      <c r="O73" s="99">
        <v>18</v>
      </c>
    </row>
    <row r="74" spans="1:15" ht="16.5">
      <c r="A74" s="89">
        <v>208</v>
      </c>
      <c r="B74" s="90" t="s">
        <v>87</v>
      </c>
      <c r="C74" s="91">
        <v>14531299.041003752</v>
      </c>
      <c r="D74" s="246">
        <v>14249304.161707522</v>
      </c>
      <c r="E74" s="115">
        <v>-281994.87929623015</v>
      </c>
      <c r="F74" s="191">
        <v>-1.9406033727646092E-2</v>
      </c>
      <c r="G74" s="91">
        <v>1174.5311219692655</v>
      </c>
      <c r="H74" s="91">
        <v>1161.2178438356714</v>
      </c>
      <c r="I74" s="248">
        <v>-13.313278133594167</v>
      </c>
      <c r="J74" s="117">
        <v>3.3806323890740691E-3</v>
      </c>
      <c r="K74" s="118">
        <v>2.1891714598835355E-3</v>
      </c>
      <c r="L74" s="115">
        <v>12372</v>
      </c>
      <c r="M74" s="115">
        <v>12271</v>
      </c>
      <c r="N74" s="99">
        <v>17</v>
      </c>
      <c r="O74" s="99">
        <v>17</v>
      </c>
    </row>
    <row r="75" spans="1:15" ht="16.5">
      <c r="A75" s="89">
        <v>211</v>
      </c>
      <c r="B75" s="90" t="s">
        <v>88</v>
      </c>
      <c r="C75" s="91">
        <v>19820693.205583524</v>
      </c>
      <c r="D75" s="246">
        <v>19883230.794637352</v>
      </c>
      <c r="E75" s="115">
        <v>62537.589053828269</v>
      </c>
      <c r="F75" s="191">
        <v>3.1551665930741172E-3</v>
      </c>
      <c r="G75" s="91">
        <v>592.13973069588997</v>
      </c>
      <c r="H75" s="91">
        <v>585.64492340836364</v>
      </c>
      <c r="I75" s="248">
        <v>-6.4948072875263279</v>
      </c>
      <c r="J75" s="117">
        <v>4.7172755427891096E-3</v>
      </c>
      <c r="K75" s="118">
        <v>6.0569277348631661E-3</v>
      </c>
      <c r="L75" s="115">
        <v>33473</v>
      </c>
      <c r="M75" s="115">
        <v>33951</v>
      </c>
      <c r="N75" s="99">
        <v>6</v>
      </c>
      <c r="O75" s="99">
        <v>6</v>
      </c>
    </row>
    <row r="76" spans="1:15" ht="16.5">
      <c r="A76" s="89">
        <v>213</v>
      </c>
      <c r="B76" s="90" t="s">
        <v>89</v>
      </c>
      <c r="C76" s="91">
        <v>2351921.8792693941</v>
      </c>
      <c r="D76" s="246">
        <v>2635756.8124729795</v>
      </c>
      <c r="E76" s="115">
        <v>283834.93320358545</v>
      </c>
      <c r="F76" s="191">
        <v>0.12068212626677742</v>
      </c>
      <c r="G76" s="91">
        <v>459.89868581724562</v>
      </c>
      <c r="H76" s="91">
        <v>520.69474762405764</v>
      </c>
      <c r="I76" s="248">
        <v>60.79606180681202</v>
      </c>
      <c r="J76" s="117">
        <v>6.2533052483462574E-4</v>
      </c>
      <c r="K76" s="118">
        <v>9.0307113763592672E-4</v>
      </c>
      <c r="L76" s="115">
        <v>5114</v>
      </c>
      <c r="M76" s="115">
        <v>5062</v>
      </c>
      <c r="N76" s="99">
        <v>10</v>
      </c>
      <c r="O76" s="99">
        <v>10</v>
      </c>
    </row>
    <row r="77" spans="1:15" ht="16.5">
      <c r="A77" s="89">
        <v>214</v>
      </c>
      <c r="B77" s="90" t="s">
        <v>90</v>
      </c>
      <c r="C77" s="91">
        <v>11443043.950357717</v>
      </c>
      <c r="D77" s="246">
        <v>11927323.984624028</v>
      </c>
      <c r="E77" s="115">
        <v>484280.03426631168</v>
      </c>
      <c r="F77" s="191">
        <v>4.232091009762947E-2</v>
      </c>
      <c r="G77" s="91">
        <v>923.27286996592841</v>
      </c>
      <c r="H77" s="91">
        <v>955.86824688443892</v>
      </c>
      <c r="I77" s="248">
        <v>32.59537691851051</v>
      </c>
      <c r="J77" s="117">
        <v>2.8297450401653943E-3</v>
      </c>
      <c r="K77" s="118">
        <v>2.2261006826197341E-3</v>
      </c>
      <c r="L77" s="115">
        <v>12394</v>
      </c>
      <c r="M77" s="115">
        <v>12478</v>
      </c>
      <c r="N77" s="99">
        <v>4</v>
      </c>
      <c r="O77" s="99">
        <v>4</v>
      </c>
    </row>
    <row r="78" spans="1:15" ht="16.5">
      <c r="A78" s="89">
        <v>216</v>
      </c>
      <c r="B78" s="90" t="s">
        <v>91</v>
      </c>
      <c r="C78" s="91">
        <v>1326739.4217367913</v>
      </c>
      <c r="D78" s="246">
        <v>1324962.00343296</v>
      </c>
      <c r="E78" s="115">
        <v>-1777.4183038312476</v>
      </c>
      <c r="F78" s="191">
        <v>-1.3396890713509419E-3</v>
      </c>
      <c r="G78" s="91">
        <v>1090.1720803096066</v>
      </c>
      <c r="H78" s="91">
        <v>1117.1686369586509</v>
      </c>
      <c r="I78" s="248">
        <v>26.996556649044351</v>
      </c>
      <c r="J78" s="117">
        <v>3.1434583838381479E-4</v>
      </c>
      <c r="K78" s="118">
        <v>2.1158482205377503E-4</v>
      </c>
      <c r="L78" s="115">
        <v>1217</v>
      </c>
      <c r="M78" s="115">
        <v>1186</v>
      </c>
      <c r="N78" s="99">
        <v>13</v>
      </c>
      <c r="O78" s="99">
        <v>13</v>
      </c>
    </row>
    <row r="79" spans="1:15" ht="16.5">
      <c r="A79" s="89">
        <v>217</v>
      </c>
      <c r="B79" s="90" t="s">
        <v>92</v>
      </c>
      <c r="C79" s="91">
        <v>5045631.6177086066</v>
      </c>
      <c r="D79" s="246">
        <v>5523882.6456890609</v>
      </c>
      <c r="E79" s="115">
        <v>478251.02798045427</v>
      </c>
      <c r="F79" s="191">
        <v>9.4785165508702821E-2</v>
      </c>
      <c r="G79" s="91">
        <v>961.80549327270433</v>
      </c>
      <c r="H79" s="91">
        <v>1049.3698035123596</v>
      </c>
      <c r="I79" s="248">
        <v>87.564310239655242</v>
      </c>
      <c r="J79" s="117">
        <v>1.3105353337634722E-3</v>
      </c>
      <c r="K79" s="118">
        <v>9.3910835016110597E-4</v>
      </c>
      <c r="L79" s="115">
        <v>5246</v>
      </c>
      <c r="M79" s="115">
        <v>5264</v>
      </c>
      <c r="N79" s="99">
        <v>16</v>
      </c>
      <c r="O79" s="99">
        <v>16</v>
      </c>
    </row>
    <row r="80" spans="1:15" ht="16.5">
      <c r="A80" s="89">
        <v>218</v>
      </c>
      <c r="B80" s="90" t="s">
        <v>93</v>
      </c>
      <c r="C80" s="91">
        <v>1169915.6104878073</v>
      </c>
      <c r="D80" s="246">
        <v>1042138.9719798681</v>
      </c>
      <c r="E80" s="115">
        <v>-127776.63850793918</v>
      </c>
      <c r="F80" s="191">
        <v>-0.109218679845345</v>
      </c>
      <c r="G80" s="91">
        <v>984.77744990556175</v>
      </c>
      <c r="H80" s="91">
        <v>899.17081275225894</v>
      </c>
      <c r="I80" s="248">
        <v>-85.606637153302813</v>
      </c>
      <c r="J80" s="117">
        <v>2.4724637235684616E-4</v>
      </c>
      <c r="K80" s="118">
        <v>2.0676796691427085E-4</v>
      </c>
      <c r="L80" s="115">
        <v>1188</v>
      </c>
      <c r="M80" s="115">
        <v>1159</v>
      </c>
      <c r="N80" s="99">
        <v>14</v>
      </c>
      <c r="O80" s="99">
        <v>14</v>
      </c>
    </row>
    <row r="81" spans="1:15" ht="16.5">
      <c r="A81" s="89">
        <v>224</v>
      </c>
      <c r="B81" s="90" t="s">
        <v>94</v>
      </c>
      <c r="C81" s="91">
        <v>7030314.7619628664</v>
      </c>
      <c r="D81" s="246">
        <v>6964935.5995175568</v>
      </c>
      <c r="E81" s="115">
        <v>-65379.162445309572</v>
      </c>
      <c r="F81" s="191">
        <v>-9.2996067258666638E-3</v>
      </c>
      <c r="G81" s="91">
        <v>819.28851671866528</v>
      </c>
      <c r="H81" s="91">
        <v>825.22933643572946</v>
      </c>
      <c r="I81" s="248">
        <v>5.940819717064187</v>
      </c>
      <c r="J81" s="117">
        <v>1.6524236277319047E-3</v>
      </c>
      <c r="K81" s="118">
        <v>1.5057132362005575E-3</v>
      </c>
      <c r="L81" s="115">
        <v>8581</v>
      </c>
      <c r="M81" s="115">
        <v>8440</v>
      </c>
      <c r="N81" s="99">
        <v>1</v>
      </c>
      <c r="O81" s="100">
        <v>33</v>
      </c>
    </row>
    <row r="82" spans="1:15" ht="16.5">
      <c r="A82" s="89">
        <v>226</v>
      </c>
      <c r="B82" s="90" t="s">
        <v>95</v>
      </c>
      <c r="C82" s="91">
        <v>3736564.0776492683</v>
      </c>
      <c r="D82" s="246">
        <v>3712340.4727086299</v>
      </c>
      <c r="E82" s="115">
        <v>-24223.604940638412</v>
      </c>
      <c r="F82" s="191">
        <v>-6.4828554889597573E-3</v>
      </c>
      <c r="G82" s="91">
        <v>1030.7762972825567</v>
      </c>
      <c r="H82" s="91">
        <v>1038.9981731622249</v>
      </c>
      <c r="I82" s="248">
        <v>8.2218758796682323</v>
      </c>
      <c r="J82" s="117">
        <v>8.8074886316451793E-4</v>
      </c>
      <c r="K82" s="118">
        <v>6.3743049679438289E-4</v>
      </c>
      <c r="L82" s="115">
        <v>3625</v>
      </c>
      <c r="M82" s="115">
        <v>3573</v>
      </c>
      <c r="N82" s="99">
        <v>13</v>
      </c>
      <c r="O82" s="99">
        <v>13</v>
      </c>
    </row>
    <row r="83" spans="1:15" ht="16.5">
      <c r="A83" s="89">
        <v>230</v>
      </c>
      <c r="B83" s="90" t="s">
        <v>96</v>
      </c>
      <c r="C83" s="91">
        <v>2237081.029765124</v>
      </c>
      <c r="D83" s="246">
        <v>2307709.6761214016</v>
      </c>
      <c r="E83" s="115">
        <v>70628.646356277633</v>
      </c>
      <c r="F83" s="191">
        <v>3.1571787260514697E-2</v>
      </c>
      <c r="G83" s="91">
        <v>1009.5131000745145</v>
      </c>
      <c r="H83" s="91">
        <v>1063.4606802402773</v>
      </c>
      <c r="I83" s="248">
        <v>53.947580165762815</v>
      </c>
      <c r="J83" s="117">
        <v>5.4750168760105751E-4</v>
      </c>
      <c r="K83" s="118">
        <v>3.871324315823708E-4</v>
      </c>
      <c r="L83" s="115">
        <v>2216</v>
      </c>
      <c r="M83" s="115">
        <v>2170</v>
      </c>
      <c r="N83" s="99">
        <v>4</v>
      </c>
      <c r="O83" s="99">
        <v>4</v>
      </c>
    </row>
    <row r="84" spans="1:15" ht="16.5">
      <c r="A84" s="89">
        <v>231</v>
      </c>
      <c r="B84" s="90" t="s">
        <v>97</v>
      </c>
      <c r="C84" s="91">
        <v>-862351.19331284682</v>
      </c>
      <c r="D84" s="246">
        <v>-582795.20803724672</v>
      </c>
      <c r="E84" s="115">
        <v>279555.98527560011</v>
      </c>
      <c r="F84" s="191">
        <v>-0.32417881188480224</v>
      </c>
      <c r="G84" s="91">
        <v>-713.86688188149571</v>
      </c>
      <c r="H84" s="91">
        <v>-469.61741179471937</v>
      </c>
      <c r="I84" s="248">
        <v>244.24947008677634</v>
      </c>
      <c r="J84" s="117">
        <v>-1.3826754865563776E-4</v>
      </c>
      <c r="K84" s="118">
        <v>2.2139693437498717E-4</v>
      </c>
      <c r="L84" s="115">
        <v>1208</v>
      </c>
      <c r="M84" s="115">
        <v>1241</v>
      </c>
      <c r="N84" s="99">
        <v>15</v>
      </c>
      <c r="O84" s="99">
        <v>15</v>
      </c>
    </row>
    <row r="85" spans="1:15" ht="16.5">
      <c r="A85" s="89">
        <v>232</v>
      </c>
      <c r="B85" s="90" t="s">
        <v>98</v>
      </c>
      <c r="C85" s="91">
        <v>10959776.231806096</v>
      </c>
      <c r="D85" s="246">
        <v>11083447.559891229</v>
      </c>
      <c r="E85" s="115">
        <v>123671.32808513381</v>
      </c>
      <c r="F85" s="191">
        <v>1.1284110685237377E-2</v>
      </c>
      <c r="G85" s="91">
        <v>868.58267806356753</v>
      </c>
      <c r="H85" s="91">
        <v>885.40082759955499</v>
      </c>
      <c r="I85" s="248">
        <v>16.818149535987459</v>
      </c>
      <c r="J85" s="117">
        <v>2.6295362481112382E-3</v>
      </c>
      <c r="K85" s="118">
        <v>2.2332367643078882E-3</v>
      </c>
      <c r="L85" s="115">
        <v>12618</v>
      </c>
      <c r="M85" s="115">
        <v>12518</v>
      </c>
      <c r="N85" s="99">
        <v>14</v>
      </c>
      <c r="O85" s="99">
        <v>14</v>
      </c>
    </row>
    <row r="86" spans="1:15" ht="16.5">
      <c r="A86" s="89">
        <v>233</v>
      </c>
      <c r="B86" s="90" t="s">
        <v>99</v>
      </c>
      <c r="C86" s="91">
        <v>15924713.061368059</v>
      </c>
      <c r="D86" s="246">
        <v>16382672.727732591</v>
      </c>
      <c r="E86" s="115">
        <v>457959.66636453196</v>
      </c>
      <c r="F86" s="191">
        <v>2.8757797054158638E-2</v>
      </c>
      <c r="G86" s="91">
        <v>1050.0964761864859</v>
      </c>
      <c r="H86" s="91">
        <v>1088.54968290582</v>
      </c>
      <c r="I86" s="248">
        <v>38.453206719334048</v>
      </c>
      <c r="J86" s="117">
        <v>3.8867718321156587E-3</v>
      </c>
      <c r="K86" s="118">
        <v>2.6849507351680555E-3</v>
      </c>
      <c r="L86" s="115">
        <v>15165</v>
      </c>
      <c r="M86" s="115">
        <v>15050</v>
      </c>
      <c r="N86" s="99">
        <v>14</v>
      </c>
      <c r="O86" s="99">
        <v>14</v>
      </c>
    </row>
    <row r="87" spans="1:15" ht="16.5">
      <c r="A87" s="89">
        <v>235</v>
      </c>
      <c r="B87" s="90" t="s">
        <v>100</v>
      </c>
      <c r="C87" s="91">
        <v>22370739.588083453</v>
      </c>
      <c r="D87" s="246">
        <v>22033296.251698952</v>
      </c>
      <c r="E87" s="115">
        <v>-337443.33638450131</v>
      </c>
      <c r="F87" s="191">
        <v>-1.5084138593444275E-2</v>
      </c>
      <c r="G87" s="91">
        <v>2178.2609141269186</v>
      </c>
      <c r="H87" s="91">
        <v>2148.9609140445677</v>
      </c>
      <c r="I87" s="248">
        <v>-29.300000082350834</v>
      </c>
      <c r="J87" s="117">
        <v>5.2273763056252913E-3</v>
      </c>
      <c r="K87" s="118">
        <v>1.8291561387161512E-3</v>
      </c>
      <c r="L87" s="115">
        <v>10270</v>
      </c>
      <c r="M87" s="115">
        <v>10253</v>
      </c>
      <c r="N87" s="99">
        <v>1</v>
      </c>
      <c r="O87" s="100">
        <v>33</v>
      </c>
    </row>
    <row r="88" spans="1:15" ht="16.5">
      <c r="A88" s="89">
        <v>236</v>
      </c>
      <c r="B88" s="90" t="s">
        <v>101</v>
      </c>
      <c r="C88" s="91">
        <v>5892035.2753091836</v>
      </c>
      <c r="D88" s="246">
        <v>6095458.7952064602</v>
      </c>
      <c r="E88" s="115">
        <v>203423.51989727654</v>
      </c>
      <c r="F88" s="191">
        <v>3.4525170063005421E-2</v>
      </c>
      <c r="G88" s="91">
        <v>1424.2289763860729</v>
      </c>
      <c r="H88" s="91">
        <v>1480.1988332215785</v>
      </c>
      <c r="I88" s="248">
        <v>55.969856835505652</v>
      </c>
      <c r="J88" s="117">
        <v>1.446141172613726E-3</v>
      </c>
      <c r="K88" s="118">
        <v>7.3465960979548529E-4</v>
      </c>
      <c r="L88" s="115">
        <v>4137</v>
      </c>
      <c r="M88" s="115">
        <v>4118</v>
      </c>
      <c r="N88" s="99">
        <v>16</v>
      </c>
      <c r="O88" s="99">
        <v>16</v>
      </c>
    </row>
    <row r="89" spans="1:15" ht="16.5">
      <c r="A89" s="89">
        <v>239</v>
      </c>
      <c r="B89" s="90" t="s">
        <v>102</v>
      </c>
      <c r="C89" s="91">
        <v>764244.71684590401</v>
      </c>
      <c r="D89" s="246">
        <v>429863.23308497062</v>
      </c>
      <c r="E89" s="115">
        <v>-334381.48376093339</v>
      </c>
      <c r="F89" s="191">
        <v>-0.43753195330018263</v>
      </c>
      <c r="G89" s="91">
        <v>375.55022940830662</v>
      </c>
      <c r="H89" s="91">
        <v>216.55578492945622</v>
      </c>
      <c r="I89" s="248">
        <v>-158.9944444788504</v>
      </c>
      <c r="J89" s="117">
        <v>1.0198459883707099E-4</v>
      </c>
      <c r="K89" s="118">
        <v>3.5412805377465719E-4</v>
      </c>
      <c r="L89" s="115">
        <v>2035</v>
      </c>
      <c r="M89" s="115">
        <v>1985</v>
      </c>
      <c r="N89" s="99">
        <v>11</v>
      </c>
      <c r="O89" s="99">
        <v>11</v>
      </c>
    </row>
    <row r="90" spans="1:15" ht="16.5">
      <c r="A90" s="89">
        <v>240</v>
      </c>
      <c r="B90" s="90" t="s">
        <v>103</v>
      </c>
      <c r="C90" s="91">
        <v>338345.11719091469</v>
      </c>
      <c r="D90" s="246">
        <v>-1093589.7414836949</v>
      </c>
      <c r="E90" s="115">
        <v>-1431934.8586746096</v>
      </c>
      <c r="F90" s="191">
        <v>-4.2321723764277808</v>
      </c>
      <c r="G90" s="91">
        <v>17.466579794069212</v>
      </c>
      <c r="H90" s="91">
        <v>-56.364794427569059</v>
      </c>
      <c r="I90" s="248">
        <v>-73.831374221638271</v>
      </c>
      <c r="J90" s="117">
        <v>-2.5945301317618132E-4</v>
      </c>
      <c r="K90" s="118">
        <v>3.4613564228392437E-3</v>
      </c>
      <c r="L90" s="115">
        <v>19371</v>
      </c>
      <c r="M90" s="115">
        <v>19402</v>
      </c>
      <c r="N90" s="99">
        <v>19</v>
      </c>
      <c r="O90" s="99">
        <v>19</v>
      </c>
    </row>
    <row r="91" spans="1:15" ht="16.5">
      <c r="A91" s="89">
        <v>241</v>
      </c>
      <c r="B91" s="90" t="s">
        <v>104</v>
      </c>
      <c r="C91" s="91">
        <v>1827468.2093277331</v>
      </c>
      <c r="D91" s="246">
        <v>2031104.4781412948</v>
      </c>
      <c r="E91" s="115">
        <v>203636.26881356165</v>
      </c>
      <c r="F91" s="191">
        <v>0.1114308132826414</v>
      </c>
      <c r="G91" s="91">
        <v>237.61126112699691</v>
      </c>
      <c r="H91" s="91">
        <v>267.11000501595146</v>
      </c>
      <c r="I91" s="248">
        <v>29.49874388895455</v>
      </c>
      <c r="J91" s="117">
        <v>4.8187739600998378E-4</v>
      </c>
      <c r="K91" s="118">
        <v>1.3565691289181326E-3</v>
      </c>
      <c r="L91" s="115">
        <v>7691</v>
      </c>
      <c r="M91" s="115">
        <v>7604</v>
      </c>
      <c r="N91" s="99">
        <v>19</v>
      </c>
      <c r="O91" s="99">
        <v>19</v>
      </c>
    </row>
    <row r="92" spans="1:15" ht="16.5">
      <c r="A92" s="89">
        <v>244</v>
      </c>
      <c r="B92" s="90" t="s">
        <v>105</v>
      </c>
      <c r="C92" s="91">
        <v>23351047.238409314</v>
      </c>
      <c r="D92" s="246">
        <v>24450662.60272548</v>
      </c>
      <c r="E92" s="115">
        <v>1099615.3643161654</v>
      </c>
      <c r="F92" s="191">
        <v>4.7090623092374502E-2</v>
      </c>
      <c r="G92" s="91">
        <v>1196.6304826488324</v>
      </c>
      <c r="H92" s="91">
        <v>1243.8654221257302</v>
      </c>
      <c r="I92" s="248">
        <v>47.234939476897807</v>
      </c>
      <c r="J92" s="117">
        <v>5.8008939237346362E-3</v>
      </c>
      <c r="K92" s="118">
        <v>3.506848943601227E-3</v>
      </c>
      <c r="L92" s="115">
        <v>19514</v>
      </c>
      <c r="M92" s="115">
        <v>19657</v>
      </c>
      <c r="N92" s="99">
        <v>17</v>
      </c>
      <c r="O92" s="99">
        <v>17</v>
      </c>
    </row>
    <row r="93" spans="1:15" ht="16.5">
      <c r="A93" s="89">
        <v>245</v>
      </c>
      <c r="B93" s="90" t="s">
        <v>106</v>
      </c>
      <c r="C93" s="91">
        <v>18949535.828147717</v>
      </c>
      <c r="D93" s="246">
        <v>22145969.777957298</v>
      </c>
      <c r="E93" s="115">
        <v>3196433.949809581</v>
      </c>
      <c r="F93" s="191">
        <v>0.16868138506388031</v>
      </c>
      <c r="G93" s="91">
        <v>495.91834362219561</v>
      </c>
      <c r="H93" s="91">
        <v>575.80327547274635</v>
      </c>
      <c r="I93" s="248">
        <v>79.884931850550743</v>
      </c>
      <c r="J93" s="117">
        <v>5.2541079809364111E-3</v>
      </c>
      <c r="K93" s="118">
        <v>6.8615209452025641E-3</v>
      </c>
      <c r="L93" s="115">
        <v>38211</v>
      </c>
      <c r="M93" s="115">
        <v>38461</v>
      </c>
      <c r="N93" s="99">
        <v>1</v>
      </c>
      <c r="O93" s="100">
        <v>32</v>
      </c>
    </row>
    <row r="94" spans="1:15" ht="16.5">
      <c r="A94" s="89">
        <v>249</v>
      </c>
      <c r="B94" s="90" t="s">
        <v>107</v>
      </c>
      <c r="C94" s="91">
        <v>8123537.3337581623</v>
      </c>
      <c r="D94" s="246">
        <v>8313101.1504506394</v>
      </c>
      <c r="E94" s="115">
        <v>189563.81669247709</v>
      </c>
      <c r="F94" s="191">
        <v>2.333513208645277E-2</v>
      </c>
      <c r="G94" s="91">
        <v>884.5315041112982</v>
      </c>
      <c r="H94" s="91">
        <v>910.72536705199821</v>
      </c>
      <c r="I94" s="248">
        <v>26.193862940700001</v>
      </c>
      <c r="J94" s="117">
        <v>1.9722744832962168E-3</v>
      </c>
      <c r="K94" s="118">
        <v>1.6284538412368113E-3</v>
      </c>
      <c r="L94" s="115">
        <v>9184</v>
      </c>
      <c r="M94" s="115">
        <v>9128</v>
      </c>
      <c r="N94" s="99">
        <v>13</v>
      </c>
      <c r="O94" s="99">
        <v>13</v>
      </c>
    </row>
    <row r="95" spans="1:15" ht="16.5">
      <c r="A95" s="89">
        <v>250</v>
      </c>
      <c r="B95" s="90" t="s">
        <v>108</v>
      </c>
      <c r="C95" s="91">
        <v>1060801.0876391656</v>
      </c>
      <c r="D95" s="246">
        <v>1203183.7023799736</v>
      </c>
      <c r="E95" s="115">
        <v>142382.61474080803</v>
      </c>
      <c r="F95" s="191">
        <v>0.13422178427218945</v>
      </c>
      <c r="G95" s="91">
        <v>606.51863215504034</v>
      </c>
      <c r="H95" s="91">
        <v>706.5083396241771</v>
      </c>
      <c r="I95" s="248">
        <v>99.989707469136761</v>
      </c>
      <c r="J95" s="117">
        <v>2.854540648519903E-4</v>
      </c>
      <c r="K95" s="118">
        <v>3.0381867787316935E-4</v>
      </c>
      <c r="L95" s="115">
        <v>1749</v>
      </c>
      <c r="M95" s="115">
        <v>1703</v>
      </c>
      <c r="N95" s="99">
        <v>6</v>
      </c>
      <c r="O95" s="99">
        <v>6</v>
      </c>
    </row>
    <row r="96" spans="1:15" ht="16.5">
      <c r="A96" s="89">
        <v>256</v>
      </c>
      <c r="B96" s="90" t="s">
        <v>109</v>
      </c>
      <c r="C96" s="91">
        <v>2620205.8142376645</v>
      </c>
      <c r="D96" s="246">
        <v>2634539.9552099011</v>
      </c>
      <c r="E96" s="115">
        <v>14334.140972236637</v>
      </c>
      <c r="F96" s="191">
        <v>5.4706164280484519E-3</v>
      </c>
      <c r="G96" s="91">
        <v>1720.4240408651769</v>
      </c>
      <c r="H96" s="91">
        <v>1765.7774498725878</v>
      </c>
      <c r="I96" s="248">
        <v>45.353409007410846</v>
      </c>
      <c r="J96" s="117">
        <v>6.2504182673191438E-4</v>
      </c>
      <c r="K96" s="118">
        <v>2.6617584696815539E-4</v>
      </c>
      <c r="L96" s="115">
        <v>1523</v>
      </c>
      <c r="M96" s="115">
        <v>1492</v>
      </c>
      <c r="N96" s="99">
        <v>13</v>
      </c>
      <c r="O96" s="99">
        <v>13</v>
      </c>
    </row>
    <row r="97" spans="1:15" ht="16.5">
      <c r="A97" s="89">
        <v>257</v>
      </c>
      <c r="B97" s="90" t="s">
        <v>110</v>
      </c>
      <c r="C97" s="91">
        <v>39026344.063460715</v>
      </c>
      <c r="D97" s="246">
        <v>39394291.179007679</v>
      </c>
      <c r="E97" s="115">
        <v>367947.11554696411</v>
      </c>
      <c r="F97" s="191">
        <v>9.4281727990878552E-3</v>
      </c>
      <c r="G97" s="91">
        <v>948.3001424760829</v>
      </c>
      <c r="H97" s="91">
        <v>946.18208668206262</v>
      </c>
      <c r="I97" s="248">
        <v>-2.1180557940202789</v>
      </c>
      <c r="J97" s="117">
        <v>9.3462540481281525E-3</v>
      </c>
      <c r="K97" s="118">
        <v>7.4277690271576076E-3</v>
      </c>
      <c r="L97" s="115">
        <v>41154</v>
      </c>
      <c r="M97" s="115">
        <v>41635</v>
      </c>
      <c r="N97" s="99">
        <v>1</v>
      </c>
      <c r="O97" s="100">
        <v>33</v>
      </c>
    </row>
    <row r="98" spans="1:15" ht="16.5">
      <c r="A98" s="89">
        <v>260</v>
      </c>
      <c r="B98" s="90" t="s">
        <v>111</v>
      </c>
      <c r="C98" s="91">
        <v>14214473.646364449</v>
      </c>
      <c r="D98" s="246">
        <v>14070704.093608417</v>
      </c>
      <c r="E98" s="115">
        <v>-143769.55275603198</v>
      </c>
      <c r="F98" s="191">
        <v>-1.0114307172591161E-2</v>
      </c>
      <c r="G98" s="91">
        <v>1467.0733456873206</v>
      </c>
      <c r="H98" s="91">
        <v>1470.9078082383876</v>
      </c>
      <c r="I98" s="248">
        <v>3.834462551066963</v>
      </c>
      <c r="J98" s="117">
        <v>3.3382597112187372E-3</v>
      </c>
      <c r="K98" s="118">
        <v>1.7065939357221011E-3</v>
      </c>
      <c r="L98" s="115">
        <v>9689</v>
      </c>
      <c r="M98" s="115">
        <v>9566</v>
      </c>
      <c r="N98" s="99">
        <v>12</v>
      </c>
      <c r="O98" s="99">
        <v>12</v>
      </c>
    </row>
    <row r="99" spans="1:15" ht="16.5">
      <c r="A99" s="89">
        <v>261</v>
      </c>
      <c r="B99" s="90" t="s">
        <v>112</v>
      </c>
      <c r="C99" s="91">
        <v>13006021.741377253</v>
      </c>
      <c r="D99" s="246">
        <v>12751707.402854774</v>
      </c>
      <c r="E99" s="115">
        <v>-254314.33852247894</v>
      </c>
      <c r="F99" s="191">
        <v>-1.9553583992052339E-2</v>
      </c>
      <c r="G99" s="91">
        <v>1906.4822253557979</v>
      </c>
      <c r="H99" s="91">
        <v>1865.1027355352894</v>
      </c>
      <c r="I99" s="248">
        <v>-41.379489820508525</v>
      </c>
      <c r="J99" s="117">
        <v>3.0253291369787571E-3</v>
      </c>
      <c r="K99" s="118">
        <v>1.2197347625477739E-3</v>
      </c>
      <c r="L99" s="115">
        <v>6822</v>
      </c>
      <c r="M99" s="115">
        <v>6837</v>
      </c>
      <c r="N99" s="99">
        <v>19</v>
      </c>
      <c r="O99" s="99">
        <v>19</v>
      </c>
    </row>
    <row r="100" spans="1:15" ht="16.5">
      <c r="A100" s="89">
        <v>263</v>
      </c>
      <c r="B100" s="90" t="s">
        <v>113</v>
      </c>
      <c r="C100" s="91">
        <v>9624259.7438913304</v>
      </c>
      <c r="D100" s="246">
        <v>9926911.9582342748</v>
      </c>
      <c r="E100" s="115">
        <v>302652.21434294432</v>
      </c>
      <c r="F100" s="191">
        <v>3.1446804470862545E-2</v>
      </c>
      <c r="G100" s="91">
        <v>1287.526387142653</v>
      </c>
      <c r="H100" s="91">
        <v>1349.8656456668853</v>
      </c>
      <c r="I100" s="248">
        <v>62.339258524232264</v>
      </c>
      <c r="J100" s="117">
        <v>2.3551493959738743E-3</v>
      </c>
      <c r="K100" s="118">
        <v>1.3119686183671682E-3</v>
      </c>
      <c r="L100" s="115">
        <v>7475</v>
      </c>
      <c r="M100" s="115">
        <v>7354</v>
      </c>
      <c r="N100" s="99">
        <v>11</v>
      </c>
      <c r="O100" s="99">
        <v>11</v>
      </c>
    </row>
    <row r="101" spans="1:15" ht="16.5">
      <c r="A101" s="89">
        <v>265</v>
      </c>
      <c r="B101" s="90" t="s">
        <v>114</v>
      </c>
      <c r="C101" s="91">
        <v>1736510.4683958769</v>
      </c>
      <c r="D101" s="246">
        <v>1641690.6970066172</v>
      </c>
      <c r="E101" s="115">
        <v>-94819.771389259724</v>
      </c>
      <c r="F101" s="191">
        <v>-5.4603627858835005E-2</v>
      </c>
      <c r="G101" s="91">
        <v>1677.7878921699294</v>
      </c>
      <c r="H101" s="91">
        <v>1623.8285825980388</v>
      </c>
      <c r="I101" s="248">
        <v>-53.959309571890572</v>
      </c>
      <c r="J101" s="117">
        <v>3.8948938700155393E-4</v>
      </c>
      <c r="K101" s="118">
        <v>1.8036446466809995E-4</v>
      </c>
      <c r="L101" s="115">
        <v>1035</v>
      </c>
      <c r="M101" s="115">
        <v>1011</v>
      </c>
      <c r="N101" s="99">
        <v>13</v>
      </c>
      <c r="O101" s="99">
        <v>13</v>
      </c>
    </row>
    <row r="102" spans="1:15" ht="16.5">
      <c r="A102" s="89">
        <v>271</v>
      </c>
      <c r="B102" s="90" t="s">
        <v>115</v>
      </c>
      <c r="C102" s="91">
        <v>3407484.8076324351</v>
      </c>
      <c r="D102" s="246">
        <v>3495280.8107038084</v>
      </c>
      <c r="E102" s="115">
        <v>87796.003071373329</v>
      </c>
      <c r="F102" s="191">
        <v>2.5765633019028816E-2</v>
      </c>
      <c r="G102" s="91">
        <v>503.61880100981898</v>
      </c>
      <c r="H102" s="91">
        <v>524.18728414874147</v>
      </c>
      <c r="I102" s="248">
        <v>20.568483138922488</v>
      </c>
      <c r="J102" s="117">
        <v>8.2925168720367876E-4</v>
      </c>
      <c r="K102" s="118">
        <v>1.1895848174153219E-3</v>
      </c>
      <c r="L102" s="115">
        <v>6766</v>
      </c>
      <c r="M102" s="115">
        <v>6668</v>
      </c>
      <c r="N102" s="99">
        <v>4</v>
      </c>
      <c r="O102" s="99">
        <v>4</v>
      </c>
    </row>
    <row r="103" spans="1:15" ht="16.5">
      <c r="A103" s="89">
        <v>272</v>
      </c>
      <c r="B103" s="90" t="s">
        <v>116</v>
      </c>
      <c r="C103" s="91">
        <v>31771150.868291359</v>
      </c>
      <c r="D103" s="246">
        <v>35120056.825068414</v>
      </c>
      <c r="E103" s="115">
        <v>3348905.9567770548</v>
      </c>
      <c r="F103" s="191">
        <v>0.10540713399587208</v>
      </c>
      <c r="G103" s="91">
        <v>657.85590368136161</v>
      </c>
      <c r="H103" s="91">
        <v>726.11608793326889</v>
      </c>
      <c r="I103" s="248">
        <v>68.260184251907276</v>
      </c>
      <c r="J103" s="117">
        <v>8.3321964540562302E-3</v>
      </c>
      <c r="K103" s="118">
        <v>8.6287715752739764E-3</v>
      </c>
      <c r="L103" s="115">
        <v>48295</v>
      </c>
      <c r="M103" s="115">
        <v>48367</v>
      </c>
      <c r="N103" s="99">
        <v>16</v>
      </c>
      <c r="O103" s="99">
        <v>16</v>
      </c>
    </row>
    <row r="104" spans="1:15" ht="16.5">
      <c r="A104" s="89">
        <v>273</v>
      </c>
      <c r="B104" s="90" t="s">
        <v>117</v>
      </c>
      <c r="C104" s="91">
        <v>5243592.9404853387</v>
      </c>
      <c r="D104" s="246">
        <v>5186825.2609997233</v>
      </c>
      <c r="E104" s="115">
        <v>-56767.679485615343</v>
      </c>
      <c r="F104" s="191">
        <v>-1.0826103423726292E-2</v>
      </c>
      <c r="G104" s="91">
        <v>1307.3031514548338</v>
      </c>
      <c r="H104" s="91">
        <v>1300.934351893585</v>
      </c>
      <c r="I104" s="248">
        <v>-6.3687995612488066</v>
      </c>
      <c r="J104" s="117">
        <v>1.230568824611433E-3</v>
      </c>
      <c r="K104" s="118">
        <v>7.1128894226677993E-4</v>
      </c>
      <c r="L104" s="115">
        <v>4011</v>
      </c>
      <c r="M104" s="115">
        <v>3987</v>
      </c>
      <c r="N104" s="99">
        <v>19</v>
      </c>
      <c r="O104" s="99">
        <v>19</v>
      </c>
    </row>
    <row r="105" spans="1:15" ht="16.5">
      <c r="A105" s="89">
        <v>275</v>
      </c>
      <c r="B105" s="90" t="s">
        <v>118</v>
      </c>
      <c r="C105" s="91">
        <v>2946742.5839216826</v>
      </c>
      <c r="D105" s="246">
        <v>2940827.3940389217</v>
      </c>
      <c r="E105" s="115">
        <v>-5915.1898827608675</v>
      </c>
      <c r="F105" s="191">
        <v>-2.0073656637114926E-3</v>
      </c>
      <c r="G105" s="91">
        <v>1179.1687010490928</v>
      </c>
      <c r="H105" s="91">
        <v>1204.7633732236468</v>
      </c>
      <c r="I105" s="248">
        <v>25.594672174554034</v>
      </c>
      <c r="J105" s="117">
        <v>6.9770819866988622E-4</v>
      </c>
      <c r="K105" s="118">
        <v>4.3547938501961619E-4</v>
      </c>
      <c r="L105" s="115">
        <v>2499</v>
      </c>
      <c r="M105" s="115">
        <v>2441</v>
      </c>
      <c r="N105" s="99">
        <v>13</v>
      </c>
      <c r="O105" s="99">
        <v>13</v>
      </c>
    </row>
    <row r="106" spans="1:15" ht="16.5">
      <c r="A106" s="89">
        <v>276</v>
      </c>
      <c r="B106" s="90" t="s">
        <v>119</v>
      </c>
      <c r="C106" s="91">
        <v>17415364.374412604</v>
      </c>
      <c r="D106" s="246">
        <v>17032904.026723128</v>
      </c>
      <c r="E106" s="115">
        <v>-382460.34768947586</v>
      </c>
      <c r="F106" s="191">
        <v>-2.1961087891528869E-2</v>
      </c>
      <c r="G106" s="91">
        <v>1150.5922551805368</v>
      </c>
      <c r="H106" s="91">
        <v>1130.17742861941</v>
      </c>
      <c r="I106" s="248">
        <v>-20.414826561126802</v>
      </c>
      <c r="J106" s="117">
        <v>4.0410385222509121E-3</v>
      </c>
      <c r="K106" s="118">
        <v>2.6886971780543368E-3</v>
      </c>
      <c r="L106" s="115">
        <v>15136</v>
      </c>
      <c r="M106" s="115">
        <v>15071</v>
      </c>
      <c r="N106" s="99">
        <v>12</v>
      </c>
      <c r="O106" s="99">
        <v>12</v>
      </c>
    </row>
    <row r="107" spans="1:15" ht="16.5">
      <c r="A107" s="89">
        <v>280</v>
      </c>
      <c r="B107" s="90" t="s">
        <v>120</v>
      </c>
      <c r="C107" s="91">
        <v>3042434.2489487967</v>
      </c>
      <c r="D107" s="246">
        <v>3126031.5652158731</v>
      </c>
      <c r="E107" s="115">
        <v>83597.316267076414</v>
      </c>
      <c r="F107" s="191">
        <v>2.7477115173798892E-2</v>
      </c>
      <c r="G107" s="91">
        <v>1509.8929275180133</v>
      </c>
      <c r="H107" s="91">
        <v>1574.034020753209</v>
      </c>
      <c r="I107" s="248">
        <v>64.14109323519574</v>
      </c>
      <c r="J107" s="117">
        <v>7.4164769301761531E-4</v>
      </c>
      <c r="K107" s="118">
        <v>3.5430645581686101E-4</v>
      </c>
      <c r="L107" s="115">
        <v>2015</v>
      </c>
      <c r="M107" s="115">
        <v>1986</v>
      </c>
      <c r="N107" s="99">
        <v>15</v>
      </c>
      <c r="O107" s="99">
        <v>15</v>
      </c>
    </row>
    <row r="108" spans="1:15" ht="16.5">
      <c r="A108" s="89">
        <v>284</v>
      </c>
      <c r="B108" s="90" t="s">
        <v>121</v>
      </c>
      <c r="C108" s="91">
        <v>3101423.2978633922</v>
      </c>
      <c r="D108" s="246">
        <v>2681320.7987452806</v>
      </c>
      <c r="E108" s="115">
        <v>-420102.49911811156</v>
      </c>
      <c r="F108" s="191">
        <v>-0.13545474408718255</v>
      </c>
      <c r="G108" s="91">
        <v>1405.2665599743507</v>
      </c>
      <c r="H108" s="91">
        <v>1226.5877395907048</v>
      </c>
      <c r="I108" s="248">
        <v>-178.67882038364587</v>
      </c>
      <c r="J108" s="117">
        <v>6.3614053253882011E-4</v>
      </c>
      <c r="K108" s="118">
        <v>3.8998686425763252E-4</v>
      </c>
      <c r="L108" s="115">
        <v>2207</v>
      </c>
      <c r="M108" s="115">
        <v>2186</v>
      </c>
      <c r="N108" s="99">
        <v>2</v>
      </c>
      <c r="O108" s="99">
        <v>2</v>
      </c>
    </row>
    <row r="109" spans="1:15" ht="16.5">
      <c r="A109" s="89">
        <v>285</v>
      </c>
      <c r="B109" s="90" t="s">
        <v>122</v>
      </c>
      <c r="C109" s="91">
        <v>13704922.029220421</v>
      </c>
      <c r="D109" s="246">
        <v>17760057.18174994</v>
      </c>
      <c r="E109" s="115">
        <v>4055135.1525295191</v>
      </c>
      <c r="F109" s="191">
        <v>0.29588896192794961</v>
      </c>
      <c r="G109" s="91">
        <v>271.38459463802815</v>
      </c>
      <c r="H109" s="91">
        <v>353.71553837382874</v>
      </c>
      <c r="I109" s="248">
        <v>82.330943735800588</v>
      </c>
      <c r="J109" s="117">
        <v>4.2135548416307117E-3</v>
      </c>
      <c r="K109" s="118">
        <v>8.9575665390556856E-3</v>
      </c>
      <c r="L109" s="115">
        <v>50500</v>
      </c>
      <c r="M109" s="115">
        <v>50210</v>
      </c>
      <c r="N109" s="99">
        <v>8</v>
      </c>
      <c r="O109" s="99">
        <v>8</v>
      </c>
    </row>
    <row r="110" spans="1:15" ht="16.5">
      <c r="A110" s="89">
        <v>286</v>
      </c>
      <c r="B110" s="90" t="s">
        <v>123</v>
      </c>
      <c r="C110" s="91">
        <v>1674014.5395304067</v>
      </c>
      <c r="D110" s="246">
        <v>7812614.0538766012</v>
      </c>
      <c r="E110" s="115">
        <v>6138599.5143461945</v>
      </c>
      <c r="F110" s="191">
        <v>3.6669929498152327</v>
      </c>
      <c r="G110" s="91">
        <v>21.222293858144102</v>
      </c>
      <c r="H110" s="91">
        <v>99.668487406891558</v>
      </c>
      <c r="I110" s="248">
        <v>78.446193548747459</v>
      </c>
      <c r="J110" s="117">
        <v>1.8535344473063413E-3</v>
      </c>
      <c r="K110" s="118">
        <v>1.3984222480191575E-2</v>
      </c>
      <c r="L110" s="115">
        <v>78880</v>
      </c>
      <c r="M110" s="115">
        <v>78386</v>
      </c>
      <c r="N110" s="99">
        <v>8</v>
      </c>
      <c r="O110" s="99">
        <v>8</v>
      </c>
    </row>
    <row r="111" spans="1:15" ht="16.5">
      <c r="A111" s="89">
        <v>287</v>
      </c>
      <c r="B111" s="90" t="s">
        <v>124</v>
      </c>
      <c r="C111" s="91">
        <v>8116424.9318205528</v>
      </c>
      <c r="D111" s="246">
        <v>8272132.7288352828</v>
      </c>
      <c r="E111" s="115">
        <v>155707.79701473005</v>
      </c>
      <c r="F111" s="191">
        <v>1.9184283514318667E-2</v>
      </c>
      <c r="G111" s="91">
        <v>1309.3119748057029</v>
      </c>
      <c r="H111" s="91">
        <v>1351.4348519580597</v>
      </c>
      <c r="I111" s="248">
        <v>42.12287715235675</v>
      </c>
      <c r="J111" s="117">
        <v>1.9625547684616984E-3</v>
      </c>
      <c r="K111" s="118">
        <v>1.0919989003298118E-3</v>
      </c>
      <c r="L111" s="115">
        <v>6199</v>
      </c>
      <c r="M111" s="115">
        <v>6121</v>
      </c>
      <c r="N111" s="99">
        <v>15</v>
      </c>
      <c r="O111" s="99">
        <v>15</v>
      </c>
    </row>
    <row r="112" spans="1:15" ht="16.5">
      <c r="A112" s="89">
        <v>288</v>
      </c>
      <c r="B112" s="90" t="s">
        <v>125</v>
      </c>
      <c r="C112" s="91">
        <v>8318338.3629717827</v>
      </c>
      <c r="D112" s="246">
        <v>8150984.0276305992</v>
      </c>
      <c r="E112" s="115">
        <v>-167354.33534118347</v>
      </c>
      <c r="F112" s="191">
        <v>-2.0118721797389712E-2</v>
      </c>
      <c r="G112" s="91">
        <v>1306.271727853609</v>
      </c>
      <c r="H112" s="91">
        <v>1285.2387303107221</v>
      </c>
      <c r="I112" s="248">
        <v>-21.03299754288696</v>
      </c>
      <c r="J112" s="117">
        <v>1.9338123668300854E-3</v>
      </c>
      <c r="K112" s="118">
        <v>1.1314257516568643E-3</v>
      </c>
      <c r="L112" s="115">
        <v>6368</v>
      </c>
      <c r="M112" s="115">
        <v>6342</v>
      </c>
      <c r="N112" s="99">
        <v>15</v>
      </c>
      <c r="O112" s="99">
        <v>15</v>
      </c>
    </row>
    <row r="113" spans="1:15" ht="16.5">
      <c r="A113" s="89">
        <v>290</v>
      </c>
      <c r="B113" s="90" t="s">
        <v>126</v>
      </c>
      <c r="C113" s="91">
        <v>8213975.0409025159</v>
      </c>
      <c r="D113" s="246">
        <v>8244672.5547958203</v>
      </c>
      <c r="E113" s="115">
        <v>30697.513893304393</v>
      </c>
      <c r="F113" s="191">
        <v>3.7372299940579665E-3</v>
      </c>
      <c r="G113" s="91">
        <v>1083.3520233319066</v>
      </c>
      <c r="H113" s="91">
        <v>1101.7870579708433</v>
      </c>
      <c r="I113" s="248">
        <v>18.435034638936713</v>
      </c>
      <c r="J113" s="117">
        <v>1.9560398711225783E-3</v>
      </c>
      <c r="K113" s="118">
        <v>1.3349824818114657E-3</v>
      </c>
      <c r="L113" s="115">
        <v>7582</v>
      </c>
      <c r="M113" s="115">
        <v>7483</v>
      </c>
      <c r="N113" s="99">
        <v>18</v>
      </c>
      <c r="O113" s="99">
        <v>18</v>
      </c>
    </row>
    <row r="114" spans="1:15" ht="16.5">
      <c r="A114" s="89">
        <v>291</v>
      </c>
      <c r="B114" s="90" t="s">
        <v>127</v>
      </c>
      <c r="C114" s="91">
        <v>2795335.1526564201</v>
      </c>
      <c r="D114" s="246">
        <v>2782614.8490073835</v>
      </c>
      <c r="E114" s="115">
        <v>-12720.303649036679</v>
      </c>
      <c r="F114" s="191">
        <v>-4.5505468769812861E-3</v>
      </c>
      <c r="G114" s="91">
        <v>1336.2022718242927</v>
      </c>
      <c r="H114" s="91">
        <v>1365.3654803765376</v>
      </c>
      <c r="I114" s="248">
        <v>29.163208552244896</v>
      </c>
      <c r="J114" s="117">
        <v>6.6017243916741207E-4</v>
      </c>
      <c r="K114" s="118">
        <v>3.6358336201146161E-4</v>
      </c>
      <c r="L114" s="115">
        <v>2092</v>
      </c>
      <c r="M114" s="115">
        <v>2038</v>
      </c>
      <c r="N114" s="99">
        <v>6</v>
      </c>
      <c r="O114" s="99">
        <v>6</v>
      </c>
    </row>
    <row r="115" spans="1:15" ht="16.5">
      <c r="A115" s="89">
        <v>297</v>
      </c>
      <c r="B115" s="90" t="s">
        <v>128</v>
      </c>
      <c r="C115" s="91">
        <v>46566567.121729359</v>
      </c>
      <c r="D115" s="246">
        <v>53283385.932190634</v>
      </c>
      <c r="E115" s="115">
        <v>6716818.8104612753</v>
      </c>
      <c r="F115" s="191">
        <v>0.14424122767956854</v>
      </c>
      <c r="G115" s="91">
        <v>375.47324341627109</v>
      </c>
      <c r="H115" s="91">
        <v>424.00797297750097</v>
      </c>
      <c r="I115" s="248">
        <v>48.534729561229881</v>
      </c>
      <c r="J115" s="117">
        <v>1.2641427134804858E-2</v>
      </c>
      <c r="K115" s="118">
        <v>2.241907103558996E-2</v>
      </c>
      <c r="L115" s="115">
        <v>124021</v>
      </c>
      <c r="M115" s="115">
        <v>125666</v>
      </c>
      <c r="N115" s="99">
        <v>11</v>
      </c>
      <c r="O115" s="99">
        <v>11</v>
      </c>
    </row>
    <row r="116" spans="1:15" ht="16.5">
      <c r="A116" s="89">
        <v>300</v>
      </c>
      <c r="B116" s="90" t="s">
        <v>129</v>
      </c>
      <c r="C116" s="91">
        <v>6680823.7762749344</v>
      </c>
      <c r="D116" s="246">
        <v>6666275.629514263</v>
      </c>
      <c r="E116" s="115">
        <v>-14548.1467606714</v>
      </c>
      <c r="F116" s="191">
        <v>-2.1775977406162171E-3</v>
      </c>
      <c r="G116" s="91">
        <v>1975.990469173302</v>
      </c>
      <c r="H116" s="91">
        <v>1998.8832472306635</v>
      </c>
      <c r="I116" s="248">
        <v>22.892778057361511</v>
      </c>
      <c r="J116" s="117">
        <v>1.5815668647310625E-3</v>
      </c>
      <c r="K116" s="118">
        <v>5.9497081074986482E-4</v>
      </c>
      <c r="L116" s="115">
        <v>3381</v>
      </c>
      <c r="M116" s="115">
        <v>3335</v>
      </c>
      <c r="N116" s="99">
        <v>14</v>
      </c>
      <c r="O116" s="99">
        <v>14</v>
      </c>
    </row>
    <row r="117" spans="1:15" ht="16.5">
      <c r="A117" s="89">
        <v>301</v>
      </c>
      <c r="B117" s="90" t="s">
        <v>130</v>
      </c>
      <c r="C117" s="91">
        <v>13947913.59502295</v>
      </c>
      <c r="D117" s="246">
        <v>14898449.075967584</v>
      </c>
      <c r="E117" s="115">
        <v>950535.48094463348</v>
      </c>
      <c r="F117" s="191">
        <v>6.8148936718665509E-2</v>
      </c>
      <c r="G117" s="91">
        <v>705.90179639774033</v>
      </c>
      <c r="H117" s="91">
        <v>763.67056619855373</v>
      </c>
      <c r="I117" s="248">
        <v>57.768769800813402</v>
      </c>
      <c r="J117" s="117">
        <v>3.534641335577412E-3</v>
      </c>
      <c r="K117" s="118">
        <v>3.4804454413550562E-3</v>
      </c>
      <c r="L117" s="115">
        <v>19759</v>
      </c>
      <c r="M117" s="115">
        <v>19509</v>
      </c>
      <c r="N117" s="99">
        <v>14</v>
      </c>
      <c r="O117" s="99">
        <v>14</v>
      </c>
    </row>
    <row r="118" spans="1:15" ht="16.5">
      <c r="A118" s="89">
        <v>304</v>
      </c>
      <c r="B118" s="90" t="s">
        <v>131</v>
      </c>
      <c r="C118" s="91">
        <v>-141865.38287119422</v>
      </c>
      <c r="D118" s="246">
        <v>-179310.24836183869</v>
      </c>
      <c r="E118" s="115">
        <v>-37444.865490644472</v>
      </c>
      <c r="F118" s="191">
        <v>0.26394645919112136</v>
      </c>
      <c r="G118" s="91">
        <v>-149.48933916880318</v>
      </c>
      <c r="H118" s="91">
        <v>-184.85592614622544</v>
      </c>
      <c r="I118" s="248">
        <v>-35.366586977422259</v>
      </c>
      <c r="J118" s="117">
        <v>-4.2541167373909679E-5</v>
      </c>
      <c r="K118" s="118">
        <v>1.7304998093774178E-4</v>
      </c>
      <c r="L118" s="115">
        <v>949</v>
      </c>
      <c r="M118" s="115">
        <v>970</v>
      </c>
      <c r="N118" s="99">
        <v>2</v>
      </c>
      <c r="O118" s="99">
        <v>2</v>
      </c>
    </row>
    <row r="119" spans="1:15" ht="16.5">
      <c r="A119" s="89">
        <v>305</v>
      </c>
      <c r="B119" s="90" t="s">
        <v>132</v>
      </c>
      <c r="C119" s="91">
        <v>15698444.317196719</v>
      </c>
      <c r="D119" s="246">
        <v>15048813.485703904</v>
      </c>
      <c r="E119" s="115">
        <v>-649630.83149281517</v>
      </c>
      <c r="F119" s="191">
        <v>-4.1381860416651789E-2</v>
      </c>
      <c r="G119" s="91">
        <v>1045.2389850986563</v>
      </c>
      <c r="H119" s="91">
        <v>1011.6169323543899</v>
      </c>
      <c r="I119" s="248">
        <v>-33.622052744266398</v>
      </c>
      <c r="J119" s="117">
        <v>3.5703151332555222E-3</v>
      </c>
      <c r="K119" s="118">
        <v>2.6539087798245842E-3</v>
      </c>
      <c r="L119" s="115">
        <v>15019</v>
      </c>
      <c r="M119" s="115">
        <v>14876</v>
      </c>
      <c r="N119" s="99">
        <v>17</v>
      </c>
      <c r="O119" s="99">
        <v>17</v>
      </c>
    </row>
    <row r="120" spans="1:15" ht="16.5">
      <c r="A120" s="89">
        <v>309</v>
      </c>
      <c r="B120" s="90" t="s">
        <v>133</v>
      </c>
      <c r="C120" s="91">
        <v>4984394.9752243822</v>
      </c>
      <c r="D120" s="246">
        <v>5344304.540196239</v>
      </c>
      <c r="E120" s="115">
        <v>359909.56497185677</v>
      </c>
      <c r="F120" s="191">
        <v>7.2207272248855994E-2</v>
      </c>
      <c r="G120" s="91">
        <v>777.7180488725827</v>
      </c>
      <c r="H120" s="91">
        <v>829.34583181195512</v>
      </c>
      <c r="I120" s="248">
        <v>51.627782939372423</v>
      </c>
      <c r="J120" s="117">
        <v>1.2679306175676431E-3</v>
      </c>
      <c r="K120" s="118">
        <v>1.1496227599616579E-3</v>
      </c>
      <c r="L120" s="115">
        <v>6409</v>
      </c>
      <c r="M120" s="115">
        <v>6444</v>
      </c>
      <c r="N120" s="99">
        <v>12</v>
      </c>
      <c r="O120" s="99">
        <v>12</v>
      </c>
    </row>
    <row r="121" spans="1:15" ht="16.5">
      <c r="A121" s="89">
        <v>312</v>
      </c>
      <c r="B121" s="90" t="s">
        <v>134</v>
      </c>
      <c r="C121" s="91">
        <v>915008.51517928205</v>
      </c>
      <c r="D121" s="246">
        <v>1111971.2709414617</v>
      </c>
      <c r="E121" s="115">
        <v>196962.75576217961</v>
      </c>
      <c r="F121" s="191">
        <v>0.21525783912905744</v>
      </c>
      <c r="G121" s="91">
        <v>779.39396522937147</v>
      </c>
      <c r="H121" s="91">
        <v>962.74568912680661</v>
      </c>
      <c r="I121" s="248">
        <v>183.35172389743514</v>
      </c>
      <c r="J121" s="117">
        <v>2.638140116600679E-4</v>
      </c>
      <c r="K121" s="118">
        <v>2.0605435874545544E-4</v>
      </c>
      <c r="L121" s="115">
        <v>1174</v>
      </c>
      <c r="M121" s="115">
        <v>1155</v>
      </c>
      <c r="N121" s="99">
        <v>13</v>
      </c>
      <c r="O121" s="99">
        <v>13</v>
      </c>
    </row>
    <row r="122" spans="1:15" ht="16.5">
      <c r="A122" s="89">
        <v>316</v>
      </c>
      <c r="B122" s="90" t="s">
        <v>135</v>
      </c>
      <c r="C122" s="91">
        <v>1052424.4465432886</v>
      </c>
      <c r="D122" s="246">
        <v>636310.20480079437</v>
      </c>
      <c r="E122" s="115">
        <v>-416114.24174249428</v>
      </c>
      <c r="F122" s="191">
        <v>-0.39538633211080443</v>
      </c>
      <c r="G122" s="91">
        <v>255.81537349131955</v>
      </c>
      <c r="H122" s="91">
        <v>155.46303562198739</v>
      </c>
      <c r="I122" s="248">
        <v>-100.35233786933216</v>
      </c>
      <c r="J122" s="117">
        <v>1.5096392521599071E-4</v>
      </c>
      <c r="K122" s="118">
        <v>7.3019955874038876E-4</v>
      </c>
      <c r="L122" s="115">
        <v>4114</v>
      </c>
      <c r="M122" s="115">
        <v>4093</v>
      </c>
      <c r="N122" s="99">
        <v>7</v>
      </c>
      <c r="O122" s="99">
        <v>7</v>
      </c>
    </row>
    <row r="123" spans="1:15" ht="16.5">
      <c r="A123" s="89">
        <v>317</v>
      </c>
      <c r="B123" s="90" t="s">
        <v>136</v>
      </c>
      <c r="C123" s="91">
        <v>4990469.5976479985</v>
      </c>
      <c r="D123" s="246">
        <v>5049317.183167954</v>
      </c>
      <c r="E123" s="115">
        <v>58847.585519955494</v>
      </c>
      <c r="F123" s="191">
        <v>1.1791993592685202E-2</v>
      </c>
      <c r="G123" s="91">
        <v>2045.2744252655732</v>
      </c>
      <c r="H123" s="91">
        <v>2127.8201361853999</v>
      </c>
      <c r="I123" s="248">
        <v>82.545710919826661</v>
      </c>
      <c r="J123" s="117">
        <v>1.1979451781230215E-3</v>
      </c>
      <c r="K123" s="118">
        <v>4.2334804614975387E-4</v>
      </c>
      <c r="L123" s="115">
        <v>2440</v>
      </c>
      <c r="M123" s="115">
        <v>2373</v>
      </c>
      <c r="N123" s="99">
        <v>17</v>
      </c>
      <c r="O123" s="99">
        <v>17</v>
      </c>
    </row>
    <row r="124" spans="1:15" ht="16.5">
      <c r="A124" s="89">
        <v>320</v>
      </c>
      <c r="B124" s="90" t="s">
        <v>137</v>
      </c>
      <c r="C124" s="91">
        <v>7716944.9425480524</v>
      </c>
      <c r="D124" s="246">
        <v>6952378.9652570793</v>
      </c>
      <c r="E124" s="115">
        <v>-764565.97729097307</v>
      </c>
      <c r="F124" s="191">
        <v>-9.9076251415954969E-2</v>
      </c>
      <c r="G124" s="91">
        <v>1097.7162080438197</v>
      </c>
      <c r="H124" s="91">
        <v>999.76689175396598</v>
      </c>
      <c r="I124" s="248">
        <v>-97.949316289853755</v>
      </c>
      <c r="J124" s="117">
        <v>1.6494445794922859E-3</v>
      </c>
      <c r="K124" s="118">
        <v>1.2406078014856252E-3</v>
      </c>
      <c r="L124" s="115">
        <v>7030</v>
      </c>
      <c r="M124" s="115">
        <v>6954</v>
      </c>
      <c r="N124" s="99">
        <v>19</v>
      </c>
      <c r="O124" s="99">
        <v>19</v>
      </c>
    </row>
    <row r="125" spans="1:15" ht="16.5">
      <c r="A125" s="89">
        <v>322</v>
      </c>
      <c r="B125" s="90" t="s">
        <v>138</v>
      </c>
      <c r="C125" s="91">
        <v>9592506.9861717019</v>
      </c>
      <c r="D125" s="246">
        <v>9602357.0425513722</v>
      </c>
      <c r="E125" s="115">
        <v>9850.0563796702772</v>
      </c>
      <c r="F125" s="191">
        <v>1.0268490180794084E-3</v>
      </c>
      <c r="G125" s="91">
        <v>1484.448620577484</v>
      </c>
      <c r="H125" s="91">
        <v>1507.1977778294415</v>
      </c>
      <c r="I125" s="248">
        <v>22.749157251957513</v>
      </c>
      <c r="J125" s="117">
        <v>2.2781490844120396E-3</v>
      </c>
      <c r="K125" s="118">
        <v>1.1365994108807763E-3</v>
      </c>
      <c r="L125" s="115">
        <v>6462</v>
      </c>
      <c r="M125" s="115">
        <v>6371</v>
      </c>
      <c r="N125" s="99">
        <v>2</v>
      </c>
      <c r="O125" s="99">
        <v>2</v>
      </c>
    </row>
    <row r="126" spans="1:15" ht="16.5">
      <c r="A126" s="89">
        <v>398</v>
      </c>
      <c r="B126" s="90" t="s">
        <v>139</v>
      </c>
      <c r="C126" s="91">
        <v>88608937.814464211</v>
      </c>
      <c r="D126" s="246">
        <v>93584388.430949837</v>
      </c>
      <c r="E126" s="115">
        <v>4975450.6164856255</v>
      </c>
      <c r="F126" s="191">
        <v>5.6150663118246416E-2</v>
      </c>
      <c r="G126" s="91">
        <v>734.16799494970053</v>
      </c>
      <c r="H126" s="91">
        <v>771.27659684144021</v>
      </c>
      <c r="I126" s="248">
        <v>37.108601891739681</v>
      </c>
      <c r="J126" s="117">
        <v>2.2202797487582429E-2</v>
      </c>
      <c r="K126" s="118">
        <v>2.1646768594889461E-2</v>
      </c>
      <c r="L126" s="115">
        <v>120693</v>
      </c>
      <c r="M126" s="115">
        <v>121337</v>
      </c>
      <c r="N126" s="99">
        <v>7</v>
      </c>
      <c r="O126" s="99">
        <v>7</v>
      </c>
    </row>
    <row r="127" spans="1:15" ht="16.5">
      <c r="A127" s="89">
        <v>399</v>
      </c>
      <c r="B127" s="90" t="s">
        <v>140</v>
      </c>
      <c r="C127" s="91">
        <v>4645827.0726641277</v>
      </c>
      <c r="D127" s="246">
        <v>5002555.6005280428</v>
      </c>
      <c r="E127" s="115">
        <v>356728.52786391508</v>
      </c>
      <c r="F127" s="191">
        <v>7.6784719337250493E-2</v>
      </c>
      <c r="G127" s="91">
        <v>604.76790844365109</v>
      </c>
      <c r="H127" s="91">
        <v>653.41635325601396</v>
      </c>
      <c r="I127" s="248">
        <v>48.648444812362868</v>
      </c>
      <c r="J127" s="117">
        <v>1.1868510419432584E-3</v>
      </c>
      <c r="K127" s="118">
        <v>1.3658460351127332E-3</v>
      </c>
      <c r="L127" s="115">
        <v>7682</v>
      </c>
      <c r="M127" s="115">
        <v>7656</v>
      </c>
      <c r="N127" s="99">
        <v>15</v>
      </c>
      <c r="O127" s="99">
        <v>15</v>
      </c>
    </row>
    <row r="128" spans="1:15" ht="16.5">
      <c r="A128" s="89">
        <v>400</v>
      </c>
      <c r="B128" s="90" t="s">
        <v>141</v>
      </c>
      <c r="C128" s="91">
        <v>12838432.695458852</v>
      </c>
      <c r="D128" s="246">
        <v>13344167.480916582</v>
      </c>
      <c r="E128" s="115">
        <v>505734.78545773029</v>
      </c>
      <c r="F128" s="191">
        <v>3.9392252734760713E-2</v>
      </c>
      <c r="G128" s="91">
        <v>1520.9611059659817</v>
      </c>
      <c r="H128" s="91">
        <v>1573.790244240663</v>
      </c>
      <c r="I128" s="248">
        <v>52.829138274681327</v>
      </c>
      <c r="J128" s="117">
        <v>3.16588966585788E-3</v>
      </c>
      <c r="K128" s="118">
        <v>1.5126709158465078E-3</v>
      </c>
      <c r="L128" s="115">
        <v>8441</v>
      </c>
      <c r="M128" s="115">
        <v>8479</v>
      </c>
      <c r="N128" s="99">
        <v>2</v>
      </c>
      <c r="O128" s="99">
        <v>2</v>
      </c>
    </row>
    <row r="129" spans="1:15" ht="16.5">
      <c r="A129" s="89">
        <v>402</v>
      </c>
      <c r="B129" s="90" t="s">
        <v>142</v>
      </c>
      <c r="C129" s="91">
        <v>6140738.1898395326</v>
      </c>
      <c r="D129" s="246">
        <v>6270783.3980700057</v>
      </c>
      <c r="E129" s="115">
        <v>130045.2082304731</v>
      </c>
      <c r="F129" s="191">
        <v>2.1177455252146385E-2</v>
      </c>
      <c r="G129" s="91">
        <v>684.20481223838806</v>
      </c>
      <c r="H129" s="91">
        <v>707.36417349915462</v>
      </c>
      <c r="I129" s="248">
        <v>23.159361260766559</v>
      </c>
      <c r="J129" s="117">
        <v>1.4877367497953015E-3</v>
      </c>
      <c r="K129" s="118">
        <v>1.5815341041371968E-3</v>
      </c>
      <c r="L129" s="115">
        <v>8975</v>
      </c>
      <c r="M129" s="115">
        <v>8865</v>
      </c>
      <c r="N129" s="99">
        <v>11</v>
      </c>
      <c r="O129" s="99">
        <v>11</v>
      </c>
    </row>
    <row r="130" spans="1:15" ht="16.5">
      <c r="A130" s="89">
        <v>403</v>
      </c>
      <c r="B130" s="90" t="s">
        <v>143</v>
      </c>
      <c r="C130" s="91">
        <v>3287539.5942598004</v>
      </c>
      <c r="D130" s="246">
        <v>3484869.053118465</v>
      </c>
      <c r="E130" s="115">
        <v>197329.45885866461</v>
      </c>
      <c r="F130" s="191">
        <v>6.0023447079758728E-2</v>
      </c>
      <c r="G130" s="91">
        <v>1178.752095467838</v>
      </c>
      <c r="H130" s="91">
        <v>1263.5493303547735</v>
      </c>
      <c r="I130" s="248">
        <v>84.797234886935485</v>
      </c>
      <c r="J130" s="117">
        <v>8.2678150869385457E-4</v>
      </c>
      <c r="K130" s="118">
        <v>4.9203283239823898E-4</v>
      </c>
      <c r="L130" s="115">
        <v>2789</v>
      </c>
      <c r="M130" s="115">
        <v>2758</v>
      </c>
      <c r="N130" s="99">
        <v>14</v>
      </c>
      <c r="O130" s="99">
        <v>14</v>
      </c>
    </row>
    <row r="131" spans="1:15" ht="16.5">
      <c r="A131" s="89">
        <v>405</v>
      </c>
      <c r="B131" s="90" t="s">
        <v>144</v>
      </c>
      <c r="C131" s="91">
        <v>30269487.200610325</v>
      </c>
      <c r="D131" s="246">
        <v>29173995.085024543</v>
      </c>
      <c r="E131" s="115">
        <v>-1095492.1155857816</v>
      </c>
      <c r="F131" s="191">
        <v>-3.6191300775114989E-2</v>
      </c>
      <c r="G131" s="91">
        <v>414.71868253151649</v>
      </c>
      <c r="H131" s="91">
        <v>397.86156647653036</v>
      </c>
      <c r="I131" s="248">
        <v>-16.857116054986136</v>
      </c>
      <c r="J131" s="117">
        <v>6.9214995752678952E-3</v>
      </c>
      <c r="K131" s="118">
        <v>1.308168654868226E-2</v>
      </c>
      <c r="L131" s="115">
        <v>72988</v>
      </c>
      <c r="M131" s="115">
        <v>73327</v>
      </c>
      <c r="N131" s="99">
        <v>9</v>
      </c>
      <c r="O131" s="99">
        <v>9</v>
      </c>
    </row>
    <row r="132" spans="1:15" ht="16.5">
      <c r="A132" s="89">
        <v>407</v>
      </c>
      <c r="B132" s="90" t="s">
        <v>145</v>
      </c>
      <c r="C132" s="91">
        <v>2274392.6538963034</v>
      </c>
      <c r="D132" s="246">
        <v>2293225.8441977547</v>
      </c>
      <c r="E132" s="115">
        <v>18833.190301451366</v>
      </c>
      <c r="F132" s="191">
        <v>8.2805360231831063E-3</v>
      </c>
      <c r="G132" s="91">
        <v>928.70259448603645</v>
      </c>
      <c r="H132" s="91">
        <v>944.10285887103942</v>
      </c>
      <c r="I132" s="248">
        <v>15.40026438500297</v>
      </c>
      <c r="J132" s="117">
        <v>5.4406541374773002E-4</v>
      </c>
      <c r="K132" s="118">
        <v>4.3333856051316991E-4</v>
      </c>
      <c r="L132" s="115">
        <v>2449</v>
      </c>
      <c r="M132" s="115">
        <v>2429</v>
      </c>
      <c r="N132" s="99">
        <v>1</v>
      </c>
      <c r="O132" s="100">
        <v>34</v>
      </c>
    </row>
    <row r="133" spans="1:15" ht="16.5">
      <c r="A133" s="89">
        <v>408</v>
      </c>
      <c r="B133" s="90" t="s">
        <v>146</v>
      </c>
      <c r="C133" s="91">
        <v>14502643.26423686</v>
      </c>
      <c r="D133" s="246">
        <v>14940954.275495272</v>
      </c>
      <c r="E133" s="115">
        <v>438311.01125841215</v>
      </c>
      <c r="F133" s="191">
        <v>3.022283615975549E-2</v>
      </c>
      <c r="G133" s="91">
        <v>1034.1302955103295</v>
      </c>
      <c r="H133" s="91">
        <v>1065.0808579623092</v>
      </c>
      <c r="I133" s="248">
        <v>30.950562451979749</v>
      </c>
      <c r="J133" s="117">
        <v>3.5447256493513794E-3</v>
      </c>
      <c r="K133" s="118">
        <v>2.5026238480357131E-3</v>
      </c>
      <c r="L133" s="115">
        <v>14024</v>
      </c>
      <c r="M133" s="115">
        <v>14028</v>
      </c>
      <c r="N133" s="99">
        <v>14</v>
      </c>
      <c r="O133" s="99">
        <v>14</v>
      </c>
    </row>
    <row r="134" spans="1:15" ht="16.5">
      <c r="A134" s="89">
        <v>410</v>
      </c>
      <c r="B134" s="90" t="s">
        <v>147</v>
      </c>
      <c r="C134" s="91">
        <v>18123957.697893191</v>
      </c>
      <c r="D134" s="246">
        <v>19553789.951478984</v>
      </c>
      <c r="E134" s="115">
        <v>1429832.2535857931</v>
      </c>
      <c r="F134" s="191">
        <v>7.8891833528832556E-2</v>
      </c>
      <c r="G134" s="91">
        <v>965.99284180221673</v>
      </c>
      <c r="H134" s="91">
        <v>1035.7977514291231</v>
      </c>
      <c r="I134" s="248">
        <v>69.804909626906351</v>
      </c>
      <c r="J134" s="117">
        <v>4.6391160500850398E-3</v>
      </c>
      <c r="K134" s="118">
        <v>3.3678737527244222E-3</v>
      </c>
      <c r="L134" s="115">
        <v>18762</v>
      </c>
      <c r="M134" s="115">
        <v>18878</v>
      </c>
      <c r="N134" s="99">
        <v>13</v>
      </c>
      <c r="O134" s="99">
        <v>13</v>
      </c>
    </row>
    <row r="135" spans="1:15" ht="16.5">
      <c r="A135" s="89">
        <v>416</v>
      </c>
      <c r="B135" s="90" t="s">
        <v>148</v>
      </c>
      <c r="C135" s="91">
        <v>1456082.4820134207</v>
      </c>
      <c r="D135" s="246">
        <v>1690976.6486427621</v>
      </c>
      <c r="E135" s="115">
        <v>234894.16662934143</v>
      </c>
      <c r="F135" s="191">
        <v>0.1613192724525728</v>
      </c>
      <c r="G135" s="91">
        <v>508.76396995577244</v>
      </c>
      <c r="H135" s="91">
        <v>593.53339720700671</v>
      </c>
      <c r="I135" s="248">
        <v>84.769427251234276</v>
      </c>
      <c r="J135" s="117">
        <v>4.0118242706418695E-4</v>
      </c>
      <c r="K135" s="118">
        <v>5.0826741823879003E-4</v>
      </c>
      <c r="L135" s="115">
        <v>2862</v>
      </c>
      <c r="M135" s="115">
        <v>2849</v>
      </c>
      <c r="N135" s="99">
        <v>9</v>
      </c>
      <c r="O135" s="99">
        <v>9</v>
      </c>
    </row>
    <row r="136" spans="1:15" ht="16.5">
      <c r="A136" s="89">
        <v>418</v>
      </c>
      <c r="B136" s="90" t="s">
        <v>149</v>
      </c>
      <c r="C136" s="91">
        <v>19274850.548855558</v>
      </c>
      <c r="D136" s="246">
        <v>19701486.665605061</v>
      </c>
      <c r="E136" s="115">
        <v>426636.11674950272</v>
      </c>
      <c r="F136" s="191">
        <v>2.2134341102573903E-2</v>
      </c>
      <c r="G136" s="91">
        <v>780.01094851910318</v>
      </c>
      <c r="H136" s="91">
        <v>792.68876903536898</v>
      </c>
      <c r="I136" s="248">
        <v>12.677820516265797</v>
      </c>
      <c r="J136" s="117">
        <v>4.6741569397922185E-3</v>
      </c>
      <c r="K136" s="118">
        <v>4.4340043569346746E-3</v>
      </c>
      <c r="L136" s="115">
        <v>24711</v>
      </c>
      <c r="M136" s="115">
        <v>24854</v>
      </c>
      <c r="N136" s="99">
        <v>6</v>
      </c>
      <c r="O136" s="99">
        <v>6</v>
      </c>
    </row>
    <row r="137" spans="1:15" ht="16.5">
      <c r="A137" s="89">
        <v>420</v>
      </c>
      <c r="B137" s="90" t="s">
        <v>150</v>
      </c>
      <c r="C137" s="91">
        <v>4988791.3748627976</v>
      </c>
      <c r="D137" s="246">
        <v>5249773.2961346172</v>
      </c>
      <c r="E137" s="115">
        <v>260981.92127181962</v>
      </c>
      <c r="F137" s="191">
        <v>5.2313657088736684E-2</v>
      </c>
      <c r="G137" s="91">
        <v>551.30858380625455</v>
      </c>
      <c r="H137" s="91">
        <v>585.19376837973664</v>
      </c>
      <c r="I137" s="248">
        <v>33.885184573482093</v>
      </c>
      <c r="J137" s="117">
        <v>1.2455031795799703E-3</v>
      </c>
      <c r="K137" s="118">
        <v>1.6004447206108057E-3</v>
      </c>
      <c r="L137" s="115">
        <v>9049</v>
      </c>
      <c r="M137" s="115">
        <v>8971</v>
      </c>
      <c r="N137" s="99">
        <v>11</v>
      </c>
      <c r="O137" s="99">
        <v>11</v>
      </c>
    </row>
    <row r="138" spans="1:15" ht="16.5">
      <c r="A138" s="89">
        <v>421</v>
      </c>
      <c r="B138" s="90" t="s">
        <v>151</v>
      </c>
      <c r="C138" s="91">
        <v>1411392.9427307858</v>
      </c>
      <c r="D138" s="246">
        <v>1233080.8838946985</v>
      </c>
      <c r="E138" s="115">
        <v>-178312.05883608735</v>
      </c>
      <c r="F138" s="191">
        <v>-0.1263376437826636</v>
      </c>
      <c r="G138" s="91">
        <v>2069.4911183735862</v>
      </c>
      <c r="H138" s="91">
        <v>1854.2569682627045</v>
      </c>
      <c r="I138" s="248">
        <v>-215.23415011088173</v>
      </c>
      <c r="J138" s="117">
        <v>2.9254713964523644E-4</v>
      </c>
      <c r="K138" s="118">
        <v>1.1863735806556524E-4</v>
      </c>
      <c r="L138" s="115">
        <v>682</v>
      </c>
      <c r="M138" s="115">
        <v>665</v>
      </c>
      <c r="N138" s="99">
        <v>16</v>
      </c>
      <c r="O138" s="99">
        <v>16</v>
      </c>
    </row>
    <row r="139" spans="1:15" ht="16.5">
      <c r="A139" s="89">
        <v>422</v>
      </c>
      <c r="B139" s="90" t="s">
        <v>152</v>
      </c>
      <c r="C139" s="91">
        <v>7731254.9199664537</v>
      </c>
      <c r="D139" s="246">
        <v>6859224.5800260669</v>
      </c>
      <c r="E139" s="115">
        <v>-872030.33994038682</v>
      </c>
      <c r="F139" s="191">
        <v>-0.11279285820576339</v>
      </c>
      <c r="G139" s="91">
        <v>755.89117324662243</v>
      </c>
      <c r="H139" s="91">
        <v>682.57782665201182</v>
      </c>
      <c r="I139" s="248">
        <v>-73.313346594610607</v>
      </c>
      <c r="J139" s="117">
        <v>1.6273437998105288E-3</v>
      </c>
      <c r="K139" s="118">
        <v>1.7927621221065643E-3</v>
      </c>
      <c r="L139" s="115">
        <v>10228</v>
      </c>
      <c r="M139" s="115">
        <v>10049</v>
      </c>
      <c r="N139" s="99">
        <v>12</v>
      </c>
      <c r="O139" s="99">
        <v>12</v>
      </c>
    </row>
    <row r="140" spans="1:15" ht="16.5">
      <c r="A140" s="89">
        <v>423</v>
      </c>
      <c r="B140" s="90" t="s">
        <v>153</v>
      </c>
      <c r="C140" s="91">
        <v>15949361.491269458</v>
      </c>
      <c r="D140" s="246">
        <v>16435597.597314242</v>
      </c>
      <c r="E140" s="115">
        <v>486236.10604478419</v>
      </c>
      <c r="F140" s="191">
        <v>3.0486242744635614E-2</v>
      </c>
      <c r="G140" s="91">
        <v>772.85271557248916</v>
      </c>
      <c r="H140" s="91">
        <v>795.29650620895393</v>
      </c>
      <c r="I140" s="248">
        <v>22.443790636464769</v>
      </c>
      <c r="J140" s="117">
        <v>3.8993282016242881E-3</v>
      </c>
      <c r="K140" s="118">
        <v>3.6868566041849196E-3</v>
      </c>
      <c r="L140" s="115">
        <v>20637</v>
      </c>
      <c r="M140" s="115">
        <v>20666</v>
      </c>
      <c r="N140" s="99">
        <v>2</v>
      </c>
      <c r="O140" s="99">
        <v>2</v>
      </c>
    </row>
    <row r="141" spans="1:15" ht="16.5">
      <c r="A141" s="89">
        <v>425</v>
      </c>
      <c r="B141" s="90" t="s">
        <v>154</v>
      </c>
      <c r="C141" s="91">
        <v>21988052.974344209</v>
      </c>
      <c r="D141" s="246">
        <v>22530331.436470918</v>
      </c>
      <c r="E141" s="115">
        <v>542278.46212670952</v>
      </c>
      <c r="F141" s="191">
        <v>2.4662413846257478E-2</v>
      </c>
      <c r="G141" s="91">
        <v>2143.920921835434</v>
      </c>
      <c r="H141" s="91">
        <v>2211.0236934711402</v>
      </c>
      <c r="I141" s="248">
        <v>67.102771635706176</v>
      </c>
      <c r="J141" s="117">
        <v>5.3452973791795364E-3</v>
      </c>
      <c r="K141" s="118">
        <v>1.8179168100573081E-3</v>
      </c>
      <c r="L141" s="115">
        <v>10256</v>
      </c>
      <c r="M141" s="115">
        <v>10190</v>
      </c>
      <c r="N141" s="99">
        <v>17</v>
      </c>
      <c r="O141" s="99">
        <v>17</v>
      </c>
    </row>
    <row r="142" spans="1:15" ht="16.5">
      <c r="A142" s="89">
        <v>426</v>
      </c>
      <c r="B142" s="90" t="s">
        <v>155</v>
      </c>
      <c r="C142" s="91">
        <v>8824926.9576578643</v>
      </c>
      <c r="D142" s="246">
        <v>9136592.7131895367</v>
      </c>
      <c r="E142" s="115">
        <v>311665.75553167239</v>
      </c>
      <c r="F142" s="191">
        <v>3.5316525227579727E-2</v>
      </c>
      <c r="G142" s="91">
        <v>737.3153110249699</v>
      </c>
      <c r="H142" s="91">
        <v>766.94306330811185</v>
      </c>
      <c r="I142" s="248">
        <v>29.627752283141945</v>
      </c>
      <c r="J142" s="117">
        <v>2.1676469883344374E-3</v>
      </c>
      <c r="K142" s="118">
        <v>2.1253035287745548E-3</v>
      </c>
      <c r="L142" s="115">
        <v>11969</v>
      </c>
      <c r="M142" s="115">
        <v>11913</v>
      </c>
      <c r="N142" s="99">
        <v>12</v>
      </c>
      <c r="O142" s="99">
        <v>12</v>
      </c>
    </row>
    <row r="143" spans="1:15" ht="16.5">
      <c r="A143" s="89">
        <v>430</v>
      </c>
      <c r="B143" s="90" t="s">
        <v>156</v>
      </c>
      <c r="C143" s="91">
        <v>11015165.280823153</v>
      </c>
      <c r="D143" s="246">
        <v>11729384.39529714</v>
      </c>
      <c r="E143" s="115">
        <v>714219.11447398737</v>
      </c>
      <c r="F143" s="191">
        <v>6.4839618495548756E-2</v>
      </c>
      <c r="G143" s="91">
        <v>714.34275491719541</v>
      </c>
      <c r="H143" s="91">
        <v>766.87704447840076</v>
      </c>
      <c r="I143" s="248">
        <v>52.534289561205355</v>
      </c>
      <c r="J143" s="117">
        <v>2.7827840812887673E-3</v>
      </c>
      <c r="K143" s="118">
        <v>2.7286592355080007E-3</v>
      </c>
      <c r="L143" s="115">
        <v>15420</v>
      </c>
      <c r="M143" s="115">
        <v>15295</v>
      </c>
      <c r="N143" s="99">
        <v>2</v>
      </c>
      <c r="O143" s="99">
        <v>2</v>
      </c>
    </row>
    <row r="144" spans="1:15" ht="16.5">
      <c r="A144" s="89">
        <v>433</v>
      </c>
      <c r="B144" s="90" t="s">
        <v>157</v>
      </c>
      <c r="C144" s="91">
        <v>4774525.2848921586</v>
      </c>
      <c r="D144" s="246">
        <v>5097466.2270462681</v>
      </c>
      <c r="E144" s="115">
        <v>322940.94215410948</v>
      </c>
      <c r="F144" s="191">
        <v>6.763833530759146E-2</v>
      </c>
      <c r="G144" s="91">
        <v>620.713115560603</v>
      </c>
      <c r="H144" s="91">
        <v>665.72629320181113</v>
      </c>
      <c r="I144" s="248">
        <v>45.013177641208131</v>
      </c>
      <c r="J144" s="117">
        <v>1.209368488018771E-3</v>
      </c>
      <c r="K144" s="118">
        <v>1.366024437154937E-3</v>
      </c>
      <c r="L144" s="115">
        <v>7692</v>
      </c>
      <c r="M144" s="115">
        <v>7657</v>
      </c>
      <c r="N144" s="99">
        <v>5</v>
      </c>
      <c r="O144" s="99">
        <v>5</v>
      </c>
    </row>
    <row r="145" spans="1:15" ht="16.5">
      <c r="A145" s="89">
        <v>434</v>
      </c>
      <c r="B145" s="90" t="s">
        <v>158</v>
      </c>
      <c r="C145" s="91">
        <v>9666327.391906837</v>
      </c>
      <c r="D145" s="246">
        <v>9154976.2772969697</v>
      </c>
      <c r="E145" s="115">
        <v>-511351.11460986733</v>
      </c>
      <c r="F145" s="191">
        <v>-5.2900247827111425E-2</v>
      </c>
      <c r="G145" s="91">
        <v>668.57984450870367</v>
      </c>
      <c r="H145" s="91">
        <v>637.88853660095947</v>
      </c>
      <c r="I145" s="248">
        <v>-30.691307907744203</v>
      </c>
      <c r="J145" s="117">
        <v>2.1720084695368122E-3</v>
      </c>
      <c r="K145" s="118">
        <v>2.5604261097097632E-3</v>
      </c>
      <c r="L145" s="115">
        <v>14458</v>
      </c>
      <c r="M145" s="115">
        <v>14352</v>
      </c>
      <c r="N145" s="99">
        <v>1</v>
      </c>
      <c r="O145" s="100">
        <v>34</v>
      </c>
    </row>
    <row r="146" spans="1:15" ht="16.5">
      <c r="A146" s="89">
        <v>435</v>
      </c>
      <c r="B146" s="90" t="s">
        <v>159</v>
      </c>
      <c r="C146" s="91">
        <v>943163.13582677743</v>
      </c>
      <c r="D146" s="246">
        <v>999762.53200572589</v>
      </c>
      <c r="E146" s="115">
        <v>56599.39617894846</v>
      </c>
      <c r="F146" s="191">
        <v>6.001018702807271E-2</v>
      </c>
      <c r="G146" s="91">
        <v>1343.5372305224751</v>
      </c>
      <c r="H146" s="91">
        <v>1406.1357693470125</v>
      </c>
      <c r="I146" s="248">
        <v>62.5985388245374</v>
      </c>
      <c r="J146" s="117">
        <v>2.3719260665120407E-4</v>
      </c>
      <c r="K146" s="118">
        <v>1.2684385200694269E-4</v>
      </c>
      <c r="L146" s="115">
        <v>702</v>
      </c>
      <c r="M146" s="115">
        <v>711</v>
      </c>
      <c r="N146" s="99">
        <v>13</v>
      </c>
      <c r="O146" s="99">
        <v>13</v>
      </c>
    </row>
    <row r="147" spans="1:15" ht="16.5">
      <c r="A147" s="89">
        <v>436</v>
      </c>
      <c r="B147" s="90" t="s">
        <v>160</v>
      </c>
      <c r="C147" s="91">
        <v>3553943.0148512097</v>
      </c>
      <c r="D147" s="246">
        <v>3871430.9672047561</v>
      </c>
      <c r="E147" s="115">
        <v>317487.9523535464</v>
      </c>
      <c r="F147" s="191">
        <v>8.9334001987884548E-2</v>
      </c>
      <c r="G147" s="91">
        <v>1748.1274052391586</v>
      </c>
      <c r="H147" s="91">
        <v>1928.0034697234842</v>
      </c>
      <c r="I147" s="248">
        <v>179.87606448432552</v>
      </c>
      <c r="J147" s="117">
        <v>9.1849291525182813E-4</v>
      </c>
      <c r="K147" s="118">
        <v>3.5823130074534587E-4</v>
      </c>
      <c r="L147" s="115">
        <v>2033</v>
      </c>
      <c r="M147" s="115">
        <v>2008</v>
      </c>
      <c r="N147" s="99">
        <v>17</v>
      </c>
      <c r="O147" s="99">
        <v>17</v>
      </c>
    </row>
    <row r="148" spans="1:15" ht="16.5">
      <c r="A148" s="89">
        <v>440</v>
      </c>
      <c r="B148" s="90" t="s">
        <v>161</v>
      </c>
      <c r="C148" s="91">
        <v>10994301.13038484</v>
      </c>
      <c r="D148" s="246">
        <v>11584247.405636871</v>
      </c>
      <c r="E148" s="115">
        <v>589946.27525203116</v>
      </c>
      <c r="F148" s="191">
        <v>5.3659279317136634E-2</v>
      </c>
      <c r="G148" s="91">
        <v>1881.6192247791955</v>
      </c>
      <c r="H148" s="91">
        <v>1968.7708031333907</v>
      </c>
      <c r="I148" s="248">
        <v>87.151578354195181</v>
      </c>
      <c r="J148" s="117">
        <v>2.7483504835123396E-3</v>
      </c>
      <c r="K148" s="118">
        <v>1.0497176163274976E-3</v>
      </c>
      <c r="L148" s="115">
        <v>5843</v>
      </c>
      <c r="M148" s="115">
        <v>5884</v>
      </c>
      <c r="N148" s="99">
        <v>15</v>
      </c>
      <c r="O148" s="99">
        <v>15</v>
      </c>
    </row>
    <row r="149" spans="1:15" ht="16.5">
      <c r="A149" s="89">
        <v>441</v>
      </c>
      <c r="B149" s="90" t="s">
        <v>162</v>
      </c>
      <c r="C149" s="91">
        <v>1643176.2165909484</v>
      </c>
      <c r="D149" s="246">
        <v>1695023.9907086007</v>
      </c>
      <c r="E149" s="115">
        <v>51847.774117652327</v>
      </c>
      <c r="F149" s="191">
        <v>3.1553386419637605E-2</v>
      </c>
      <c r="G149" s="91">
        <v>373.78894826909652</v>
      </c>
      <c r="H149" s="91">
        <v>388.94538566053251</v>
      </c>
      <c r="I149" s="248">
        <v>15.156437391435986</v>
      </c>
      <c r="J149" s="117">
        <v>4.0214265470212349E-4</v>
      </c>
      <c r="K149" s="118">
        <v>7.7747609992441101E-4</v>
      </c>
      <c r="L149" s="115">
        <v>4396</v>
      </c>
      <c r="M149" s="115">
        <v>4358</v>
      </c>
      <c r="N149" s="99">
        <v>9</v>
      </c>
      <c r="O149" s="99">
        <v>9</v>
      </c>
    </row>
    <row r="150" spans="1:15" ht="16.5">
      <c r="A150" s="89">
        <v>444</v>
      </c>
      <c r="B150" s="90" t="s">
        <v>163</v>
      </c>
      <c r="C150" s="91">
        <v>31022761.835674841</v>
      </c>
      <c r="D150" s="246">
        <v>30106542.836574867</v>
      </c>
      <c r="E150" s="115">
        <v>-916218.99909997359</v>
      </c>
      <c r="F150" s="191">
        <v>-2.9533766334316539E-2</v>
      </c>
      <c r="G150" s="91">
        <v>679.65301425511757</v>
      </c>
      <c r="H150" s="91">
        <v>658.97394962625845</v>
      </c>
      <c r="I150" s="248">
        <v>-20.679064628859123</v>
      </c>
      <c r="J150" s="117">
        <v>7.1427455461217761E-3</v>
      </c>
      <c r="K150" s="118">
        <v>8.1506541021676392E-3</v>
      </c>
      <c r="L150" s="115">
        <v>45645</v>
      </c>
      <c r="M150" s="115">
        <v>45687</v>
      </c>
      <c r="N150" s="99">
        <v>1</v>
      </c>
      <c r="O150" s="100">
        <v>33</v>
      </c>
    </row>
    <row r="151" spans="1:15" ht="16.5">
      <c r="A151" s="89">
        <v>445</v>
      </c>
      <c r="B151" s="90" t="s">
        <v>164</v>
      </c>
      <c r="C151" s="91">
        <v>9230150.8452356234</v>
      </c>
      <c r="D151" s="246">
        <v>9498227.7055366766</v>
      </c>
      <c r="E151" s="115">
        <v>268076.86030105315</v>
      </c>
      <c r="F151" s="191">
        <v>2.9043605548378208E-2</v>
      </c>
      <c r="G151" s="91">
        <v>615.3844153100622</v>
      </c>
      <c r="H151" s="91">
        <v>638.83694548941867</v>
      </c>
      <c r="I151" s="248">
        <v>23.452530179356472</v>
      </c>
      <c r="J151" s="117">
        <v>2.2534445089906876E-3</v>
      </c>
      <c r="K151" s="118">
        <v>2.6524815634869536E-3</v>
      </c>
      <c r="L151" s="115">
        <v>14999</v>
      </c>
      <c r="M151" s="115">
        <v>14868</v>
      </c>
      <c r="N151" s="99">
        <v>2</v>
      </c>
      <c r="O151" s="99">
        <v>2</v>
      </c>
    </row>
    <row r="152" spans="1:15" ht="16.5">
      <c r="A152" s="89">
        <v>475</v>
      </c>
      <c r="B152" s="90" t="s">
        <v>165</v>
      </c>
      <c r="C152" s="91">
        <v>6167065.9330553776</v>
      </c>
      <c r="D152" s="246">
        <v>6290603.110133714</v>
      </c>
      <c r="E152" s="115">
        <v>123537.17707833648</v>
      </c>
      <c r="F152" s="191">
        <v>2.0031758768165445E-2</v>
      </c>
      <c r="G152" s="91">
        <v>1130.3273337711469</v>
      </c>
      <c r="H152" s="91">
        <v>1161.699558658119</v>
      </c>
      <c r="I152" s="248">
        <v>31.372224886972162</v>
      </c>
      <c r="J152" s="117">
        <v>1.4924389555861467E-3</v>
      </c>
      <c r="K152" s="118">
        <v>9.660470585338885E-4</v>
      </c>
      <c r="L152" s="115">
        <v>5456</v>
      </c>
      <c r="M152" s="115">
        <v>5415</v>
      </c>
      <c r="N152" s="99">
        <v>15</v>
      </c>
      <c r="O152" s="99">
        <v>15</v>
      </c>
    </row>
    <row r="153" spans="1:15" ht="16.5">
      <c r="A153" s="89">
        <v>480</v>
      </c>
      <c r="B153" s="90" t="s">
        <v>166</v>
      </c>
      <c r="C153" s="91">
        <v>1772369.9402269199</v>
      </c>
      <c r="D153" s="246">
        <v>1803471.8349004807</v>
      </c>
      <c r="E153" s="115">
        <v>31101.894673560746</v>
      </c>
      <c r="F153" s="191">
        <v>1.7548195761872779E-2</v>
      </c>
      <c r="G153" s="91">
        <v>918.32639389995848</v>
      </c>
      <c r="H153" s="91">
        <v>944.22609157093234</v>
      </c>
      <c r="I153" s="248">
        <v>25.899697670973865</v>
      </c>
      <c r="J153" s="117">
        <v>4.278717913981848E-4</v>
      </c>
      <c r="K153" s="118">
        <v>3.4074790060936787E-4</v>
      </c>
      <c r="L153" s="115">
        <v>1930</v>
      </c>
      <c r="M153" s="115">
        <v>1910</v>
      </c>
      <c r="N153" s="99">
        <v>2</v>
      </c>
      <c r="O153" s="99">
        <v>2</v>
      </c>
    </row>
    <row r="154" spans="1:15" ht="16.5">
      <c r="A154" s="89">
        <v>481</v>
      </c>
      <c r="B154" s="90" t="s">
        <v>167</v>
      </c>
      <c r="C154" s="91">
        <v>5078220.8920604177</v>
      </c>
      <c r="D154" s="246">
        <v>4897760.8307051444</v>
      </c>
      <c r="E154" s="115">
        <v>-180460.06135527324</v>
      </c>
      <c r="F154" s="191">
        <v>-3.5536079503239976E-2</v>
      </c>
      <c r="G154" s="91">
        <v>527.93646866206655</v>
      </c>
      <c r="H154" s="91">
        <v>510.60892730453969</v>
      </c>
      <c r="I154" s="248">
        <v>-17.327541357526854</v>
      </c>
      <c r="J154" s="117">
        <v>1.1619885932897377E-3</v>
      </c>
      <c r="K154" s="118">
        <v>1.7112323888194012E-3</v>
      </c>
      <c r="L154" s="115">
        <v>9619</v>
      </c>
      <c r="M154" s="115">
        <v>9592</v>
      </c>
      <c r="N154" s="99">
        <v>2</v>
      </c>
      <c r="O154" s="99">
        <v>2</v>
      </c>
    </row>
    <row r="155" spans="1:15" ht="16.5">
      <c r="A155" s="89">
        <v>483</v>
      </c>
      <c r="B155" s="90" t="s">
        <v>168</v>
      </c>
      <c r="C155" s="91">
        <v>1755395.8200302264</v>
      </c>
      <c r="D155" s="246">
        <v>1771037.8470138574</v>
      </c>
      <c r="E155" s="115">
        <v>15642.026983631076</v>
      </c>
      <c r="F155" s="191">
        <v>8.9108261539336091E-3</v>
      </c>
      <c r="G155" s="91">
        <v>1663.8822938675132</v>
      </c>
      <c r="H155" s="91">
        <v>1672.368127491839</v>
      </c>
      <c r="I155" s="248">
        <v>8.4858336243257781</v>
      </c>
      <c r="J155" s="117">
        <v>4.201768619678051E-4</v>
      </c>
      <c r="K155" s="118">
        <v>1.889277626938851E-4</v>
      </c>
      <c r="L155" s="115">
        <v>1055</v>
      </c>
      <c r="M155" s="115">
        <v>1059</v>
      </c>
      <c r="N155" s="99">
        <v>17</v>
      </c>
      <c r="O155" s="99">
        <v>17</v>
      </c>
    </row>
    <row r="156" spans="1:15" ht="16.5">
      <c r="A156" s="89">
        <v>484</v>
      </c>
      <c r="B156" s="90" t="s">
        <v>169</v>
      </c>
      <c r="C156" s="91">
        <v>2198974.0916834995</v>
      </c>
      <c r="D156" s="246">
        <v>1687806.3841719879</v>
      </c>
      <c r="E156" s="115">
        <v>-511167.70751151163</v>
      </c>
      <c r="F156" s="191">
        <v>-0.23245735793102038</v>
      </c>
      <c r="G156" s="91">
        <v>741.39382727022905</v>
      </c>
      <c r="H156" s="91">
        <v>581.20054551376995</v>
      </c>
      <c r="I156" s="248">
        <v>-160.1932817564591</v>
      </c>
      <c r="J156" s="117">
        <v>4.0043028516096116E-4</v>
      </c>
      <c r="K156" s="118">
        <v>5.1807953056000225E-4</v>
      </c>
      <c r="L156" s="115">
        <v>2966</v>
      </c>
      <c r="M156" s="115">
        <v>2904</v>
      </c>
      <c r="N156" s="99">
        <v>4</v>
      </c>
      <c r="O156" s="99">
        <v>4</v>
      </c>
    </row>
    <row r="157" spans="1:15" ht="16.5">
      <c r="A157" s="89">
        <v>489</v>
      </c>
      <c r="B157" s="90" t="s">
        <v>170</v>
      </c>
      <c r="C157" s="91">
        <v>1975742.9158944911</v>
      </c>
      <c r="D157" s="246">
        <v>2061367.7129026959</v>
      </c>
      <c r="E157" s="115">
        <v>85624.79700820474</v>
      </c>
      <c r="F157" s="191">
        <v>4.3338025569707922E-2</v>
      </c>
      <c r="G157" s="91">
        <v>1127.7071437753946</v>
      </c>
      <c r="H157" s="91">
        <v>1210.4331843233681</v>
      </c>
      <c r="I157" s="248">
        <v>82.726040547973525</v>
      </c>
      <c r="J157" s="117">
        <v>4.8905731655006751E-4</v>
      </c>
      <c r="K157" s="118">
        <v>3.0381867787316935E-4</v>
      </c>
      <c r="L157" s="115">
        <v>1752</v>
      </c>
      <c r="M157" s="115">
        <v>1703</v>
      </c>
      <c r="N157" s="99">
        <v>8</v>
      </c>
      <c r="O157" s="99">
        <v>8</v>
      </c>
    </row>
    <row r="158" spans="1:15" ht="16.5">
      <c r="A158" s="89">
        <v>491</v>
      </c>
      <c r="B158" s="90" t="s">
        <v>171</v>
      </c>
      <c r="C158" s="91">
        <v>14139721.899583437</v>
      </c>
      <c r="D158" s="246">
        <v>15675367.468198251</v>
      </c>
      <c r="E158" s="115">
        <v>1535645.5686148144</v>
      </c>
      <c r="F158" s="191">
        <v>0.10860507579431639</v>
      </c>
      <c r="G158" s="91">
        <v>272.34195380464638</v>
      </c>
      <c r="H158" s="91">
        <v>302.0884075582627</v>
      </c>
      <c r="I158" s="248">
        <v>29.746453753616322</v>
      </c>
      <c r="J158" s="117">
        <v>3.7189644050154643E-3</v>
      </c>
      <c r="K158" s="118">
        <v>9.2572819699581668E-3</v>
      </c>
      <c r="L158" s="115">
        <v>51919</v>
      </c>
      <c r="M158" s="115">
        <v>51890</v>
      </c>
      <c r="N158" s="99">
        <v>10</v>
      </c>
      <c r="O158" s="99">
        <v>10</v>
      </c>
    </row>
    <row r="159" spans="1:15" ht="16.5">
      <c r="A159" s="89">
        <v>494</v>
      </c>
      <c r="B159" s="90" t="s">
        <v>172</v>
      </c>
      <c r="C159" s="91">
        <v>10530184.512498863</v>
      </c>
      <c r="D159" s="246">
        <v>10991646.730344983</v>
      </c>
      <c r="E159" s="115">
        <v>461462.21784611978</v>
      </c>
      <c r="F159" s="191">
        <v>4.382280455754451E-2</v>
      </c>
      <c r="G159" s="91">
        <v>1192.9516837542612</v>
      </c>
      <c r="H159" s="91">
        <v>1256.3317785284012</v>
      </c>
      <c r="I159" s="248">
        <v>63.380094774139934</v>
      </c>
      <c r="J159" s="117">
        <v>2.6077565980886139E-3</v>
      </c>
      <c r="K159" s="118">
        <v>1.5608394672415493E-3</v>
      </c>
      <c r="L159" s="115">
        <v>8827</v>
      </c>
      <c r="M159" s="115">
        <v>8749</v>
      </c>
      <c r="N159" s="99">
        <v>17</v>
      </c>
      <c r="O159" s="99">
        <v>17</v>
      </c>
    </row>
    <row r="160" spans="1:15" ht="16.5">
      <c r="A160" s="89">
        <v>495</v>
      </c>
      <c r="B160" s="90" t="s">
        <v>173</v>
      </c>
      <c r="C160" s="91">
        <v>1133460.3695931579</v>
      </c>
      <c r="D160" s="246">
        <v>931465.01951921103</v>
      </c>
      <c r="E160" s="115">
        <v>-201995.35007394687</v>
      </c>
      <c r="F160" s="191">
        <v>-0.17821121540089727</v>
      </c>
      <c r="G160" s="91">
        <v>792.6296290861244</v>
      </c>
      <c r="H160" s="91">
        <v>668.67553447179546</v>
      </c>
      <c r="I160" s="248">
        <v>-123.95409461432894</v>
      </c>
      <c r="J160" s="117">
        <v>2.2098909382104248E-4</v>
      </c>
      <c r="K160" s="118">
        <v>2.4851404478997351E-4</v>
      </c>
      <c r="L160" s="115">
        <v>1430</v>
      </c>
      <c r="M160" s="115">
        <v>1393</v>
      </c>
      <c r="N160" s="99">
        <v>13</v>
      </c>
      <c r="O160" s="99">
        <v>13</v>
      </c>
    </row>
    <row r="161" spans="1:15" ht="16.5">
      <c r="A161" s="89">
        <v>498</v>
      </c>
      <c r="B161" s="90" t="s">
        <v>174</v>
      </c>
      <c r="C161" s="91">
        <v>4472855.8656978924</v>
      </c>
      <c r="D161" s="246">
        <v>4493595.9924925976</v>
      </c>
      <c r="E161" s="115">
        <v>20740.126794705167</v>
      </c>
      <c r="F161" s="191">
        <v>4.6368869056926604E-3</v>
      </c>
      <c r="G161" s="91">
        <v>1923.8089744937172</v>
      </c>
      <c r="H161" s="91">
        <v>1942.756589923302</v>
      </c>
      <c r="I161" s="248">
        <v>18.947615429584857</v>
      </c>
      <c r="J161" s="117">
        <v>1.0661009115418814E-3</v>
      </c>
      <c r="K161" s="118">
        <v>4.1264392361752244E-4</v>
      </c>
      <c r="L161" s="115">
        <v>2325</v>
      </c>
      <c r="M161" s="115">
        <v>2313</v>
      </c>
      <c r="N161" s="99">
        <v>19</v>
      </c>
      <c r="O161" s="99">
        <v>19</v>
      </c>
    </row>
    <row r="162" spans="1:15" ht="16.5">
      <c r="A162" s="89">
        <v>499</v>
      </c>
      <c r="B162" s="90" t="s">
        <v>175</v>
      </c>
      <c r="C162" s="91">
        <v>21853437.665150579</v>
      </c>
      <c r="D162" s="246">
        <v>22063469.428041443</v>
      </c>
      <c r="E162" s="115">
        <v>210031.76289086416</v>
      </c>
      <c r="F162" s="191">
        <v>9.6109255719432803E-3</v>
      </c>
      <c r="G162" s="91">
        <v>1105.7753208091169</v>
      </c>
      <c r="H162" s="91">
        <v>1117.8168724309171</v>
      </c>
      <c r="I162" s="248">
        <v>12.041551621800181</v>
      </c>
      <c r="J162" s="117">
        <v>5.2345348599004389E-3</v>
      </c>
      <c r="K162" s="118">
        <v>3.5212995090197399E-3</v>
      </c>
      <c r="L162" s="115">
        <v>19763</v>
      </c>
      <c r="M162" s="115">
        <v>19738</v>
      </c>
      <c r="N162" s="99">
        <v>15</v>
      </c>
      <c r="O162" s="99">
        <v>15</v>
      </c>
    </row>
    <row r="163" spans="1:15" ht="16.5">
      <c r="A163" s="89">
        <v>500</v>
      </c>
      <c r="B163" s="90" t="s">
        <v>176</v>
      </c>
      <c r="C163" s="91">
        <v>12787176.28079918</v>
      </c>
      <c r="D163" s="246">
        <v>12703613.775460824</v>
      </c>
      <c r="E163" s="115">
        <v>-83562.505338355899</v>
      </c>
      <c r="F163" s="191">
        <v>-6.5348677067845473E-3</v>
      </c>
      <c r="G163" s="91">
        <v>1211.9397479669396</v>
      </c>
      <c r="H163" s="91">
        <v>1196.8733536330153</v>
      </c>
      <c r="I163" s="248">
        <v>-15.066394333924336</v>
      </c>
      <c r="J163" s="117">
        <v>3.0139189745854965E-3</v>
      </c>
      <c r="K163" s="118">
        <v>1.8935592759517436E-3</v>
      </c>
      <c r="L163" s="115">
        <v>10551</v>
      </c>
      <c r="M163" s="115">
        <v>10614</v>
      </c>
      <c r="N163" s="99">
        <v>13</v>
      </c>
      <c r="O163" s="99">
        <v>13</v>
      </c>
    </row>
    <row r="164" spans="1:15" ht="16.5">
      <c r="A164" s="89">
        <v>503</v>
      </c>
      <c r="B164" s="90" t="s">
        <v>177</v>
      </c>
      <c r="C164" s="91">
        <v>4503588.62532112</v>
      </c>
      <c r="D164" s="246">
        <v>4595326.1572730504</v>
      </c>
      <c r="E164" s="115">
        <v>91737.531951930374</v>
      </c>
      <c r="F164" s="191">
        <v>2.0369873801559572E-2</v>
      </c>
      <c r="G164" s="91">
        <v>599.27992352909121</v>
      </c>
      <c r="H164" s="91">
        <v>614.5949120333089</v>
      </c>
      <c r="I164" s="248">
        <v>15.314988504217695</v>
      </c>
      <c r="J164" s="117">
        <v>1.0902362858801486E-3</v>
      </c>
      <c r="K164" s="118">
        <v>1.3339120695582427E-3</v>
      </c>
      <c r="L164" s="115">
        <v>7515</v>
      </c>
      <c r="M164" s="115">
        <v>7477</v>
      </c>
      <c r="N164" s="99">
        <v>2</v>
      </c>
      <c r="O164" s="99">
        <v>2</v>
      </c>
    </row>
    <row r="165" spans="1:15" ht="16.5">
      <c r="A165" s="89">
        <v>504</v>
      </c>
      <c r="B165" s="90" t="s">
        <v>178</v>
      </c>
      <c r="C165" s="91">
        <v>511371.65325372759</v>
      </c>
      <c r="D165" s="246">
        <v>610672.15651634173</v>
      </c>
      <c r="E165" s="115">
        <v>99300.503262614133</v>
      </c>
      <c r="F165" s="191">
        <v>0.19418460650055652</v>
      </c>
      <c r="G165" s="91">
        <v>298.17589111004526</v>
      </c>
      <c r="H165" s="91">
        <v>364.14559124409169</v>
      </c>
      <c r="I165" s="248">
        <v>65.969700134046434</v>
      </c>
      <c r="J165" s="117">
        <v>1.4488132529114783E-4</v>
      </c>
      <c r="K165" s="118">
        <v>2.9918022477586905E-4</v>
      </c>
      <c r="L165" s="115">
        <v>1715</v>
      </c>
      <c r="M165" s="115">
        <v>1677</v>
      </c>
      <c r="N165" s="99">
        <v>1</v>
      </c>
      <c r="O165" s="100">
        <v>34</v>
      </c>
    </row>
    <row r="166" spans="1:15" ht="16.5">
      <c r="A166" s="89">
        <v>505</v>
      </c>
      <c r="B166" s="90" t="s">
        <v>179</v>
      </c>
      <c r="C166" s="91">
        <v>15164956.443550959</v>
      </c>
      <c r="D166" s="246">
        <v>15066038.031314965</v>
      </c>
      <c r="E166" s="115">
        <v>-98918.412235993892</v>
      </c>
      <c r="F166" s="191">
        <v>-6.5228286414274455E-3</v>
      </c>
      <c r="G166" s="91">
        <v>723.62248621228991</v>
      </c>
      <c r="H166" s="91">
        <v>719.69227244267529</v>
      </c>
      <c r="I166" s="248">
        <v>-3.9302137696146247</v>
      </c>
      <c r="J166" s="117">
        <v>3.5744016385416064E-3</v>
      </c>
      <c r="K166" s="118">
        <v>3.7346683514955532E-3</v>
      </c>
      <c r="L166" s="115">
        <v>20957</v>
      </c>
      <c r="M166" s="115">
        <v>20934</v>
      </c>
      <c r="N166" s="99">
        <v>1</v>
      </c>
      <c r="O166" s="100">
        <v>35</v>
      </c>
    </row>
    <row r="167" spans="1:15" ht="16.5">
      <c r="A167" s="89">
        <v>507</v>
      </c>
      <c r="B167" s="90" t="s">
        <v>180</v>
      </c>
      <c r="C167" s="91">
        <v>1939706.6586075921</v>
      </c>
      <c r="D167" s="246">
        <v>2031559.0781682837</v>
      </c>
      <c r="E167" s="115">
        <v>91852.419560691575</v>
      </c>
      <c r="F167" s="191">
        <v>4.7353768237629983E-2</v>
      </c>
      <c r="G167" s="91">
        <v>273.2366049595143</v>
      </c>
      <c r="H167" s="91">
        <v>287.87857137144448</v>
      </c>
      <c r="I167" s="248">
        <v>14.641966411930184</v>
      </c>
      <c r="J167" s="117">
        <v>4.8198524938709413E-4</v>
      </c>
      <c r="K167" s="118">
        <v>1.2589832118326224E-3</v>
      </c>
      <c r="L167" s="115">
        <v>7099</v>
      </c>
      <c r="M167" s="115">
        <v>7057</v>
      </c>
      <c r="N167" s="99">
        <v>10</v>
      </c>
      <c r="O167" s="99">
        <v>10</v>
      </c>
    </row>
    <row r="168" spans="1:15" ht="16.5">
      <c r="A168" s="89">
        <v>508</v>
      </c>
      <c r="B168" s="90" t="s">
        <v>181</v>
      </c>
      <c r="C168" s="91">
        <v>1532489.2445068555</v>
      </c>
      <c r="D168" s="246">
        <v>-158251.87797735352</v>
      </c>
      <c r="E168" s="115">
        <v>-1690741.122484209</v>
      </c>
      <c r="F168" s="191">
        <v>-1.1032645929128708</v>
      </c>
      <c r="G168" s="91">
        <v>165.29923897172424</v>
      </c>
      <c r="H168" s="91">
        <v>-17.071399997557013</v>
      </c>
      <c r="I168" s="248">
        <v>-182.37063896928126</v>
      </c>
      <c r="J168" s="117">
        <v>-3.7545091202399434E-5</v>
      </c>
      <c r="K168" s="118">
        <v>1.6537869312297591E-3</v>
      </c>
      <c r="L168" s="115">
        <v>9271</v>
      </c>
      <c r="M168" s="115">
        <v>9270</v>
      </c>
      <c r="N168" s="99">
        <v>6</v>
      </c>
      <c r="O168" s="99">
        <v>6</v>
      </c>
    </row>
    <row r="169" spans="1:15" ht="16.5">
      <c r="A169" s="89">
        <v>529</v>
      </c>
      <c r="B169" s="90" t="s">
        <v>182</v>
      </c>
      <c r="C169" s="91">
        <v>11163973.47010625</v>
      </c>
      <c r="D169" s="246">
        <v>10447840.17310138</v>
      </c>
      <c r="E169" s="115">
        <v>-716133.29700486921</v>
      </c>
      <c r="F169" s="191">
        <v>-6.4146811072460716E-2</v>
      </c>
      <c r="G169" s="91">
        <v>558.22658483455416</v>
      </c>
      <c r="H169" s="91">
        <v>519.04417373448166</v>
      </c>
      <c r="I169" s="248">
        <v>-39.1824111000725</v>
      </c>
      <c r="J169" s="117">
        <v>2.4787390657273508E-3</v>
      </c>
      <c r="K169" s="118">
        <v>3.5910547075214479E-3</v>
      </c>
      <c r="L169" s="115">
        <v>19999</v>
      </c>
      <c r="M169" s="115">
        <v>20129</v>
      </c>
      <c r="N169" s="99">
        <v>2</v>
      </c>
      <c r="O169" s="99">
        <v>2</v>
      </c>
    </row>
    <row r="170" spans="1:15" ht="16.5">
      <c r="A170" s="89">
        <v>531</v>
      </c>
      <c r="B170" s="90" t="s">
        <v>183</v>
      </c>
      <c r="C170" s="91">
        <v>1206566.8890518434</v>
      </c>
      <c r="D170" s="246">
        <v>1631341.7574375882</v>
      </c>
      <c r="E170" s="115">
        <v>424774.86838574475</v>
      </c>
      <c r="F170" s="191">
        <v>0.35205248232822434</v>
      </c>
      <c r="G170" s="91">
        <v>242.96554350621093</v>
      </c>
      <c r="H170" s="91">
        <v>330.29798692803973</v>
      </c>
      <c r="I170" s="248">
        <v>87.332443421828799</v>
      </c>
      <c r="J170" s="117">
        <v>3.8703411199987012E-4</v>
      </c>
      <c r="K170" s="118">
        <v>8.8112768644485224E-4</v>
      </c>
      <c r="L170" s="115">
        <v>4966</v>
      </c>
      <c r="M170" s="115">
        <v>4939</v>
      </c>
      <c r="N170" s="99">
        <v>4</v>
      </c>
      <c r="O170" s="99">
        <v>4</v>
      </c>
    </row>
    <row r="171" spans="1:15" ht="16.5">
      <c r="A171" s="89">
        <v>535</v>
      </c>
      <c r="B171" s="90" t="s">
        <v>184</v>
      </c>
      <c r="C171" s="91">
        <v>16381412.535180844</v>
      </c>
      <c r="D171" s="246">
        <v>16439646.830967288</v>
      </c>
      <c r="E171" s="115">
        <v>58234.295786444098</v>
      </c>
      <c r="F171" s="191">
        <v>3.554900754826831E-3</v>
      </c>
      <c r="G171" s="91">
        <v>1566.999477250894</v>
      </c>
      <c r="H171" s="91">
        <v>1584.0862238357379</v>
      </c>
      <c r="I171" s="248">
        <v>17.086746584843922</v>
      </c>
      <c r="J171" s="117">
        <v>3.9002888780392954E-3</v>
      </c>
      <c r="K171" s="118">
        <v>1.8514563939916334E-3</v>
      </c>
      <c r="L171" s="115">
        <v>10454</v>
      </c>
      <c r="M171" s="115">
        <v>10378</v>
      </c>
      <c r="N171" s="99">
        <v>17</v>
      </c>
      <c r="O171" s="99">
        <v>17</v>
      </c>
    </row>
    <row r="172" spans="1:15" ht="16.5">
      <c r="A172" s="89">
        <v>536</v>
      </c>
      <c r="B172" s="90" t="s">
        <v>185</v>
      </c>
      <c r="C172" s="91">
        <v>22111168.498952538</v>
      </c>
      <c r="D172" s="246">
        <v>22200962.122471467</v>
      </c>
      <c r="E172" s="115">
        <v>89793.623518928885</v>
      </c>
      <c r="F172" s="191">
        <v>4.0610076090362495E-3</v>
      </c>
      <c r="G172" s="91">
        <v>620.28132799260914</v>
      </c>
      <c r="H172" s="91">
        <v>613.69311484054253</v>
      </c>
      <c r="I172" s="248">
        <v>-6.5882131520666007</v>
      </c>
      <c r="J172" s="117">
        <v>5.2671548566930052E-3</v>
      </c>
      <c r="K172" s="118">
        <v>6.4538722787667495E-3</v>
      </c>
      <c r="L172" s="115">
        <v>35647</v>
      </c>
      <c r="M172" s="115">
        <v>36176</v>
      </c>
      <c r="N172" s="99">
        <v>6</v>
      </c>
      <c r="O172" s="99">
        <v>6</v>
      </c>
    </row>
    <row r="173" spans="1:15" ht="16.5">
      <c r="A173" s="89">
        <v>538</v>
      </c>
      <c r="B173" s="90" t="s">
        <v>186</v>
      </c>
      <c r="C173" s="91">
        <v>5573775.1573077748</v>
      </c>
      <c r="D173" s="246">
        <v>5690606.7985033067</v>
      </c>
      <c r="E173" s="115">
        <v>116831.64119553193</v>
      </c>
      <c r="F173" s="191">
        <v>2.0960953375084392E-2</v>
      </c>
      <c r="G173" s="91">
        <v>1187.1725574670447</v>
      </c>
      <c r="H173" s="91">
        <v>1221.4223649931973</v>
      </c>
      <c r="I173" s="248">
        <v>34.249807526152608</v>
      </c>
      <c r="J173" s="117">
        <v>1.3500904632384565E-3</v>
      </c>
      <c r="K173" s="118">
        <v>8.311751146277722E-4</v>
      </c>
      <c r="L173" s="115">
        <v>4695</v>
      </c>
      <c r="M173" s="115">
        <v>4659</v>
      </c>
      <c r="N173" s="99">
        <v>2</v>
      </c>
      <c r="O173" s="99">
        <v>2</v>
      </c>
    </row>
    <row r="174" spans="1:15" ht="16.5">
      <c r="A174" s="89">
        <v>541</v>
      </c>
      <c r="B174" s="90" t="s">
        <v>187</v>
      </c>
      <c r="C174" s="91">
        <v>11984927.530268669</v>
      </c>
      <c r="D174" s="246">
        <v>11674117.805861881</v>
      </c>
      <c r="E174" s="115">
        <v>-310809.72440678813</v>
      </c>
      <c r="F174" s="191">
        <v>-2.5933383712318587E-2</v>
      </c>
      <c r="G174" s="91">
        <v>1312.6974293832059</v>
      </c>
      <c r="H174" s="91">
        <v>1300.0131186928597</v>
      </c>
      <c r="I174" s="248">
        <v>-12.684310690346138</v>
      </c>
      <c r="J174" s="117">
        <v>2.7696721412137858E-3</v>
      </c>
      <c r="K174" s="118">
        <v>1.6020503389906405E-3</v>
      </c>
      <c r="L174" s="115">
        <v>9130</v>
      </c>
      <c r="M174" s="115">
        <v>8980</v>
      </c>
      <c r="N174" s="99">
        <v>12</v>
      </c>
      <c r="O174" s="99">
        <v>12</v>
      </c>
    </row>
    <row r="175" spans="1:15" ht="16.5">
      <c r="A175" s="89">
        <v>543</v>
      </c>
      <c r="B175" s="90" t="s">
        <v>188</v>
      </c>
      <c r="C175" s="91">
        <v>33121890.758732878</v>
      </c>
      <c r="D175" s="246">
        <v>33056267.030483976</v>
      </c>
      <c r="E175" s="115">
        <v>-65623.728248901665</v>
      </c>
      <c r="F175" s="191">
        <v>-1.981279653595844E-3</v>
      </c>
      <c r="G175" s="91">
        <v>739.57554446204927</v>
      </c>
      <c r="H175" s="91">
        <v>733.80099073175222</v>
      </c>
      <c r="I175" s="248">
        <v>-5.7745537302970433</v>
      </c>
      <c r="J175" s="117">
        <v>7.8425645011808119E-3</v>
      </c>
      <c r="K175" s="118">
        <v>8.0366551971993733E-3</v>
      </c>
      <c r="L175" s="115">
        <v>44785</v>
      </c>
      <c r="M175" s="115">
        <v>45048</v>
      </c>
      <c r="N175" s="99">
        <v>1</v>
      </c>
      <c r="O175" s="100">
        <v>35</v>
      </c>
    </row>
    <row r="176" spans="1:15" ht="16.5">
      <c r="A176" s="89">
        <v>545</v>
      </c>
      <c r="B176" s="90" t="s">
        <v>189</v>
      </c>
      <c r="C176" s="91">
        <v>18422362.146288548</v>
      </c>
      <c r="D176" s="246">
        <v>18348576.00199778</v>
      </c>
      <c r="E176" s="115">
        <v>-73786.14429076761</v>
      </c>
      <c r="F176" s="191">
        <v>-4.005248822319612E-3</v>
      </c>
      <c r="G176" s="91">
        <v>1914.8074156832499</v>
      </c>
      <c r="H176" s="91">
        <v>1920.5124557251183</v>
      </c>
      <c r="I176" s="248">
        <v>5.7050400418684148</v>
      </c>
      <c r="J176" s="117">
        <v>4.3531803112488079E-3</v>
      </c>
      <c r="K176" s="118">
        <v>1.7044531112156546E-3</v>
      </c>
      <c r="L176" s="115">
        <v>9621</v>
      </c>
      <c r="M176" s="115">
        <v>9554</v>
      </c>
      <c r="N176" s="99">
        <v>15</v>
      </c>
      <c r="O176" s="99">
        <v>15</v>
      </c>
    </row>
    <row r="177" spans="1:15" ht="16.5">
      <c r="A177" s="89">
        <v>560</v>
      </c>
      <c r="B177" s="90" t="s">
        <v>190</v>
      </c>
      <c r="C177" s="91">
        <v>13147997.357553519</v>
      </c>
      <c r="D177" s="246">
        <v>13417273.973387582</v>
      </c>
      <c r="E177" s="115">
        <v>269276.61583406292</v>
      </c>
      <c r="F177" s="191">
        <v>2.0480428198395066E-2</v>
      </c>
      <c r="G177" s="91">
        <v>839.10890022040462</v>
      </c>
      <c r="H177" s="91">
        <v>857.27902200419032</v>
      </c>
      <c r="I177" s="248">
        <v>18.170121783785703</v>
      </c>
      <c r="J177" s="117">
        <v>3.1832341041191691E-3</v>
      </c>
      <c r="K177" s="118">
        <v>2.7921703625325739E-3</v>
      </c>
      <c r="L177" s="115">
        <v>15669</v>
      </c>
      <c r="M177" s="115">
        <v>15651</v>
      </c>
      <c r="N177" s="99">
        <v>7</v>
      </c>
      <c r="O177" s="99">
        <v>7</v>
      </c>
    </row>
    <row r="178" spans="1:15" ht="16.5">
      <c r="A178" s="89">
        <v>561</v>
      </c>
      <c r="B178" s="90" t="s">
        <v>191</v>
      </c>
      <c r="C178" s="91">
        <v>2018804.7280092081</v>
      </c>
      <c r="D178" s="246">
        <v>1922219.0967316176</v>
      </c>
      <c r="E178" s="115">
        <v>-96585.631277590524</v>
      </c>
      <c r="F178" s="191">
        <v>-4.7842978539502402E-2</v>
      </c>
      <c r="G178" s="91">
        <v>1535.2127209195498</v>
      </c>
      <c r="H178" s="91">
        <v>1474.0943993340625</v>
      </c>
      <c r="I178" s="248">
        <v>-61.118321585487365</v>
      </c>
      <c r="J178" s="117">
        <v>4.5604445407030329E-4</v>
      </c>
      <c r="K178" s="118">
        <v>2.3263626303383019E-4</v>
      </c>
      <c r="L178" s="115">
        <v>1315</v>
      </c>
      <c r="M178" s="115">
        <v>1304</v>
      </c>
      <c r="N178" s="99">
        <v>2</v>
      </c>
      <c r="O178" s="99">
        <v>2</v>
      </c>
    </row>
    <row r="179" spans="1:15" ht="16.5">
      <c r="A179" s="89">
        <v>562</v>
      </c>
      <c r="B179" s="90" t="s">
        <v>192</v>
      </c>
      <c r="C179" s="91">
        <v>5810434.7110187002</v>
      </c>
      <c r="D179" s="246">
        <v>6099297.1944933226</v>
      </c>
      <c r="E179" s="115">
        <v>288862.48347462248</v>
      </c>
      <c r="F179" s="191">
        <v>4.9714435810944403E-2</v>
      </c>
      <c r="G179" s="91">
        <v>657.3633568298111</v>
      </c>
      <c r="H179" s="91">
        <v>687.7096848002393</v>
      </c>
      <c r="I179" s="248">
        <v>30.346327970428206</v>
      </c>
      <c r="J179" s="117">
        <v>1.4470518287976425E-3</v>
      </c>
      <c r="K179" s="118">
        <v>1.5822477123060123E-3</v>
      </c>
      <c r="L179" s="115">
        <v>8839</v>
      </c>
      <c r="M179" s="115">
        <v>8869</v>
      </c>
      <c r="N179" s="99">
        <v>6</v>
      </c>
      <c r="O179" s="99">
        <v>6</v>
      </c>
    </row>
    <row r="180" spans="1:15" ht="16.5">
      <c r="A180" s="89">
        <v>563</v>
      </c>
      <c r="B180" s="90" t="s">
        <v>193</v>
      </c>
      <c r="C180" s="91">
        <v>5410044.3268871317</v>
      </c>
      <c r="D180" s="246">
        <v>5364064.5998915406</v>
      </c>
      <c r="E180" s="115">
        <v>-45979.726995591074</v>
      </c>
      <c r="F180" s="191">
        <v>-8.4989556863847744E-3</v>
      </c>
      <c r="G180" s="91">
        <v>775.30013282991285</v>
      </c>
      <c r="H180" s="91">
        <v>776.05101271578997</v>
      </c>
      <c r="I180" s="248">
        <v>0.75087988587711152</v>
      </c>
      <c r="J180" s="117">
        <v>1.2726186708969763E-3</v>
      </c>
      <c r="K180" s="118">
        <v>1.2331149157130631E-3</v>
      </c>
      <c r="L180" s="115">
        <v>6978</v>
      </c>
      <c r="M180" s="115">
        <v>6912</v>
      </c>
      <c r="N180" s="99">
        <v>17</v>
      </c>
      <c r="O180" s="99">
        <v>17</v>
      </c>
    </row>
    <row r="181" spans="1:15" ht="16.5">
      <c r="A181" s="89">
        <v>564</v>
      </c>
      <c r="B181" s="90" t="s">
        <v>194</v>
      </c>
      <c r="C181" s="91">
        <v>141030200.49151182</v>
      </c>
      <c r="D181" s="246">
        <v>146152883.96592519</v>
      </c>
      <c r="E181" s="115">
        <v>5122683.4744133651</v>
      </c>
      <c r="F181" s="191">
        <v>3.6323308458472224E-2</v>
      </c>
      <c r="G181" s="91">
        <v>657.07603440063656</v>
      </c>
      <c r="H181" s="91">
        <v>676.15790724085457</v>
      </c>
      <c r="I181" s="248">
        <v>19.081872840218011</v>
      </c>
      <c r="J181" s="117">
        <v>3.4674617629369429E-2</v>
      </c>
      <c r="K181" s="118">
        <v>3.8561958226448208E-2</v>
      </c>
      <c r="L181" s="115">
        <v>214633</v>
      </c>
      <c r="M181" s="115">
        <v>216152</v>
      </c>
      <c r="N181" s="99">
        <v>17</v>
      </c>
      <c r="O181" s="99">
        <v>17</v>
      </c>
    </row>
    <row r="182" spans="1:15" ht="16.5">
      <c r="A182" s="89">
        <v>576</v>
      </c>
      <c r="B182" s="90" t="s">
        <v>195</v>
      </c>
      <c r="C182" s="91">
        <v>1909842.5255789624</v>
      </c>
      <c r="D182" s="246">
        <v>1941027.6304242271</v>
      </c>
      <c r="E182" s="115">
        <v>31185.104845264694</v>
      </c>
      <c r="F182" s="191">
        <v>1.6328626275515061E-2</v>
      </c>
      <c r="G182" s="91">
        <v>700.60254056454971</v>
      </c>
      <c r="H182" s="91">
        <v>725.34664814059306</v>
      </c>
      <c r="I182" s="248">
        <v>24.744107576043348</v>
      </c>
      <c r="J182" s="117">
        <v>4.6050675885870825E-4</v>
      </c>
      <c r="K182" s="118">
        <v>4.774038649375227E-4</v>
      </c>
      <c r="L182" s="115">
        <v>2726</v>
      </c>
      <c r="M182" s="115">
        <v>2676</v>
      </c>
      <c r="N182" s="99">
        <v>7</v>
      </c>
      <c r="O182" s="99">
        <v>7</v>
      </c>
    </row>
    <row r="183" spans="1:15" ht="16.5">
      <c r="A183" s="89">
        <v>577</v>
      </c>
      <c r="B183" s="90" t="s">
        <v>196</v>
      </c>
      <c r="C183" s="91">
        <v>10725562.410008168</v>
      </c>
      <c r="D183" s="246">
        <v>11301018.352880554</v>
      </c>
      <c r="E183" s="115">
        <v>575455.94287238643</v>
      </c>
      <c r="F183" s="191">
        <v>5.3652752263640802E-2</v>
      </c>
      <c r="G183" s="91">
        <v>954.57123620578216</v>
      </c>
      <c r="H183" s="91">
        <v>1007.131124933656</v>
      </c>
      <c r="I183" s="248">
        <v>52.55988872787384</v>
      </c>
      <c r="J183" s="117">
        <v>2.6811546893592561E-3</v>
      </c>
      <c r="K183" s="118">
        <v>2.001849315569485E-3</v>
      </c>
      <c r="L183" s="115">
        <v>11236</v>
      </c>
      <c r="M183" s="115">
        <v>11221</v>
      </c>
      <c r="N183" s="99">
        <v>2</v>
      </c>
      <c r="O183" s="99">
        <v>2</v>
      </c>
    </row>
    <row r="184" spans="1:15" ht="16.5">
      <c r="A184" s="89">
        <v>578</v>
      </c>
      <c r="B184" s="90" t="s">
        <v>197</v>
      </c>
      <c r="C184" s="91">
        <v>2685472.3059042562</v>
      </c>
      <c r="D184" s="246">
        <v>2857952.588891828</v>
      </c>
      <c r="E184" s="115">
        <v>172480.28298757179</v>
      </c>
      <c r="F184" s="191">
        <v>6.4227168758492922E-2</v>
      </c>
      <c r="G184" s="91">
        <v>884.25166476926449</v>
      </c>
      <c r="H184" s="91">
        <v>955.83698625144746</v>
      </c>
      <c r="I184" s="248">
        <v>71.585321482182962</v>
      </c>
      <c r="J184" s="117">
        <v>6.7804623852509732E-4</v>
      </c>
      <c r="K184" s="118">
        <v>5.3342210618953392E-4</v>
      </c>
      <c r="L184" s="115">
        <v>3037</v>
      </c>
      <c r="M184" s="115">
        <v>2990</v>
      </c>
      <c r="N184" s="99">
        <v>18</v>
      </c>
      <c r="O184" s="99">
        <v>18</v>
      </c>
    </row>
    <row r="185" spans="1:15" ht="16.5">
      <c r="A185" s="89">
        <v>580</v>
      </c>
      <c r="B185" s="90" t="s">
        <v>198</v>
      </c>
      <c r="C185" s="91">
        <v>2245666.7195260818</v>
      </c>
      <c r="D185" s="246">
        <v>2368674.8985368144</v>
      </c>
      <c r="E185" s="115">
        <v>123008.17901073257</v>
      </c>
      <c r="F185" s="191">
        <v>5.4775794618665323E-2</v>
      </c>
      <c r="G185" s="91">
        <v>514.35334849429262</v>
      </c>
      <c r="H185" s="91">
        <v>550.85462756670097</v>
      </c>
      <c r="I185" s="248">
        <v>36.501279072408352</v>
      </c>
      <c r="J185" s="117">
        <v>5.6196562234241197E-4</v>
      </c>
      <c r="K185" s="118">
        <v>7.6712878147658728E-4</v>
      </c>
      <c r="L185" s="115">
        <v>4366</v>
      </c>
      <c r="M185" s="115">
        <v>4300</v>
      </c>
      <c r="N185" s="99">
        <v>9</v>
      </c>
      <c r="O185" s="99">
        <v>9</v>
      </c>
    </row>
    <row r="186" spans="1:15" ht="16.5">
      <c r="A186" s="89">
        <v>581</v>
      </c>
      <c r="B186" s="90" t="s">
        <v>199</v>
      </c>
      <c r="C186" s="91">
        <v>3901978.6432949528</v>
      </c>
      <c r="D186" s="246">
        <v>3979826.7762584789</v>
      </c>
      <c r="E186" s="115">
        <v>77848.132963526063</v>
      </c>
      <c r="F186" s="191">
        <v>1.9950937737011464E-2</v>
      </c>
      <c r="G186" s="91">
        <v>637.26582448063903</v>
      </c>
      <c r="H186" s="91">
        <v>655.76318606994209</v>
      </c>
      <c r="I186" s="248">
        <v>18.497361589303068</v>
      </c>
      <c r="J186" s="117">
        <v>9.4420970666622315E-4</v>
      </c>
      <c r="K186" s="118">
        <v>1.0827219941352112E-3</v>
      </c>
      <c r="L186" s="115">
        <v>6123</v>
      </c>
      <c r="M186" s="115">
        <v>6069</v>
      </c>
      <c r="N186" s="99">
        <v>6</v>
      </c>
      <c r="O186" s="99">
        <v>6</v>
      </c>
    </row>
    <row r="187" spans="1:15" ht="16.5">
      <c r="A187" s="89">
        <v>583</v>
      </c>
      <c r="B187" s="90" t="s">
        <v>200</v>
      </c>
      <c r="C187" s="91">
        <v>613732.89589593932</v>
      </c>
      <c r="D187" s="246">
        <v>580609.42140051001</v>
      </c>
      <c r="E187" s="115">
        <v>-33123.474495429313</v>
      </c>
      <c r="F187" s="191">
        <v>-5.3970505275059463E-2</v>
      </c>
      <c r="G187" s="91">
        <v>672.95273672800363</v>
      </c>
      <c r="H187" s="91">
        <v>638.0323312093517</v>
      </c>
      <c r="I187" s="248">
        <v>-34.920405518651933</v>
      </c>
      <c r="J187" s="117">
        <v>1.3774897308058511E-4</v>
      </c>
      <c r="K187" s="118">
        <v>1.6234585840551035E-4</v>
      </c>
      <c r="L187" s="115">
        <v>912</v>
      </c>
      <c r="M187" s="115">
        <v>910</v>
      </c>
      <c r="N187" s="99">
        <v>19</v>
      </c>
      <c r="O187" s="99">
        <v>19</v>
      </c>
    </row>
    <row r="188" spans="1:15" ht="16.5">
      <c r="A188" s="89">
        <v>584</v>
      </c>
      <c r="B188" s="90" t="s">
        <v>201</v>
      </c>
      <c r="C188" s="91">
        <v>5601369.3691578191</v>
      </c>
      <c r="D188" s="246">
        <v>5631079.063186232</v>
      </c>
      <c r="E188" s="115">
        <v>29709.694028412923</v>
      </c>
      <c r="F188" s="191">
        <v>5.3040055155084082E-3</v>
      </c>
      <c r="G188" s="91">
        <v>2172.7577071985334</v>
      </c>
      <c r="H188" s="91">
        <v>2170.8091993778844</v>
      </c>
      <c r="I188" s="248">
        <v>-1.9485078206489561</v>
      </c>
      <c r="J188" s="117">
        <v>1.3359675707956147E-3</v>
      </c>
      <c r="K188" s="118">
        <v>4.6277489747680641E-4</v>
      </c>
      <c r="L188" s="115">
        <v>2578</v>
      </c>
      <c r="M188" s="115">
        <v>2594</v>
      </c>
      <c r="N188" s="99">
        <v>16</v>
      </c>
      <c r="O188" s="99">
        <v>16</v>
      </c>
    </row>
    <row r="189" spans="1:15" ht="16.5">
      <c r="A189" s="89">
        <v>592</v>
      </c>
      <c r="B189" s="90" t="s">
        <v>203</v>
      </c>
      <c r="C189" s="91">
        <v>3692823.2477013478</v>
      </c>
      <c r="D189" s="246">
        <v>3915738.4309895788</v>
      </c>
      <c r="E189" s="115">
        <v>222915.18328823103</v>
      </c>
      <c r="F189" s="191">
        <v>6.0364433479719849E-2</v>
      </c>
      <c r="G189" s="91">
        <v>1026.9252635432001</v>
      </c>
      <c r="H189" s="91">
        <v>1102.4038375533723</v>
      </c>
      <c r="I189" s="248">
        <v>75.478574010172224</v>
      </c>
      <c r="J189" s="117">
        <v>9.2900481432064193E-4</v>
      </c>
      <c r="K189" s="118">
        <v>6.3368405390810186E-4</v>
      </c>
      <c r="L189" s="115">
        <v>3596</v>
      </c>
      <c r="M189" s="115">
        <v>3552</v>
      </c>
      <c r="N189" s="99">
        <v>13</v>
      </c>
      <c r="O189" s="99">
        <v>13</v>
      </c>
    </row>
    <row r="190" spans="1:15" ht="16.5">
      <c r="A190" s="89">
        <v>593</v>
      </c>
      <c r="B190" s="90" t="s">
        <v>204</v>
      </c>
      <c r="C190" s="91">
        <v>6187400.1726679876</v>
      </c>
      <c r="D190" s="246">
        <v>7710125.7309142156</v>
      </c>
      <c r="E190" s="115">
        <v>1522725.5582462279</v>
      </c>
      <c r="F190" s="191">
        <v>0.24610103044129331</v>
      </c>
      <c r="G190" s="91">
        <v>362.89737083096702</v>
      </c>
      <c r="H190" s="91">
        <v>448.83721800641609</v>
      </c>
      <c r="I190" s="248">
        <v>85.939847175449074</v>
      </c>
      <c r="J190" s="117">
        <v>1.82921920073875E-3</v>
      </c>
      <c r="K190" s="118">
        <v>3.0645902809778645E-3</v>
      </c>
      <c r="L190" s="115">
        <v>17050</v>
      </c>
      <c r="M190" s="115">
        <v>17178</v>
      </c>
      <c r="N190" s="99">
        <v>10</v>
      </c>
      <c r="O190" s="99">
        <v>10</v>
      </c>
    </row>
    <row r="191" spans="1:15" ht="16.5">
      <c r="A191" s="89">
        <v>595</v>
      </c>
      <c r="B191" s="90" t="s">
        <v>205</v>
      </c>
      <c r="C191" s="91">
        <v>5574269.3828867879</v>
      </c>
      <c r="D191" s="246">
        <v>5674462.5158898765</v>
      </c>
      <c r="E191" s="115">
        <v>100193.13300308865</v>
      </c>
      <c r="F191" s="191">
        <v>1.79742179864298E-2</v>
      </c>
      <c r="G191" s="91">
        <v>1368.5905678582833</v>
      </c>
      <c r="H191" s="91">
        <v>1425.7443507260996</v>
      </c>
      <c r="I191" s="248">
        <v>57.15378286781629</v>
      </c>
      <c r="J191" s="117">
        <v>1.3462602492096201E-3</v>
      </c>
      <c r="K191" s="118">
        <v>7.1004012797135291E-4</v>
      </c>
      <c r="L191" s="115">
        <v>4073</v>
      </c>
      <c r="M191" s="115">
        <v>3980</v>
      </c>
      <c r="N191" s="99">
        <v>11</v>
      </c>
      <c r="O191" s="99">
        <v>11</v>
      </c>
    </row>
    <row r="192" spans="1:15" ht="16.5">
      <c r="A192" s="89">
        <v>598</v>
      </c>
      <c r="B192" s="90" t="s">
        <v>206</v>
      </c>
      <c r="C192" s="91">
        <v>9951796.7825036012</v>
      </c>
      <c r="D192" s="246">
        <v>10469850.695348209</v>
      </c>
      <c r="E192" s="115">
        <v>518053.91284460761</v>
      </c>
      <c r="F192" s="191">
        <v>5.2056319493521588E-2</v>
      </c>
      <c r="G192" s="91">
        <v>511.00368587951738</v>
      </c>
      <c r="H192" s="91">
        <v>534.83095092706424</v>
      </c>
      <c r="I192" s="248">
        <v>23.827265047546859</v>
      </c>
      <c r="J192" s="117">
        <v>2.4839610389243314E-3</v>
      </c>
      <c r="K192" s="118">
        <v>3.4923983781827146E-3</v>
      </c>
      <c r="L192" s="115">
        <v>19475</v>
      </c>
      <c r="M192" s="115">
        <v>19576</v>
      </c>
      <c r="N192" s="99">
        <v>15</v>
      </c>
      <c r="O192" s="99">
        <v>15</v>
      </c>
    </row>
    <row r="193" spans="1:17" ht="16.5">
      <c r="A193" s="89">
        <v>599</v>
      </c>
      <c r="B193" s="90" t="s">
        <v>207</v>
      </c>
      <c r="C193" s="91">
        <v>16040043.89524417</v>
      </c>
      <c r="D193" s="246">
        <v>16640467.145910461</v>
      </c>
      <c r="E193" s="115">
        <v>600423.25066629052</v>
      </c>
      <c r="F193" s="191">
        <v>3.7432768550235355E-2</v>
      </c>
      <c r="G193" s="91">
        <v>1428.9571398881221</v>
      </c>
      <c r="H193" s="91">
        <v>1482.3149069936273</v>
      </c>
      <c r="I193" s="248">
        <v>53.357767105505218</v>
      </c>
      <c r="J193" s="117">
        <v>3.9479332860311864E-3</v>
      </c>
      <c r="K193" s="118">
        <v>2.0027413257805043E-3</v>
      </c>
      <c r="L193" s="115">
        <v>11225</v>
      </c>
      <c r="M193" s="115">
        <v>11226</v>
      </c>
      <c r="N193" s="99">
        <v>15</v>
      </c>
      <c r="O193" s="99">
        <v>15</v>
      </c>
    </row>
    <row r="194" spans="1:17" ht="16.5">
      <c r="A194" s="89">
        <v>601</v>
      </c>
      <c r="B194" s="90" t="s">
        <v>208</v>
      </c>
      <c r="C194" s="91">
        <v>5471204.9078757185</v>
      </c>
      <c r="D194" s="246">
        <v>5320359.3570423927</v>
      </c>
      <c r="E194" s="115">
        <v>-150845.55083332583</v>
      </c>
      <c r="F194" s="191">
        <v>-2.7570809972075054E-2</v>
      </c>
      <c r="G194" s="91">
        <v>1463.2802642085367</v>
      </c>
      <c r="H194" s="91">
        <v>1441.0507467612115</v>
      </c>
      <c r="I194" s="248">
        <v>-22.229517447325179</v>
      </c>
      <c r="J194" s="117">
        <v>1.2622496481102191E-3</v>
      </c>
      <c r="K194" s="118">
        <v>6.5866033981664199E-4</v>
      </c>
      <c r="L194" s="115">
        <v>3739</v>
      </c>
      <c r="M194" s="115">
        <v>3692</v>
      </c>
      <c r="N194" s="99">
        <v>13</v>
      </c>
      <c r="O194" s="99">
        <v>13</v>
      </c>
    </row>
    <row r="195" spans="1:17" ht="16.5">
      <c r="A195" s="89">
        <v>604</v>
      </c>
      <c r="B195" s="90" t="s">
        <v>209</v>
      </c>
      <c r="C195" s="91">
        <v>16329150.848786727</v>
      </c>
      <c r="D195" s="246">
        <v>16223667.987198547</v>
      </c>
      <c r="E195" s="115">
        <v>-105482.86158818007</v>
      </c>
      <c r="F195" s="191">
        <v>-6.4597885441187875E-3</v>
      </c>
      <c r="G195" s="91">
        <v>786.45431049399053</v>
      </c>
      <c r="H195" s="91">
        <v>771.01359125551494</v>
      </c>
      <c r="I195" s="248">
        <v>-15.440719238475594</v>
      </c>
      <c r="J195" s="117">
        <v>3.8490481250654405E-3</v>
      </c>
      <c r="K195" s="118">
        <v>3.7539357720535699E-3</v>
      </c>
      <c r="L195" s="115">
        <v>20763</v>
      </c>
      <c r="M195" s="115">
        <v>21042</v>
      </c>
      <c r="N195" s="99">
        <v>6</v>
      </c>
      <c r="O195" s="99">
        <v>6</v>
      </c>
    </row>
    <row r="196" spans="1:17" ht="16.5">
      <c r="A196" s="89">
        <v>607</v>
      </c>
      <c r="B196" s="90" t="s">
        <v>210</v>
      </c>
      <c r="C196" s="91">
        <v>2954627.2767983233</v>
      </c>
      <c r="D196" s="246">
        <v>3347922.6903008502</v>
      </c>
      <c r="E196" s="115">
        <v>393295.41350252694</v>
      </c>
      <c r="F196" s="191">
        <v>0.13311168437079737</v>
      </c>
      <c r="G196" s="91">
        <v>727.02442834604415</v>
      </c>
      <c r="H196" s="91">
        <v>837.18997006772952</v>
      </c>
      <c r="I196" s="248">
        <v>110.16554172168537</v>
      </c>
      <c r="J196" s="117">
        <v>7.9429112850032521E-4</v>
      </c>
      <c r="K196" s="118">
        <v>7.134297667732262E-4</v>
      </c>
      <c r="L196" s="115">
        <v>4064</v>
      </c>
      <c r="M196" s="115">
        <v>3999</v>
      </c>
      <c r="N196" s="99">
        <v>12</v>
      </c>
      <c r="O196" s="99">
        <v>12</v>
      </c>
    </row>
    <row r="197" spans="1:17" ht="16.5">
      <c r="A197" s="89">
        <v>608</v>
      </c>
      <c r="B197" s="90" t="s">
        <v>211</v>
      </c>
      <c r="C197" s="91">
        <v>1696373.094603953</v>
      </c>
      <c r="D197" s="246">
        <v>1888516.1753063891</v>
      </c>
      <c r="E197" s="115">
        <v>192143.08070243616</v>
      </c>
      <c r="F197" s="191">
        <v>0.11326699374897549</v>
      </c>
      <c r="G197" s="91">
        <v>873.06901420687234</v>
      </c>
      <c r="H197" s="91">
        <v>977.99905505250604</v>
      </c>
      <c r="I197" s="248">
        <v>104.9300408456337</v>
      </c>
      <c r="J197" s="117">
        <v>4.4804847149574841E-4</v>
      </c>
      <c r="K197" s="118">
        <v>3.4449434349564885E-4</v>
      </c>
      <c r="L197" s="115">
        <v>1943</v>
      </c>
      <c r="M197" s="115">
        <v>1931</v>
      </c>
      <c r="N197" s="99">
        <v>4</v>
      </c>
      <c r="O197" s="99">
        <v>4</v>
      </c>
    </row>
    <row r="198" spans="1:17" ht="16.5">
      <c r="A198" s="89">
        <v>609</v>
      </c>
      <c r="B198" s="90" t="s">
        <v>212</v>
      </c>
      <c r="C198" s="91">
        <v>21786675.885124989</v>
      </c>
      <c r="D198" s="246">
        <v>26708156.747397915</v>
      </c>
      <c r="E198" s="115">
        <v>4921480.8622729257</v>
      </c>
      <c r="F198" s="191">
        <v>0.22589406884384333</v>
      </c>
      <c r="G198" s="91">
        <v>262.15527019860167</v>
      </c>
      <c r="H198" s="91">
        <v>320.60688731046054</v>
      </c>
      <c r="I198" s="248">
        <v>58.451617111858866</v>
      </c>
      <c r="J198" s="117">
        <v>6.3364820294425413E-3</v>
      </c>
      <c r="K198" s="118">
        <v>1.4861782125792351E-2</v>
      </c>
      <c r="L198" s="115">
        <v>83106</v>
      </c>
      <c r="M198" s="115">
        <v>83305</v>
      </c>
      <c r="N198" s="99">
        <v>4</v>
      </c>
      <c r="O198" s="99">
        <v>4</v>
      </c>
    </row>
    <row r="199" spans="1:17" ht="16.5">
      <c r="A199" s="89">
        <v>611</v>
      </c>
      <c r="B199" s="90" t="s">
        <v>213</v>
      </c>
      <c r="C199" s="91">
        <v>3438895.2377776243</v>
      </c>
      <c r="D199" s="246">
        <v>3417384.8414251292</v>
      </c>
      <c r="E199" s="115">
        <v>-21510.396352495067</v>
      </c>
      <c r="F199" s="191">
        <v>-6.2550310100159077E-3</v>
      </c>
      <c r="G199" s="91">
        <v>691.51321893778891</v>
      </c>
      <c r="H199" s="91">
        <v>688.84999827154388</v>
      </c>
      <c r="I199" s="248">
        <v>-2.6632206662450244</v>
      </c>
      <c r="J199" s="117">
        <v>8.1077095061939737E-4</v>
      </c>
      <c r="K199" s="118">
        <v>8.8505253137333715E-4</v>
      </c>
      <c r="L199" s="115">
        <v>4973</v>
      </c>
      <c r="M199" s="115">
        <v>4961</v>
      </c>
      <c r="N199" s="99">
        <v>1</v>
      </c>
      <c r="O199" s="100">
        <v>35</v>
      </c>
    </row>
    <row r="200" spans="1:17" ht="16.5">
      <c r="A200" s="89">
        <v>614</v>
      </c>
      <c r="B200" s="90" t="s">
        <v>214</v>
      </c>
      <c r="C200" s="91">
        <v>3773446.6862888588</v>
      </c>
      <c r="D200" s="246">
        <v>3918041.9232313577</v>
      </c>
      <c r="E200" s="115">
        <v>144595.23694249894</v>
      </c>
      <c r="F200" s="191">
        <v>3.8319141348385315E-2</v>
      </c>
      <c r="G200" s="91">
        <v>1290.949943992083</v>
      </c>
      <c r="H200" s="91">
        <v>1361.3766237774003</v>
      </c>
      <c r="I200" s="248">
        <v>70.426679785317219</v>
      </c>
      <c r="J200" s="117">
        <v>9.2955131542639174E-4</v>
      </c>
      <c r="K200" s="118">
        <v>5.1344107746270195E-4</v>
      </c>
      <c r="L200" s="115">
        <v>2923</v>
      </c>
      <c r="M200" s="115">
        <v>2878</v>
      </c>
      <c r="N200" s="99">
        <v>19</v>
      </c>
      <c r="O200" s="99">
        <v>19</v>
      </c>
    </row>
    <row r="201" spans="1:17" ht="16.5">
      <c r="A201" s="89">
        <v>615</v>
      </c>
      <c r="B201" s="90" t="s">
        <v>215</v>
      </c>
      <c r="C201" s="91">
        <v>16480733.765890798</v>
      </c>
      <c r="D201" s="246">
        <v>16264909.837744161</v>
      </c>
      <c r="E201" s="115">
        <v>-215823.92814663611</v>
      </c>
      <c r="F201" s="191">
        <v>-1.3095529071242821E-2</v>
      </c>
      <c r="G201" s="91">
        <v>2203.6012522918568</v>
      </c>
      <c r="H201" s="91">
        <v>2226.8496491982696</v>
      </c>
      <c r="I201" s="248">
        <v>23.248396906412836</v>
      </c>
      <c r="J201" s="117">
        <v>3.8588327106253819E-3</v>
      </c>
      <c r="K201" s="118">
        <v>1.3030485162569753E-3</v>
      </c>
      <c r="L201" s="115">
        <v>7479</v>
      </c>
      <c r="M201" s="115">
        <v>7304</v>
      </c>
      <c r="N201" s="99">
        <v>17</v>
      </c>
      <c r="O201" s="99">
        <v>17</v>
      </c>
    </row>
    <row r="202" spans="1:17" ht="16.5">
      <c r="A202" s="89">
        <v>616</v>
      </c>
      <c r="B202" s="90" t="s">
        <v>216</v>
      </c>
      <c r="C202" s="91">
        <v>682306.59578406089</v>
      </c>
      <c r="D202" s="246">
        <v>645728.0825798763</v>
      </c>
      <c r="E202" s="115">
        <v>-36578.513204184594</v>
      </c>
      <c r="F202" s="191">
        <v>-5.3610082960067279E-2</v>
      </c>
      <c r="G202" s="91">
        <v>383.10308578554793</v>
      </c>
      <c r="H202" s="91">
        <v>370.46935317261978</v>
      </c>
      <c r="I202" s="248">
        <v>-12.633732612928156</v>
      </c>
      <c r="J202" s="117">
        <v>1.5319830678964434E-4</v>
      </c>
      <c r="K202" s="118">
        <v>3.1095475956132367E-4</v>
      </c>
      <c r="L202" s="115">
        <v>1781</v>
      </c>
      <c r="M202" s="115">
        <v>1743</v>
      </c>
      <c r="N202" s="99">
        <v>1</v>
      </c>
      <c r="O202" s="100">
        <v>34</v>
      </c>
    </row>
    <row r="203" spans="1:17" ht="16.5">
      <c r="A203" s="89">
        <v>619</v>
      </c>
      <c r="B203" s="90" t="s">
        <v>217</v>
      </c>
      <c r="C203" s="91">
        <v>3673668.0765338703</v>
      </c>
      <c r="D203" s="246">
        <v>3648094.4283069894</v>
      </c>
      <c r="E203" s="115">
        <v>-25573.648226880934</v>
      </c>
      <c r="F203" s="191">
        <v>-6.9613388292308204E-3</v>
      </c>
      <c r="G203" s="91">
        <v>1386.2898402014605</v>
      </c>
      <c r="H203" s="91">
        <v>1399.3457722696546</v>
      </c>
      <c r="I203" s="248">
        <v>13.055932068194124</v>
      </c>
      <c r="J203" s="117">
        <v>8.6550655686595899E-4</v>
      </c>
      <c r="K203" s="118">
        <v>4.6509412402545656E-4</v>
      </c>
      <c r="L203" s="115">
        <v>2650</v>
      </c>
      <c r="M203" s="115">
        <v>2607</v>
      </c>
      <c r="N203" s="99">
        <v>6</v>
      </c>
      <c r="O203" s="99">
        <v>6</v>
      </c>
    </row>
    <row r="204" spans="1:17" ht="16.5">
      <c r="A204" s="89">
        <v>620</v>
      </c>
      <c r="B204" s="90" t="s">
        <v>218</v>
      </c>
      <c r="C204" s="91">
        <v>4707222.9716220256</v>
      </c>
      <c r="D204" s="246">
        <v>4716127.5292992424</v>
      </c>
      <c r="E204" s="115">
        <v>8904.5576772168279</v>
      </c>
      <c r="F204" s="191">
        <v>1.8916796019434097E-3</v>
      </c>
      <c r="G204" s="91">
        <v>1995.4315267579591</v>
      </c>
      <c r="H204" s="91">
        <v>2011.1418035391225</v>
      </c>
      <c r="I204" s="248">
        <v>15.710276781163429</v>
      </c>
      <c r="J204" s="117">
        <v>1.1188962840303596E-3</v>
      </c>
      <c r="K204" s="118">
        <v>4.1835278896804588E-4</v>
      </c>
      <c r="L204" s="115">
        <v>2359</v>
      </c>
      <c r="M204" s="115">
        <v>2345</v>
      </c>
      <c r="N204" s="99">
        <v>18</v>
      </c>
      <c r="O204" s="99">
        <v>18</v>
      </c>
    </row>
    <row r="205" spans="1:17" ht="16.5">
      <c r="A205" s="89">
        <v>623</v>
      </c>
      <c r="B205" s="90" t="s">
        <v>219</v>
      </c>
      <c r="C205" s="91">
        <v>1381558.375731627</v>
      </c>
      <c r="D205" s="246">
        <v>1389005.9528905745</v>
      </c>
      <c r="E205" s="115">
        <v>7447.5771589474753</v>
      </c>
      <c r="F205" s="191">
        <v>5.3907075443001013E-3</v>
      </c>
      <c r="G205" s="91">
        <v>655.38822378160671</v>
      </c>
      <c r="H205" s="91">
        <v>661.11658871517113</v>
      </c>
      <c r="I205" s="248">
        <v>5.7283649335644213</v>
      </c>
      <c r="J205" s="117">
        <v>3.2954019786997579E-4</v>
      </c>
      <c r="K205" s="118">
        <v>3.7482269067030466E-4</v>
      </c>
      <c r="L205" s="115">
        <v>2108</v>
      </c>
      <c r="M205" s="115">
        <v>2101</v>
      </c>
      <c r="N205" s="99">
        <v>10</v>
      </c>
      <c r="O205" s="99">
        <v>10</v>
      </c>
    </row>
    <row r="206" spans="1:17" ht="16.5">
      <c r="A206" s="89">
        <v>624</v>
      </c>
      <c r="B206" s="90" t="s">
        <v>220</v>
      </c>
      <c r="C206" s="91">
        <v>4151182.448751186</v>
      </c>
      <c r="D206" s="246">
        <v>3914105.8451794256</v>
      </c>
      <c r="E206" s="115">
        <v>-237076.60357176047</v>
      </c>
      <c r="F206" s="191">
        <v>-5.711062004588139E-2</v>
      </c>
      <c r="G206" s="91">
        <v>819.58192472876328</v>
      </c>
      <c r="H206" s="91">
        <v>782.66463610866333</v>
      </c>
      <c r="I206" s="248">
        <v>-36.917288620099953</v>
      </c>
      <c r="J206" s="117">
        <v>9.2861748505844682E-4</v>
      </c>
      <c r="K206" s="118">
        <v>8.9218861306149147E-4</v>
      </c>
      <c r="L206" s="115">
        <v>5065</v>
      </c>
      <c r="M206" s="115">
        <v>5001</v>
      </c>
      <c r="N206" s="99">
        <v>8</v>
      </c>
      <c r="O206" s="99">
        <v>8</v>
      </c>
      <c r="P206" s="213"/>
      <c r="Q206" s="213"/>
    </row>
    <row r="207" spans="1:17" ht="16.5">
      <c r="A207" s="89">
        <v>625</v>
      </c>
      <c r="B207" s="90" t="s">
        <v>221</v>
      </c>
      <c r="C207" s="91">
        <v>4635272.3581640841</v>
      </c>
      <c r="D207" s="246">
        <v>4606211.567492363</v>
      </c>
      <c r="E207" s="115">
        <v>-29060.790671721101</v>
      </c>
      <c r="F207" s="191">
        <v>-6.2694893473813811E-3</v>
      </c>
      <c r="G207" s="91">
        <v>1555.4605228738537</v>
      </c>
      <c r="H207" s="91">
        <v>1547.7861449907134</v>
      </c>
      <c r="I207" s="248">
        <v>-7.6743778831403233</v>
      </c>
      <c r="J207" s="117">
        <v>1.0928188379780018E-3</v>
      </c>
      <c r="K207" s="118">
        <v>5.3092447759868001E-4</v>
      </c>
      <c r="L207" s="115">
        <v>2980</v>
      </c>
      <c r="M207" s="115">
        <v>2976</v>
      </c>
      <c r="N207" s="99">
        <v>17</v>
      </c>
      <c r="O207" s="99">
        <v>17</v>
      </c>
      <c r="P207" s="213"/>
    </row>
    <row r="208" spans="1:17" ht="16.5">
      <c r="A208" s="89">
        <v>626</v>
      </c>
      <c r="B208" s="90" t="s">
        <v>222</v>
      </c>
      <c r="C208" s="91">
        <v>4022949.2667533243</v>
      </c>
      <c r="D208" s="246">
        <v>4433166.1611442463</v>
      </c>
      <c r="E208" s="115">
        <v>410216.89439092204</v>
      </c>
      <c r="F208" s="191">
        <v>0.10196919403907446</v>
      </c>
      <c r="G208" s="91">
        <v>845.86822261423981</v>
      </c>
      <c r="H208" s="91">
        <v>942.82564039647946</v>
      </c>
      <c r="I208" s="248">
        <v>96.957417782239645</v>
      </c>
      <c r="J208" s="117">
        <v>1.051763997766715E-3</v>
      </c>
      <c r="K208" s="118">
        <v>8.3884640244253803E-4</v>
      </c>
      <c r="L208" s="115">
        <v>4756</v>
      </c>
      <c r="M208" s="115">
        <v>4702</v>
      </c>
      <c r="N208" s="99">
        <v>17</v>
      </c>
      <c r="O208" s="99">
        <v>17</v>
      </c>
      <c r="P208" s="213"/>
    </row>
    <row r="209" spans="1:16" ht="16.5">
      <c r="A209" s="89">
        <v>630</v>
      </c>
      <c r="B209" s="90" t="s">
        <v>223</v>
      </c>
      <c r="C209" s="91">
        <v>3070492.4584387848</v>
      </c>
      <c r="D209" s="246">
        <v>3086402.8312241621</v>
      </c>
      <c r="E209" s="115">
        <v>15910.372785377316</v>
      </c>
      <c r="F209" s="191">
        <v>5.1817006557531384E-3</v>
      </c>
      <c r="G209" s="91">
        <v>1865.4267669737453</v>
      </c>
      <c r="H209" s="91">
        <v>1880.8061128727375</v>
      </c>
      <c r="I209" s="248">
        <v>15.379345898992142</v>
      </c>
      <c r="J209" s="117">
        <v>7.3224581765935046E-4</v>
      </c>
      <c r="K209" s="118">
        <v>2.9275775125653017E-4</v>
      </c>
      <c r="L209" s="115">
        <v>1646</v>
      </c>
      <c r="M209" s="115">
        <v>1641</v>
      </c>
      <c r="N209" s="99">
        <v>17</v>
      </c>
      <c r="O209" s="99">
        <v>17</v>
      </c>
      <c r="P209" s="213"/>
    </row>
    <row r="210" spans="1:16" ht="16.5">
      <c r="A210" s="89">
        <v>631</v>
      </c>
      <c r="B210" s="90" t="s">
        <v>224</v>
      </c>
      <c r="C210" s="91">
        <v>1249907.5340779643</v>
      </c>
      <c r="D210" s="246">
        <v>1238419.8624611283</v>
      </c>
      <c r="E210" s="115">
        <v>-11487.671616835985</v>
      </c>
      <c r="F210" s="191">
        <v>-9.1908171633754074E-3</v>
      </c>
      <c r="G210" s="91">
        <v>647.6204839782198</v>
      </c>
      <c r="H210" s="91">
        <v>645.34646298130713</v>
      </c>
      <c r="I210" s="248">
        <v>-2.2740209969126681</v>
      </c>
      <c r="J210" s="117">
        <v>2.9381380668114324E-4</v>
      </c>
      <c r="K210" s="118">
        <v>3.4235351898920257E-4</v>
      </c>
      <c r="L210" s="115">
        <v>1930</v>
      </c>
      <c r="M210" s="115">
        <v>1919</v>
      </c>
      <c r="N210" s="99">
        <v>2</v>
      </c>
      <c r="O210" s="99">
        <v>2</v>
      </c>
      <c r="P210" s="213"/>
    </row>
    <row r="211" spans="1:16" ht="16.5">
      <c r="A211" s="89">
        <v>635</v>
      </c>
      <c r="B211" s="90" t="s">
        <v>225</v>
      </c>
      <c r="C211" s="91">
        <v>4145653.2292892691</v>
      </c>
      <c r="D211" s="246">
        <v>3752871.8412267407</v>
      </c>
      <c r="E211" s="115">
        <v>-392781.38806252833</v>
      </c>
      <c r="F211" s="191">
        <v>-9.4745355276583704E-2</v>
      </c>
      <c r="G211" s="91">
        <v>654.19807942074624</v>
      </c>
      <c r="H211" s="91">
        <v>601.61459461794493</v>
      </c>
      <c r="I211" s="248">
        <v>-52.583484802801308</v>
      </c>
      <c r="J211" s="117">
        <v>8.9036488761250773E-4</v>
      </c>
      <c r="K211" s="118">
        <v>1.1128719392676631E-3</v>
      </c>
      <c r="L211" s="115">
        <v>6337</v>
      </c>
      <c r="M211" s="115">
        <v>6238</v>
      </c>
      <c r="N211" s="99">
        <v>6</v>
      </c>
      <c r="O211" s="99">
        <v>6</v>
      </c>
      <c r="P211" s="213"/>
    </row>
    <row r="212" spans="1:16" ht="16.5">
      <c r="A212" s="89">
        <v>636</v>
      </c>
      <c r="B212" s="90" t="s">
        <v>226</v>
      </c>
      <c r="C212" s="91">
        <v>9366717.4918572344</v>
      </c>
      <c r="D212" s="246">
        <v>8934529.142651571</v>
      </c>
      <c r="E212" s="115">
        <v>-432188.34920566343</v>
      </c>
      <c r="F212" s="191">
        <v>-4.614085452896146E-2</v>
      </c>
      <c r="G212" s="91">
        <v>1152.1177726761666</v>
      </c>
      <c r="H212" s="91">
        <v>1115.282629216274</v>
      </c>
      <c r="I212" s="248">
        <v>-36.835143459892606</v>
      </c>
      <c r="J212" s="117">
        <v>2.1197076192634675E-3</v>
      </c>
      <c r="K212" s="118">
        <v>1.4291787600951027E-3</v>
      </c>
      <c r="L212" s="115">
        <v>8130</v>
      </c>
      <c r="M212" s="115">
        <v>8011</v>
      </c>
      <c r="N212" s="99">
        <v>2</v>
      </c>
      <c r="O212" s="99">
        <v>2</v>
      </c>
      <c r="P212" s="213"/>
    </row>
    <row r="213" spans="1:16" ht="16.5">
      <c r="A213" s="89">
        <v>638</v>
      </c>
      <c r="B213" s="90" t="s">
        <v>227</v>
      </c>
      <c r="C213" s="91">
        <v>51650268.285809211</v>
      </c>
      <c r="D213" s="246">
        <v>51460963.93422623</v>
      </c>
      <c r="E213" s="115">
        <v>-189304.35158298165</v>
      </c>
      <c r="F213" s="191">
        <v>-3.6651184566062083E-3</v>
      </c>
      <c r="G213" s="91">
        <v>1007.043777141477</v>
      </c>
      <c r="H213" s="91">
        <v>994.66462945718206</v>
      </c>
      <c r="I213" s="248">
        <v>-12.379147684294935</v>
      </c>
      <c r="J213" s="117">
        <v>1.2209059437199247E-2</v>
      </c>
      <c r="K213" s="118">
        <v>9.2299864575009771E-3</v>
      </c>
      <c r="L213" s="115">
        <v>51289</v>
      </c>
      <c r="M213" s="115">
        <v>51737</v>
      </c>
      <c r="N213" s="99">
        <v>1</v>
      </c>
      <c r="O213" s="100">
        <v>34</v>
      </c>
      <c r="P213" s="213"/>
    </row>
    <row r="214" spans="1:16" ht="16.5">
      <c r="A214" s="89">
        <v>678</v>
      </c>
      <c r="B214" s="90" t="s">
        <v>228</v>
      </c>
      <c r="C214" s="91">
        <v>18495301.539059509</v>
      </c>
      <c r="D214" s="246">
        <v>15589038.552264187</v>
      </c>
      <c r="E214" s="115">
        <v>-2906262.9867953211</v>
      </c>
      <c r="F214" s="191">
        <v>-0.15713520434677408</v>
      </c>
      <c r="G214" s="91">
        <v>777.2114778778631</v>
      </c>
      <c r="H214" s="91">
        <v>661.36517552349017</v>
      </c>
      <c r="I214" s="248">
        <v>-115.84630235437294</v>
      </c>
      <c r="J214" s="117">
        <v>3.6984829607281965E-3</v>
      </c>
      <c r="K214" s="118">
        <v>4.2051145367871254E-3</v>
      </c>
      <c r="L214" s="115">
        <v>23797</v>
      </c>
      <c r="M214" s="115">
        <v>23571</v>
      </c>
      <c r="N214" s="99">
        <v>17</v>
      </c>
      <c r="O214" s="99">
        <v>17</v>
      </c>
    </row>
    <row r="215" spans="1:16" ht="16.5">
      <c r="A215" s="89">
        <v>680</v>
      </c>
      <c r="B215" s="90" t="s">
        <v>229</v>
      </c>
      <c r="C215" s="91">
        <v>16071880.983065054</v>
      </c>
      <c r="D215" s="246">
        <v>16667728.276813556</v>
      </c>
      <c r="E215" s="115">
        <v>595847.29374850169</v>
      </c>
      <c r="F215" s="191">
        <v>3.7073899089742277E-2</v>
      </c>
      <c r="G215" s="91">
        <v>634.47479306245521</v>
      </c>
      <c r="H215" s="91">
        <v>647.59220906105975</v>
      </c>
      <c r="I215" s="248">
        <v>13.117415998604542</v>
      </c>
      <c r="J215" s="117">
        <v>3.9544009605960578E-3</v>
      </c>
      <c r="K215" s="118">
        <v>4.5917117622428843E-3</v>
      </c>
      <c r="L215" s="115">
        <v>25331</v>
      </c>
      <c r="M215" s="115">
        <v>25738</v>
      </c>
      <c r="N215" s="99">
        <v>2</v>
      </c>
      <c r="O215" s="99">
        <v>2</v>
      </c>
    </row>
    <row r="216" spans="1:16" ht="16.5">
      <c r="A216" s="89">
        <v>681</v>
      </c>
      <c r="B216" s="90" t="s">
        <v>230</v>
      </c>
      <c r="C216" s="91">
        <v>2873198.1582258441</v>
      </c>
      <c r="D216" s="246">
        <v>2854002.5793251917</v>
      </c>
      <c r="E216" s="115">
        <v>-19195.578900652472</v>
      </c>
      <c r="F216" s="191">
        <v>-6.6809102065224241E-3</v>
      </c>
      <c r="G216" s="91">
        <v>871.45834341093246</v>
      </c>
      <c r="H216" s="91">
        <v>879.23677736450759</v>
      </c>
      <c r="I216" s="248">
        <v>7.7784339535751315</v>
      </c>
      <c r="J216" s="117">
        <v>6.7710910291997719E-4</v>
      </c>
      <c r="K216" s="118">
        <v>5.7909302899372152E-4</v>
      </c>
      <c r="L216" s="115">
        <v>3297</v>
      </c>
      <c r="M216" s="115">
        <v>3246</v>
      </c>
      <c r="N216" s="99">
        <v>10</v>
      </c>
      <c r="O216" s="99">
        <v>10</v>
      </c>
    </row>
    <row r="217" spans="1:16" ht="16.5">
      <c r="A217" s="89">
        <v>683</v>
      </c>
      <c r="B217" s="90" t="s">
        <v>231</v>
      </c>
      <c r="C217" s="91">
        <v>9012245.170463983</v>
      </c>
      <c r="D217" s="246">
        <v>9050607.510182431</v>
      </c>
      <c r="E217" s="115">
        <v>38362.339718447998</v>
      </c>
      <c r="F217" s="191">
        <v>4.2566906462080823E-3</v>
      </c>
      <c r="G217" s="91">
        <v>2504.0970187452021</v>
      </c>
      <c r="H217" s="91">
        <v>2535.1841765216896</v>
      </c>
      <c r="I217" s="248">
        <v>31.087157776487402</v>
      </c>
      <c r="J217" s="117">
        <v>2.1472470895767077E-3</v>
      </c>
      <c r="K217" s="118">
        <v>6.3689529066777138E-4</v>
      </c>
      <c r="L217" s="115">
        <v>3599</v>
      </c>
      <c r="M217" s="115">
        <v>3570</v>
      </c>
      <c r="N217" s="99">
        <v>19</v>
      </c>
      <c r="O217" s="99">
        <v>19</v>
      </c>
    </row>
    <row r="218" spans="1:16" ht="16.5">
      <c r="A218" s="89">
        <v>684</v>
      </c>
      <c r="B218" s="90" t="s">
        <v>232</v>
      </c>
      <c r="C218" s="91">
        <v>14321304.569706161</v>
      </c>
      <c r="D218" s="246">
        <v>14868609.252711466</v>
      </c>
      <c r="E218" s="115">
        <v>547304.68300530501</v>
      </c>
      <c r="F218" s="191">
        <v>3.8216119232811929E-2</v>
      </c>
      <c r="G218" s="91">
        <v>368.80162159317473</v>
      </c>
      <c r="H218" s="91">
        <v>381.55946552841988</v>
      </c>
      <c r="I218" s="248">
        <v>12.757843935245148</v>
      </c>
      <c r="J218" s="117">
        <v>3.5275618689705464E-3</v>
      </c>
      <c r="K218" s="118">
        <v>6.9519707805999198E-3</v>
      </c>
      <c r="L218" s="115">
        <v>38832</v>
      </c>
      <c r="M218" s="115">
        <v>38968</v>
      </c>
      <c r="N218" s="99">
        <v>4</v>
      </c>
      <c r="O218" s="99">
        <v>4</v>
      </c>
    </row>
    <row r="219" spans="1:16" ht="16.5">
      <c r="A219" s="89">
        <v>686</v>
      </c>
      <c r="B219" s="90" t="s">
        <v>233</v>
      </c>
      <c r="C219" s="91">
        <v>2833794.1666436614</v>
      </c>
      <c r="D219" s="246">
        <v>2922662.4327371013</v>
      </c>
      <c r="E219" s="115">
        <v>88868.266093439888</v>
      </c>
      <c r="F219" s="191">
        <v>3.1360169746801066E-2</v>
      </c>
      <c r="G219" s="91">
        <v>966.17598589964587</v>
      </c>
      <c r="H219" s="91">
        <v>995.79639956971084</v>
      </c>
      <c r="I219" s="248">
        <v>29.620413670064977</v>
      </c>
      <c r="J219" s="117">
        <v>6.9339858075266635E-4</v>
      </c>
      <c r="K219" s="118">
        <v>5.2360999386832181E-4</v>
      </c>
      <c r="L219" s="115">
        <v>2933</v>
      </c>
      <c r="M219" s="115">
        <v>2935</v>
      </c>
      <c r="N219" s="99">
        <v>11</v>
      </c>
      <c r="O219" s="99">
        <v>11</v>
      </c>
    </row>
    <row r="220" spans="1:16" ht="16.5">
      <c r="A220" s="89">
        <v>687</v>
      </c>
      <c r="B220" s="90" t="s">
        <v>234</v>
      </c>
      <c r="C220" s="91">
        <v>2076143.1926887962</v>
      </c>
      <c r="D220" s="246">
        <v>2083243.9963092082</v>
      </c>
      <c r="E220" s="115">
        <v>7100.8036204120144</v>
      </c>
      <c r="F220" s="191">
        <v>3.420189727480127E-3</v>
      </c>
      <c r="G220" s="91">
        <v>1457.9657252028064</v>
      </c>
      <c r="H220" s="91">
        <v>1474.3411155762267</v>
      </c>
      <c r="I220" s="248">
        <v>16.375390373420259</v>
      </c>
      <c r="J220" s="117">
        <v>4.9424744172371366E-4</v>
      </c>
      <c r="K220" s="118">
        <v>2.5208208563405068E-4</v>
      </c>
      <c r="L220" s="115">
        <v>1424</v>
      </c>
      <c r="M220" s="115">
        <v>1413</v>
      </c>
      <c r="N220" s="99">
        <v>11</v>
      </c>
      <c r="O220" s="99">
        <v>11</v>
      </c>
    </row>
    <row r="221" spans="1:16" ht="16.5">
      <c r="A221" s="89">
        <v>689</v>
      </c>
      <c r="B221" s="90" t="s">
        <v>235</v>
      </c>
      <c r="C221" s="91">
        <v>2664079.7227820647</v>
      </c>
      <c r="D221" s="246">
        <v>3235615.5744355423</v>
      </c>
      <c r="E221" s="115">
        <v>571535.85165347764</v>
      </c>
      <c r="F221" s="191">
        <v>0.21453406471508668</v>
      </c>
      <c r="G221" s="91">
        <v>878.65426213128785</v>
      </c>
      <c r="H221" s="91">
        <v>1075.6700712884117</v>
      </c>
      <c r="I221" s="248">
        <v>197.01580915712384</v>
      </c>
      <c r="J221" s="117">
        <v>7.6764638366864089E-4</v>
      </c>
      <c r="K221" s="118">
        <v>5.3663334294920344E-4</v>
      </c>
      <c r="L221" s="115">
        <v>3032</v>
      </c>
      <c r="M221" s="115">
        <v>3008</v>
      </c>
      <c r="N221" s="99">
        <v>9</v>
      </c>
      <c r="O221" s="99">
        <v>9</v>
      </c>
    </row>
    <row r="222" spans="1:16" ht="16.5">
      <c r="A222" s="89">
        <v>691</v>
      </c>
      <c r="B222" s="90" t="s">
        <v>236</v>
      </c>
      <c r="C222" s="91">
        <v>4705879.7985399915</v>
      </c>
      <c r="D222" s="246">
        <v>4896712.0741924746</v>
      </c>
      <c r="E222" s="115">
        <v>190832.27565248311</v>
      </c>
      <c r="F222" s="191">
        <v>4.0551880588129176E-2</v>
      </c>
      <c r="G222" s="91">
        <v>1811.3471126019983</v>
      </c>
      <c r="H222" s="91">
        <v>1915.7715470236599</v>
      </c>
      <c r="I222" s="248">
        <v>104.42443442166154</v>
      </c>
      <c r="J222" s="117">
        <v>1.1617397769128292E-3</v>
      </c>
      <c r="K222" s="118">
        <v>4.5599561987305984E-4</v>
      </c>
      <c r="L222" s="115">
        <v>2598</v>
      </c>
      <c r="M222" s="115">
        <v>2556</v>
      </c>
      <c r="N222" s="99">
        <v>17</v>
      </c>
      <c r="O222" s="99">
        <v>17</v>
      </c>
    </row>
    <row r="223" spans="1:16" ht="16.5">
      <c r="A223" s="89">
        <v>694</v>
      </c>
      <c r="B223" s="90" t="s">
        <v>237</v>
      </c>
      <c r="C223" s="91">
        <v>11534878.688121527</v>
      </c>
      <c r="D223" s="246">
        <v>11902767.712792501</v>
      </c>
      <c r="E223" s="115">
        <v>367889.02467097342</v>
      </c>
      <c r="F223" s="191">
        <v>3.1893618876964951E-2</v>
      </c>
      <c r="G223" s="91">
        <v>404.97414907564257</v>
      </c>
      <c r="H223" s="91">
        <v>415.555902412195</v>
      </c>
      <c r="I223" s="248">
        <v>10.581753336552424</v>
      </c>
      <c r="J223" s="117">
        <v>2.8239190905634723E-3</v>
      </c>
      <c r="K223" s="118">
        <v>5.109969694845091E-3</v>
      </c>
      <c r="L223" s="115">
        <v>28483</v>
      </c>
      <c r="M223" s="115">
        <v>28643</v>
      </c>
      <c r="N223" s="99">
        <v>5</v>
      </c>
      <c r="O223" s="99">
        <v>5</v>
      </c>
    </row>
    <row r="224" spans="1:16" ht="16.5">
      <c r="A224" s="89">
        <v>697</v>
      </c>
      <c r="B224" s="90" t="s">
        <v>238</v>
      </c>
      <c r="C224" s="91">
        <v>879668.93024980417</v>
      </c>
      <c r="D224" s="246">
        <v>1032722.1026407774</v>
      </c>
      <c r="E224" s="115">
        <v>153053.1723909732</v>
      </c>
      <c r="F224" s="191">
        <v>0.17398951711015859</v>
      </c>
      <c r="G224" s="91">
        <v>755.7293215204503</v>
      </c>
      <c r="H224" s="91">
        <v>887.98117166016971</v>
      </c>
      <c r="I224" s="248">
        <v>132.25185013971941</v>
      </c>
      <c r="J224" s="117">
        <v>2.4501223003451722E-4</v>
      </c>
      <c r="K224" s="118">
        <v>2.074815750830863E-4</v>
      </c>
      <c r="L224" s="115">
        <v>1164</v>
      </c>
      <c r="M224" s="115">
        <v>1163</v>
      </c>
      <c r="N224" s="99">
        <v>18</v>
      </c>
      <c r="O224" s="99">
        <v>18</v>
      </c>
    </row>
    <row r="225" spans="1:15" ht="16.5">
      <c r="A225" s="89">
        <v>698</v>
      </c>
      <c r="B225" s="90" t="s">
        <v>239</v>
      </c>
      <c r="C225" s="91">
        <v>21534352.520117141</v>
      </c>
      <c r="D225" s="246">
        <v>24505510.521760836</v>
      </c>
      <c r="E225" s="115">
        <v>2971158.0016436949</v>
      </c>
      <c r="F225" s="191">
        <v>0.13797294341067715</v>
      </c>
      <c r="G225" s="91">
        <v>329.8464068884162</v>
      </c>
      <c r="H225" s="91">
        <v>372.86617147623076</v>
      </c>
      <c r="I225" s="248">
        <v>43.019764587814564</v>
      </c>
      <c r="J225" s="117">
        <v>5.8139065346986532E-3</v>
      </c>
      <c r="K225" s="118">
        <v>1.1724939017721923E-2</v>
      </c>
      <c r="L225" s="115">
        <v>65286</v>
      </c>
      <c r="M225" s="115">
        <v>65722</v>
      </c>
      <c r="N225" s="99">
        <v>19</v>
      </c>
      <c r="O225" s="99">
        <v>19</v>
      </c>
    </row>
    <row r="226" spans="1:15" ht="16.5">
      <c r="A226" s="89">
        <v>700</v>
      </c>
      <c r="B226" s="90" t="s">
        <v>240</v>
      </c>
      <c r="C226" s="91">
        <v>1580296.4470360316</v>
      </c>
      <c r="D226" s="246">
        <v>1300704.1896178261</v>
      </c>
      <c r="E226" s="115">
        <v>-279592.2574182055</v>
      </c>
      <c r="F226" s="191">
        <v>-0.176923929647885</v>
      </c>
      <c r="G226" s="91">
        <v>332.13460425305414</v>
      </c>
      <c r="H226" s="91">
        <v>274.81601301876742</v>
      </c>
      <c r="I226" s="248">
        <v>-57.318591234286714</v>
      </c>
      <c r="J226" s="117">
        <v>3.0859069763161244E-4</v>
      </c>
      <c r="K226" s="118">
        <v>8.4437686575085759E-4</v>
      </c>
      <c r="L226" s="115">
        <v>4758</v>
      </c>
      <c r="M226" s="115">
        <v>4733</v>
      </c>
      <c r="N226" s="99">
        <v>9</v>
      </c>
      <c r="O226" s="99">
        <v>9</v>
      </c>
    </row>
    <row r="227" spans="1:15" ht="16.5">
      <c r="A227" s="89">
        <v>702</v>
      </c>
      <c r="B227" s="90" t="s">
        <v>241</v>
      </c>
      <c r="C227" s="91">
        <v>2423930.571969538</v>
      </c>
      <c r="D227" s="246">
        <v>2337361.9319696114</v>
      </c>
      <c r="E227" s="115">
        <v>-86568.639999926556</v>
      </c>
      <c r="F227" s="191">
        <v>-3.5714158235805475E-2</v>
      </c>
      <c r="G227" s="91">
        <v>587.76202036118764</v>
      </c>
      <c r="H227" s="91">
        <v>578.6981757785619</v>
      </c>
      <c r="I227" s="248">
        <v>-9.0638445826257339</v>
      </c>
      <c r="J227" s="117">
        <v>5.5453665403815242E-4</v>
      </c>
      <c r="K227" s="118">
        <v>7.2056584846138052E-4</v>
      </c>
      <c r="L227" s="115">
        <v>4124</v>
      </c>
      <c r="M227" s="115">
        <v>4039</v>
      </c>
      <c r="N227" s="99">
        <v>6</v>
      </c>
      <c r="O227" s="99">
        <v>6</v>
      </c>
    </row>
    <row r="228" spans="1:15" ht="16.5">
      <c r="A228" s="89">
        <v>704</v>
      </c>
      <c r="B228" s="90" t="s">
        <v>242</v>
      </c>
      <c r="C228" s="91">
        <v>5321187.2221158724</v>
      </c>
      <c r="D228" s="246">
        <v>5719675.4147488978</v>
      </c>
      <c r="E228" s="115">
        <v>398488.19263302535</v>
      </c>
      <c r="F228" s="191">
        <v>7.4887083652466158E-2</v>
      </c>
      <c r="G228" s="91">
        <v>826.78483873770551</v>
      </c>
      <c r="H228" s="91">
        <v>891.19280379384509</v>
      </c>
      <c r="I228" s="248">
        <v>64.407965056139574</v>
      </c>
      <c r="J228" s="117">
        <v>1.3569869617951714E-3</v>
      </c>
      <c r="K228" s="118">
        <v>1.1449843068643576E-3</v>
      </c>
      <c r="L228" s="115">
        <v>6436</v>
      </c>
      <c r="M228" s="115">
        <v>6418</v>
      </c>
      <c r="N228" s="99">
        <v>2</v>
      </c>
      <c r="O228" s="99">
        <v>2</v>
      </c>
    </row>
    <row r="229" spans="1:15" ht="16.5">
      <c r="A229" s="89">
        <v>707</v>
      </c>
      <c r="B229" s="90" t="s">
        <v>243</v>
      </c>
      <c r="C229" s="91">
        <v>1072969.7998314863</v>
      </c>
      <c r="D229" s="246">
        <v>1091917.5218954794</v>
      </c>
      <c r="E229" s="115">
        <v>18947.722063993104</v>
      </c>
      <c r="F229" s="191">
        <v>1.7659138278606639E-2</v>
      </c>
      <c r="G229" s="91">
        <v>564.12712924894129</v>
      </c>
      <c r="H229" s="91">
        <v>580.49841674400818</v>
      </c>
      <c r="I229" s="248">
        <v>16.371287495066895</v>
      </c>
      <c r="J229" s="117">
        <v>2.5905628084192759E-4</v>
      </c>
      <c r="K229" s="118">
        <v>3.35574241385456E-4</v>
      </c>
      <c r="L229" s="115">
        <v>1902</v>
      </c>
      <c r="M229" s="115">
        <v>1881</v>
      </c>
      <c r="N229" s="99">
        <v>12</v>
      </c>
      <c r="O229" s="99">
        <v>12</v>
      </c>
    </row>
    <row r="230" spans="1:15" ht="16.5">
      <c r="A230" s="89">
        <v>710</v>
      </c>
      <c r="B230" s="90" t="s">
        <v>244</v>
      </c>
      <c r="C230" s="91">
        <v>19829963.728486575</v>
      </c>
      <c r="D230" s="246">
        <v>20141869.754332643</v>
      </c>
      <c r="E230" s="115">
        <v>311906.02584606782</v>
      </c>
      <c r="F230" s="191">
        <v>1.5729026543704751E-2</v>
      </c>
      <c r="G230" s="91">
        <v>728.80163653521174</v>
      </c>
      <c r="H230" s="91">
        <v>745.00184029932836</v>
      </c>
      <c r="I230" s="248">
        <v>16.200203764116623</v>
      </c>
      <c r="J230" s="117">
        <v>4.7786373632892308E-3</v>
      </c>
      <c r="K230" s="118">
        <v>4.8232776130234922E-3</v>
      </c>
      <c r="L230" s="115">
        <v>27209</v>
      </c>
      <c r="M230" s="115">
        <v>27036</v>
      </c>
      <c r="N230" s="99">
        <v>1</v>
      </c>
      <c r="O230" s="100">
        <v>33</v>
      </c>
    </row>
    <row r="231" spans="1:15" ht="16.5">
      <c r="A231" s="89">
        <v>729</v>
      </c>
      <c r="B231" s="90" t="s">
        <v>245</v>
      </c>
      <c r="C231" s="91">
        <v>8819570.0441374108</v>
      </c>
      <c r="D231" s="246">
        <v>9014159.9817678463</v>
      </c>
      <c r="E231" s="115">
        <v>194589.93763043545</v>
      </c>
      <c r="F231" s="191">
        <v>2.2063426749446165E-2</v>
      </c>
      <c r="G231" s="91">
        <v>996.89951894850356</v>
      </c>
      <c r="H231" s="91">
        <v>1017.6292596260834</v>
      </c>
      <c r="I231" s="248">
        <v>20.729740677579798</v>
      </c>
      <c r="J231" s="117">
        <v>2.1385999518876153E-3</v>
      </c>
      <c r="K231" s="118">
        <v>1.5802852898417698E-3</v>
      </c>
      <c r="L231" s="115">
        <v>8847</v>
      </c>
      <c r="M231" s="115">
        <v>8858</v>
      </c>
      <c r="N231" s="99">
        <v>13</v>
      </c>
      <c r="O231" s="99">
        <v>13</v>
      </c>
    </row>
    <row r="232" spans="1:15" ht="16.5">
      <c r="A232" s="89">
        <v>732</v>
      </c>
      <c r="B232" s="90" t="s">
        <v>246</v>
      </c>
      <c r="C232" s="91">
        <v>4830272.6512743142</v>
      </c>
      <c r="D232" s="246">
        <v>4707861.9241434494</v>
      </c>
      <c r="E232" s="115">
        <v>-122410.72713086475</v>
      </c>
      <c r="F232" s="191">
        <v>-2.5342405277799497E-2</v>
      </c>
      <c r="G232" s="91">
        <v>1444.4595249026058</v>
      </c>
      <c r="H232" s="91">
        <v>1433.1390941075949</v>
      </c>
      <c r="I232" s="248">
        <v>-11.320430795010907</v>
      </c>
      <c r="J232" s="117">
        <v>1.11693527792172E-3</v>
      </c>
      <c r="K232" s="118">
        <v>5.8605070863967197E-4</v>
      </c>
      <c r="L232" s="115">
        <v>3344</v>
      </c>
      <c r="M232" s="115">
        <v>3285</v>
      </c>
      <c r="N232" s="99">
        <v>19</v>
      </c>
      <c r="O232" s="99">
        <v>19</v>
      </c>
    </row>
    <row r="233" spans="1:15" ht="16.5">
      <c r="A233" s="89">
        <v>734</v>
      </c>
      <c r="B233" s="90" t="s">
        <v>247</v>
      </c>
      <c r="C233" s="91">
        <v>31480430.577338852</v>
      </c>
      <c r="D233" s="246">
        <v>33828130.93017178</v>
      </c>
      <c r="E233" s="115">
        <v>2347700.3528329283</v>
      </c>
      <c r="F233" s="191">
        <v>7.4576500695099052E-2</v>
      </c>
      <c r="G233" s="91">
        <v>616.0553929029129</v>
      </c>
      <c r="H233" s="91">
        <v>664.99176194558243</v>
      </c>
      <c r="I233" s="248">
        <v>48.936369042669526</v>
      </c>
      <c r="J233" s="117">
        <v>8.0256883975921098E-3</v>
      </c>
      <c r="K233" s="118">
        <v>9.0753118869102319E-3</v>
      </c>
      <c r="L233" s="115">
        <v>51100</v>
      </c>
      <c r="M233" s="115">
        <v>50870</v>
      </c>
      <c r="N233" s="99">
        <v>2</v>
      </c>
      <c r="O233" s="99">
        <v>2</v>
      </c>
    </row>
    <row r="234" spans="1:15" ht="16.5">
      <c r="A234" s="89">
        <v>738</v>
      </c>
      <c r="B234" s="90" t="s">
        <v>248</v>
      </c>
      <c r="C234" s="91">
        <v>2089684.0940968893</v>
      </c>
      <c r="D234" s="246">
        <v>2102785.5827844045</v>
      </c>
      <c r="E234" s="115">
        <v>13101.488687515259</v>
      </c>
      <c r="F234" s="191">
        <v>6.2696025320408081E-3</v>
      </c>
      <c r="G234" s="91">
        <v>702.65100675752831</v>
      </c>
      <c r="H234" s="91">
        <v>709.20255743150233</v>
      </c>
      <c r="I234" s="248">
        <v>6.5515506739740204</v>
      </c>
      <c r="J234" s="117">
        <v>4.9888366251191706E-4</v>
      </c>
      <c r="K234" s="118">
        <v>5.289620551344375E-4</v>
      </c>
      <c r="L234" s="115">
        <v>2974</v>
      </c>
      <c r="M234" s="115">
        <v>2965</v>
      </c>
      <c r="N234" s="99">
        <v>2</v>
      </c>
      <c r="O234" s="99">
        <v>2</v>
      </c>
    </row>
    <row r="235" spans="1:15" ht="16.5">
      <c r="A235" s="89">
        <v>739</v>
      </c>
      <c r="B235" s="90" t="s">
        <v>249</v>
      </c>
      <c r="C235" s="91">
        <v>4495339.3025190402</v>
      </c>
      <c r="D235" s="246">
        <v>4150296.1018858273</v>
      </c>
      <c r="E235" s="115">
        <v>-345043.20063321292</v>
      </c>
      <c r="F235" s="191">
        <v>-7.6755763561576332E-2</v>
      </c>
      <c r="G235" s="91">
        <v>1397.8045094897514</v>
      </c>
      <c r="H235" s="91">
        <v>1301.8494673418529</v>
      </c>
      <c r="I235" s="248">
        <v>-95.955042147898439</v>
      </c>
      <c r="J235" s="117">
        <v>9.846533744425148E-4</v>
      </c>
      <c r="K235" s="118">
        <v>5.6874571054589779E-4</v>
      </c>
      <c r="L235" s="115">
        <v>3216</v>
      </c>
      <c r="M235" s="115">
        <v>3188</v>
      </c>
      <c r="N235" s="99">
        <v>9</v>
      </c>
      <c r="O235" s="99">
        <v>9</v>
      </c>
    </row>
    <row r="236" spans="1:15" ht="16.5">
      <c r="A236" s="89">
        <v>740</v>
      </c>
      <c r="B236" s="90" t="s">
        <v>250</v>
      </c>
      <c r="C236" s="91">
        <v>7636096.6309612086</v>
      </c>
      <c r="D236" s="246">
        <v>7070080.6883943435</v>
      </c>
      <c r="E236" s="115">
        <v>-566015.94256686512</v>
      </c>
      <c r="F236" s="191">
        <v>-7.4123727071748274E-2</v>
      </c>
      <c r="G236" s="91">
        <v>239.80456084417952</v>
      </c>
      <c r="H236" s="91">
        <v>224.73238043211518</v>
      </c>
      <c r="I236" s="248">
        <v>-15.072180412064341</v>
      </c>
      <c r="J236" s="117">
        <v>1.6773691892116129E-3</v>
      </c>
      <c r="K236" s="118">
        <v>5.6125282477333576E-3</v>
      </c>
      <c r="L236" s="115">
        <v>31843</v>
      </c>
      <c r="M236" s="115">
        <v>31460</v>
      </c>
      <c r="N236" s="99">
        <v>10</v>
      </c>
      <c r="O236" s="99">
        <v>10</v>
      </c>
    </row>
    <row r="237" spans="1:15" ht="16.5">
      <c r="A237" s="89">
        <v>742</v>
      </c>
      <c r="B237" s="90" t="s">
        <v>251</v>
      </c>
      <c r="C237" s="91">
        <v>1965737.6034533125</v>
      </c>
      <c r="D237" s="246">
        <v>1979182.4042404394</v>
      </c>
      <c r="E237" s="115">
        <v>13444.800787126878</v>
      </c>
      <c r="F237" s="191">
        <v>6.8395704307165428E-3</v>
      </c>
      <c r="G237" s="91">
        <v>2009.9566497477633</v>
      </c>
      <c r="H237" s="91">
        <v>2053.0937803324059</v>
      </c>
      <c r="I237" s="248">
        <v>43.137130584642591</v>
      </c>
      <c r="J237" s="117">
        <v>4.6955893871935807E-4</v>
      </c>
      <c r="K237" s="118">
        <v>1.7197956868451864E-4</v>
      </c>
      <c r="L237" s="115">
        <v>978</v>
      </c>
      <c r="M237" s="115">
        <v>964</v>
      </c>
      <c r="N237" s="99">
        <v>19</v>
      </c>
      <c r="O237" s="99">
        <v>19</v>
      </c>
    </row>
    <row r="238" spans="1:15" ht="16.5">
      <c r="A238" s="89">
        <v>743</v>
      </c>
      <c r="B238" s="90" t="s">
        <v>252</v>
      </c>
      <c r="C238" s="91">
        <v>31165271.071089365</v>
      </c>
      <c r="D238" s="246">
        <v>34685847.282734625</v>
      </c>
      <c r="E238" s="115">
        <v>3520576.2116452605</v>
      </c>
      <c r="F238" s="191">
        <v>0.11296472293196713</v>
      </c>
      <c r="G238" s="91">
        <v>471.05911534294688</v>
      </c>
      <c r="H238" s="91">
        <v>520.72251253898946</v>
      </c>
      <c r="I238" s="248">
        <v>49.663397196042581</v>
      </c>
      <c r="J238" s="117">
        <v>8.2291806979322667E-3</v>
      </c>
      <c r="K238" s="118">
        <v>1.1883538433241154E-2</v>
      </c>
      <c r="L238" s="115">
        <v>66160</v>
      </c>
      <c r="M238" s="115">
        <v>66611</v>
      </c>
      <c r="N238" s="99">
        <v>14</v>
      </c>
      <c r="O238" s="99">
        <v>14</v>
      </c>
    </row>
    <row r="239" spans="1:15" ht="16.5">
      <c r="A239" s="89">
        <v>746</v>
      </c>
      <c r="B239" s="90" t="s">
        <v>253</v>
      </c>
      <c r="C239" s="91">
        <v>7982141.1758327996</v>
      </c>
      <c r="D239" s="246">
        <v>8090060.5792500321</v>
      </c>
      <c r="E239" s="115">
        <v>107919.40341723245</v>
      </c>
      <c r="F239" s="191">
        <v>1.3520107079034831E-2</v>
      </c>
      <c r="G239" s="91">
        <v>1693.6433642760026</v>
      </c>
      <c r="H239" s="91">
        <v>1757.5625851075456</v>
      </c>
      <c r="I239" s="248">
        <v>63.919220831543043</v>
      </c>
      <c r="J239" s="117">
        <v>1.9193583429344551E-3</v>
      </c>
      <c r="K239" s="118">
        <v>8.211846002643561E-4</v>
      </c>
      <c r="L239" s="115">
        <v>4713</v>
      </c>
      <c r="M239" s="115">
        <v>4603</v>
      </c>
      <c r="N239" s="99">
        <v>17</v>
      </c>
      <c r="O239" s="99">
        <v>17</v>
      </c>
    </row>
    <row r="240" spans="1:15" ht="16.5">
      <c r="A240" s="89">
        <v>747</v>
      </c>
      <c r="B240" s="90" t="s">
        <v>254</v>
      </c>
      <c r="C240" s="91">
        <v>1582480.0546165435</v>
      </c>
      <c r="D240" s="246">
        <v>1700827.3302401619</v>
      </c>
      <c r="E240" s="115">
        <v>118347.27562361839</v>
      </c>
      <c r="F240" s="191">
        <v>7.478595087398783E-2</v>
      </c>
      <c r="G240" s="91">
        <v>1233.4217105351079</v>
      </c>
      <c r="H240" s="91">
        <v>1345.5912422786091</v>
      </c>
      <c r="I240" s="248">
        <v>112.16953174350124</v>
      </c>
      <c r="J240" s="117">
        <v>4.0351949088742383E-4</v>
      </c>
      <c r="K240" s="118">
        <v>2.255001813456759E-4</v>
      </c>
      <c r="L240" s="115">
        <v>1283</v>
      </c>
      <c r="M240" s="115">
        <v>1264</v>
      </c>
      <c r="N240" s="99">
        <v>4</v>
      </c>
      <c r="O240" s="99">
        <v>4</v>
      </c>
    </row>
    <row r="241" spans="1:17" ht="16.5">
      <c r="A241" s="89">
        <v>748</v>
      </c>
      <c r="B241" s="90" t="s">
        <v>255</v>
      </c>
      <c r="C241" s="91">
        <v>6333006.0937594278</v>
      </c>
      <c r="D241" s="246">
        <v>6684650.1478964062</v>
      </c>
      <c r="E241" s="115">
        <v>351644.05413697846</v>
      </c>
      <c r="F241" s="191">
        <v>5.5525614365583835E-2</v>
      </c>
      <c r="G241" s="91">
        <v>1309.2838730120793</v>
      </c>
      <c r="H241" s="91">
        <v>1391.4758842415499</v>
      </c>
      <c r="I241" s="248">
        <v>82.192011229470609</v>
      </c>
      <c r="J241" s="117">
        <v>1.5859261998446494E-3</v>
      </c>
      <c r="K241" s="118">
        <v>8.5704341074733148E-4</v>
      </c>
      <c r="L241" s="115">
        <v>4837</v>
      </c>
      <c r="M241" s="115">
        <v>4804</v>
      </c>
      <c r="N241" s="99">
        <v>17</v>
      </c>
      <c r="O241" s="99">
        <v>17</v>
      </c>
    </row>
    <row r="242" spans="1:17" ht="16.5">
      <c r="A242" s="89">
        <v>749</v>
      </c>
      <c r="B242" s="90" t="s">
        <v>256</v>
      </c>
      <c r="C242" s="91">
        <v>10795380.633958826</v>
      </c>
      <c r="D242" s="246">
        <v>8146099.3530860953</v>
      </c>
      <c r="E242" s="115">
        <v>-2649281.2808727305</v>
      </c>
      <c r="F242" s="191">
        <v>-0.24540878832367766</v>
      </c>
      <c r="G242" s="91">
        <v>507.06343982897255</v>
      </c>
      <c r="H242" s="91">
        <v>383.00340180949246</v>
      </c>
      <c r="I242" s="248">
        <v>-124.06003801948009</v>
      </c>
      <c r="J242" s="117">
        <v>1.9326534829443999E-3</v>
      </c>
      <c r="K242" s="118">
        <v>3.7944330356338455E-3</v>
      </c>
      <c r="L242" s="115">
        <v>21290</v>
      </c>
      <c r="M242" s="115">
        <v>21269</v>
      </c>
      <c r="N242" s="99">
        <v>11</v>
      </c>
      <c r="O242" s="99">
        <v>11</v>
      </c>
    </row>
    <row r="243" spans="1:17" ht="16.5">
      <c r="A243" s="89">
        <v>751</v>
      </c>
      <c r="B243" s="90" t="s">
        <v>257</v>
      </c>
      <c r="C243" s="91">
        <v>3440723.4866740908</v>
      </c>
      <c r="D243" s="246">
        <v>3386970.4299971848</v>
      </c>
      <c r="E243" s="115">
        <v>-53753.056676906068</v>
      </c>
      <c r="F243" s="191">
        <v>-1.5622602887180983E-2</v>
      </c>
      <c r="G243" s="91">
        <v>1216.6631848211071</v>
      </c>
      <c r="H243" s="91">
        <v>1219.2118178535582</v>
      </c>
      <c r="I243" s="248">
        <v>2.5486330324511073</v>
      </c>
      <c r="J243" s="117">
        <v>8.0355516357456444E-4</v>
      </c>
      <c r="K243" s="118">
        <v>4.9560087324231614E-4</v>
      </c>
      <c r="L243" s="115">
        <v>2828</v>
      </c>
      <c r="M243" s="115">
        <v>2778</v>
      </c>
      <c r="N243" s="99">
        <v>19</v>
      </c>
      <c r="O243" s="99">
        <v>19</v>
      </c>
    </row>
    <row r="244" spans="1:17" ht="16.5">
      <c r="A244" s="89">
        <v>753</v>
      </c>
      <c r="B244" s="90" t="s">
        <v>258</v>
      </c>
      <c r="C244" s="91">
        <v>22784936.788272455</v>
      </c>
      <c r="D244" s="246">
        <v>22095094.209801991</v>
      </c>
      <c r="E244" s="115">
        <v>-689842.5784704648</v>
      </c>
      <c r="F244" s="191">
        <v>-3.0276255970371219E-2</v>
      </c>
      <c r="G244" s="91">
        <v>1008.4061424329478</v>
      </c>
      <c r="H244" s="91">
        <v>967.9792433979668</v>
      </c>
      <c r="I244" s="248">
        <v>-40.426899034981034</v>
      </c>
      <c r="J244" s="117">
        <v>5.2420378060305675E-3</v>
      </c>
      <c r="K244" s="118">
        <v>4.0722050153452517E-3</v>
      </c>
      <c r="L244" s="115">
        <v>22595</v>
      </c>
      <c r="M244" s="115">
        <v>22826</v>
      </c>
      <c r="N244" s="99">
        <v>1</v>
      </c>
      <c r="O244" s="100">
        <v>34</v>
      </c>
    </row>
    <row r="245" spans="1:17" ht="16.5">
      <c r="A245" s="89">
        <v>755</v>
      </c>
      <c r="B245" s="90" t="s">
        <v>259</v>
      </c>
      <c r="C245" s="91">
        <v>4158182.2693098811</v>
      </c>
      <c r="D245" s="246">
        <v>3995613.6976019712</v>
      </c>
      <c r="E245" s="115">
        <v>-162568.57170790993</v>
      </c>
      <c r="F245" s="191">
        <v>-3.9096066785665663E-2</v>
      </c>
      <c r="G245" s="91">
        <v>675.24882580543704</v>
      </c>
      <c r="H245" s="91">
        <v>646.33026489841006</v>
      </c>
      <c r="I245" s="248">
        <v>-28.918560907026972</v>
      </c>
      <c r="J245" s="117">
        <v>9.4795513711053896E-4</v>
      </c>
      <c r="K245" s="118">
        <v>1.1028814249042472E-3</v>
      </c>
      <c r="L245" s="115">
        <v>6158</v>
      </c>
      <c r="M245" s="115">
        <v>6182</v>
      </c>
      <c r="N245" s="99">
        <v>1</v>
      </c>
      <c r="O245" s="100">
        <v>33</v>
      </c>
    </row>
    <row r="246" spans="1:17" ht="16.5">
      <c r="A246" s="89">
        <v>758</v>
      </c>
      <c r="B246" s="90" t="s">
        <v>260</v>
      </c>
      <c r="C246" s="91">
        <v>5572534.0580589585</v>
      </c>
      <c r="D246" s="246">
        <v>5483130.7013853677</v>
      </c>
      <c r="E246" s="115">
        <v>-89403.356673590839</v>
      </c>
      <c r="F246" s="191">
        <v>-1.6043572949419008E-2</v>
      </c>
      <c r="G246" s="91">
        <v>685.76594364496168</v>
      </c>
      <c r="H246" s="91">
        <v>674.68078028612865</v>
      </c>
      <c r="I246" s="248">
        <v>-11.085163358833029</v>
      </c>
      <c r="J246" s="117">
        <v>1.3008669779429097E-3</v>
      </c>
      <c r="K246" s="118">
        <v>1.4498733969907501E-3</v>
      </c>
      <c r="L246" s="115">
        <v>8126</v>
      </c>
      <c r="M246" s="115">
        <v>8127</v>
      </c>
      <c r="N246" s="99">
        <v>19</v>
      </c>
      <c r="O246" s="99">
        <v>19</v>
      </c>
    </row>
    <row r="247" spans="1:17" ht="16.5">
      <c r="A247" s="89">
        <v>759</v>
      </c>
      <c r="B247" s="90" t="s">
        <v>261</v>
      </c>
      <c r="C247" s="91">
        <v>1700984.5025326526</v>
      </c>
      <c r="D247" s="246">
        <v>1732365.671011867</v>
      </c>
      <c r="E247" s="115">
        <v>31381.168479214422</v>
      </c>
      <c r="F247" s="191">
        <v>1.8448826801472886E-2</v>
      </c>
      <c r="G247" s="91">
        <v>908.16043915251078</v>
      </c>
      <c r="H247" s="91">
        <v>962.42537278437055</v>
      </c>
      <c r="I247" s="248">
        <v>54.264933631859776</v>
      </c>
      <c r="J247" s="117">
        <v>4.110019289840856E-4</v>
      </c>
      <c r="K247" s="118">
        <v>3.2112367596694353E-4</v>
      </c>
      <c r="L247" s="115">
        <v>1873</v>
      </c>
      <c r="M247" s="115">
        <v>1800</v>
      </c>
      <c r="N247" s="99">
        <v>14</v>
      </c>
      <c r="O247" s="99">
        <v>14</v>
      </c>
    </row>
    <row r="248" spans="1:17" ht="16.5">
      <c r="A248" s="89">
        <v>761</v>
      </c>
      <c r="B248" s="90" t="s">
        <v>262</v>
      </c>
      <c r="C248" s="91">
        <v>9512982.2184496</v>
      </c>
      <c r="D248" s="246">
        <v>9710592.8457842339</v>
      </c>
      <c r="E248" s="115">
        <v>197610.62733463384</v>
      </c>
      <c r="F248" s="191">
        <v>2.0772731704615747E-2</v>
      </c>
      <c r="G248" s="91">
        <v>1131.1512744886563</v>
      </c>
      <c r="H248" s="91">
        <v>1152.0456573477559</v>
      </c>
      <c r="I248" s="248">
        <v>20.894382859099551</v>
      </c>
      <c r="J248" s="117">
        <v>2.3038279146141323E-3</v>
      </c>
      <c r="K248" s="118">
        <v>1.503750813736315E-3</v>
      </c>
      <c r="L248" s="115">
        <v>8410</v>
      </c>
      <c r="M248" s="115">
        <v>8429</v>
      </c>
      <c r="N248" s="99">
        <v>2</v>
      </c>
      <c r="O248" s="99">
        <v>2</v>
      </c>
    </row>
    <row r="249" spans="1:17" ht="16.5">
      <c r="A249" s="89">
        <v>762</v>
      </c>
      <c r="B249" s="90" t="s">
        <v>263</v>
      </c>
      <c r="C249" s="91">
        <v>5198306.8425364634</v>
      </c>
      <c r="D249" s="246">
        <v>5131882.477214342</v>
      </c>
      <c r="E249" s="115">
        <v>-66424.365322121419</v>
      </c>
      <c r="F249" s="191">
        <v>-1.2778077042045154E-2</v>
      </c>
      <c r="G249" s="91">
        <v>1429.2842569525608</v>
      </c>
      <c r="H249" s="91">
        <v>1437.5020944577989</v>
      </c>
      <c r="I249" s="248">
        <v>8.2178375052380943</v>
      </c>
      <c r="J249" s="117">
        <v>1.2175337070854909E-3</v>
      </c>
      <c r="K249" s="118">
        <v>6.3689529066777138E-4</v>
      </c>
      <c r="L249" s="115">
        <v>3637</v>
      </c>
      <c r="M249" s="115">
        <v>3570</v>
      </c>
      <c r="N249" s="99">
        <v>11</v>
      </c>
      <c r="O249" s="99">
        <v>11</v>
      </c>
      <c r="P249" s="213"/>
      <c r="Q249" s="213"/>
    </row>
    <row r="250" spans="1:17" ht="16.5">
      <c r="A250" s="89">
        <v>765</v>
      </c>
      <c r="B250" s="90" t="s">
        <v>264</v>
      </c>
      <c r="C250" s="91">
        <v>7991294.2855560575</v>
      </c>
      <c r="D250" s="246">
        <v>8030266.8320467155</v>
      </c>
      <c r="E250" s="115">
        <v>38972.546490658075</v>
      </c>
      <c r="F250" s="191">
        <v>4.8768753969052779E-3</v>
      </c>
      <c r="G250" s="91">
        <v>777.8172362814928</v>
      </c>
      <c r="H250" s="91">
        <v>788.44053333791999</v>
      </c>
      <c r="I250" s="248">
        <v>10.623297056427191</v>
      </c>
      <c r="J250" s="117">
        <v>1.9051723394520636E-3</v>
      </c>
      <c r="K250" s="118">
        <v>1.8170247998462888E-3</v>
      </c>
      <c r="L250" s="115">
        <v>10274</v>
      </c>
      <c r="M250" s="115">
        <v>10185</v>
      </c>
      <c r="N250" s="99">
        <v>18</v>
      </c>
      <c r="O250" s="99">
        <v>18</v>
      </c>
    </row>
    <row r="251" spans="1:17" ht="16.5">
      <c r="A251" s="89">
        <v>768</v>
      </c>
      <c r="B251" s="90" t="s">
        <v>265</v>
      </c>
      <c r="C251" s="91">
        <v>3536252.3871865501</v>
      </c>
      <c r="D251" s="246">
        <v>3628727.429868517</v>
      </c>
      <c r="E251" s="115">
        <v>92475.042681966908</v>
      </c>
      <c r="F251" s="191">
        <v>2.6150577661550975E-2</v>
      </c>
      <c r="G251" s="91">
        <v>1493.3498256699959</v>
      </c>
      <c r="H251" s="91">
        <v>1536.9451206558733</v>
      </c>
      <c r="I251" s="248">
        <v>43.595294985877445</v>
      </c>
      <c r="J251" s="117">
        <v>8.609117569053972E-4</v>
      </c>
      <c r="K251" s="118">
        <v>4.212072216433076E-4</v>
      </c>
      <c r="L251" s="115">
        <v>2368</v>
      </c>
      <c r="M251" s="115">
        <v>2361</v>
      </c>
      <c r="N251" s="99">
        <v>10</v>
      </c>
      <c r="O251" s="99">
        <v>10</v>
      </c>
    </row>
    <row r="252" spans="1:17" ht="16.5">
      <c r="A252" s="89">
        <v>777</v>
      </c>
      <c r="B252" s="90" t="s">
        <v>266</v>
      </c>
      <c r="C252" s="91">
        <v>8552287.1673633624</v>
      </c>
      <c r="D252" s="246">
        <v>8870460.2028501313</v>
      </c>
      <c r="E252" s="115">
        <v>318173.03548676893</v>
      </c>
      <c r="F252" s="191">
        <v>3.7203268466119627E-2</v>
      </c>
      <c r="G252" s="91">
        <v>1192.4549870835697</v>
      </c>
      <c r="H252" s="91">
        <v>1260.366610237302</v>
      </c>
      <c r="I252" s="248">
        <v>67.911623153732307</v>
      </c>
      <c r="J252" s="117">
        <v>2.104507330844582E-3</v>
      </c>
      <c r="K252" s="118">
        <v>1.2555935730307491E-3</v>
      </c>
      <c r="L252" s="115">
        <v>7172</v>
      </c>
      <c r="M252" s="115">
        <v>7038</v>
      </c>
      <c r="N252" s="99">
        <v>18</v>
      </c>
      <c r="O252" s="99">
        <v>18</v>
      </c>
    </row>
    <row r="253" spans="1:17" ht="16.5">
      <c r="A253" s="89">
        <v>778</v>
      </c>
      <c r="B253" s="90" t="s">
        <v>267</v>
      </c>
      <c r="C253" s="91">
        <v>5332479.6030008672</v>
      </c>
      <c r="D253" s="246">
        <v>4580174.2567707421</v>
      </c>
      <c r="E253" s="115">
        <v>-752305.34623012505</v>
      </c>
      <c r="F253" s="191">
        <v>-0.14107983569346674</v>
      </c>
      <c r="G253" s="91">
        <v>794.9432920394853</v>
      </c>
      <c r="H253" s="91">
        <v>690.61734872900217</v>
      </c>
      <c r="I253" s="248">
        <v>-104.32594331048313</v>
      </c>
      <c r="J253" s="117">
        <v>1.0866415134608901E-3</v>
      </c>
      <c r="K253" s="118">
        <v>1.1831623438959831E-3</v>
      </c>
      <c r="L253" s="115">
        <v>6708</v>
      </c>
      <c r="M253" s="115">
        <v>6632</v>
      </c>
      <c r="N253" s="99">
        <v>11</v>
      </c>
      <c r="O253" s="99">
        <v>11</v>
      </c>
    </row>
    <row r="254" spans="1:17" ht="16.5">
      <c r="A254" s="89">
        <v>781</v>
      </c>
      <c r="B254" s="90" t="s">
        <v>268</v>
      </c>
      <c r="C254" s="91">
        <v>4010240.4912575297</v>
      </c>
      <c r="D254" s="246">
        <v>3816157.5177301052</v>
      </c>
      <c r="E254" s="115">
        <v>-194082.9735274245</v>
      </c>
      <c r="F254" s="191">
        <v>-4.8396841523727183E-2</v>
      </c>
      <c r="G254" s="91">
        <v>1147.0939620301858</v>
      </c>
      <c r="H254" s="91">
        <v>1113.2314812514892</v>
      </c>
      <c r="I254" s="248">
        <v>-33.862480778696636</v>
      </c>
      <c r="J254" s="117">
        <v>9.053793476397334E-4</v>
      </c>
      <c r="K254" s="118">
        <v>6.1156220067482361E-4</v>
      </c>
      <c r="L254" s="115">
        <v>3496</v>
      </c>
      <c r="M254" s="115">
        <v>3428</v>
      </c>
      <c r="N254" s="99">
        <v>7</v>
      </c>
      <c r="O254" s="99">
        <v>7</v>
      </c>
    </row>
    <row r="255" spans="1:17" ht="16.5">
      <c r="A255" s="89">
        <v>783</v>
      </c>
      <c r="B255" s="90" t="s">
        <v>269</v>
      </c>
      <c r="C255" s="91">
        <v>2729055.0495332684</v>
      </c>
      <c r="D255" s="246">
        <v>3077237.6490051541</v>
      </c>
      <c r="E255" s="115">
        <v>348182.59947188571</v>
      </c>
      <c r="F255" s="191">
        <v>0.1275835749562593</v>
      </c>
      <c r="G255" s="91">
        <v>427.95280688933173</v>
      </c>
      <c r="H255" s="91">
        <v>491.88581345990315</v>
      </c>
      <c r="I255" s="248">
        <v>63.933006570571422</v>
      </c>
      <c r="J255" s="117">
        <v>7.3007138784090305E-4</v>
      </c>
      <c r="K255" s="118">
        <v>1.1160831760273326E-3</v>
      </c>
      <c r="L255" s="115">
        <v>6377</v>
      </c>
      <c r="M255" s="115">
        <v>6256</v>
      </c>
      <c r="N255" s="99">
        <v>4</v>
      </c>
      <c r="O255" s="99">
        <v>4</v>
      </c>
    </row>
    <row r="256" spans="1:17" ht="16.5">
      <c r="A256" s="89">
        <v>785</v>
      </c>
      <c r="B256" s="90" t="s">
        <v>270</v>
      </c>
      <c r="C256" s="91">
        <v>5966082.5282539045</v>
      </c>
      <c r="D256" s="246">
        <v>5842969.7563075218</v>
      </c>
      <c r="E256" s="115">
        <v>-123112.77194638271</v>
      </c>
      <c r="F256" s="191">
        <v>-2.0635445682045263E-2</v>
      </c>
      <c r="G256" s="91">
        <v>2304.3964960424505</v>
      </c>
      <c r="H256" s="91">
        <v>2263.839502637552</v>
      </c>
      <c r="I256" s="248">
        <v>-40.556993404898549</v>
      </c>
      <c r="J256" s="117">
        <v>1.3862384143385705E-3</v>
      </c>
      <c r="K256" s="118">
        <v>4.6045567092815626E-4</v>
      </c>
      <c r="L256" s="115">
        <v>2589</v>
      </c>
      <c r="M256" s="115">
        <v>2581</v>
      </c>
      <c r="N256" s="99">
        <v>17</v>
      </c>
      <c r="O256" s="99">
        <v>17</v>
      </c>
    </row>
    <row r="257" spans="1:15" ht="16.5">
      <c r="A257" s="89">
        <v>790</v>
      </c>
      <c r="B257" s="90" t="s">
        <v>271</v>
      </c>
      <c r="C257" s="91">
        <v>16917435.959232971</v>
      </c>
      <c r="D257" s="246">
        <v>17220033.675008614</v>
      </c>
      <c r="E257" s="115">
        <v>302597.71577564254</v>
      </c>
      <c r="F257" s="191">
        <v>1.7886736294130602E-2</v>
      </c>
      <c r="G257" s="91">
        <v>719.43168017150629</v>
      </c>
      <c r="H257" s="91">
        <v>733.891649974796</v>
      </c>
      <c r="I257" s="248">
        <v>14.459969803289709</v>
      </c>
      <c r="J257" s="117">
        <v>4.0854348340125766E-3</v>
      </c>
      <c r="K257" s="118">
        <v>4.1860255182713125E-3</v>
      </c>
      <c r="L257" s="115">
        <v>23515</v>
      </c>
      <c r="M257" s="115">
        <v>23464</v>
      </c>
      <c r="N257" s="99">
        <v>6</v>
      </c>
      <c r="O257" s="99">
        <v>6</v>
      </c>
    </row>
    <row r="258" spans="1:15" ht="16.5">
      <c r="A258" s="89">
        <v>791</v>
      </c>
      <c r="B258" s="90" t="s">
        <v>272</v>
      </c>
      <c r="C258" s="91">
        <v>7774080.4577519586</v>
      </c>
      <c r="D258" s="246">
        <v>7675907.9087523846</v>
      </c>
      <c r="E258" s="115">
        <v>-98172.548999574035</v>
      </c>
      <c r="F258" s="191">
        <v>-1.262818792950372E-2</v>
      </c>
      <c r="G258" s="91">
        <v>1576.5727961370835</v>
      </c>
      <c r="H258" s="91">
        <v>1554.4568466489236</v>
      </c>
      <c r="I258" s="248">
        <v>-22.115949488159913</v>
      </c>
      <c r="J258" s="117">
        <v>1.821101058507305E-3</v>
      </c>
      <c r="K258" s="118">
        <v>8.8094928440264836E-4</v>
      </c>
      <c r="L258" s="115">
        <v>4931</v>
      </c>
      <c r="M258" s="115">
        <v>4938</v>
      </c>
      <c r="N258" s="99">
        <v>17</v>
      </c>
      <c r="O258" s="99">
        <v>17</v>
      </c>
    </row>
    <row r="259" spans="1:15" ht="16.5">
      <c r="A259" s="89">
        <v>831</v>
      </c>
      <c r="B259" s="90" t="s">
        <v>273</v>
      </c>
      <c r="C259" s="91">
        <v>2679728.9639341347</v>
      </c>
      <c r="D259" s="246">
        <v>2469978.094152194</v>
      </c>
      <c r="E259" s="115">
        <v>-209750.86978194071</v>
      </c>
      <c r="F259" s="191">
        <v>-7.827316590779522E-2</v>
      </c>
      <c r="G259" s="91">
        <v>579.40085706683999</v>
      </c>
      <c r="H259" s="91">
        <v>537.41908053790121</v>
      </c>
      <c r="I259" s="248">
        <v>-41.981776528938781</v>
      </c>
      <c r="J259" s="117">
        <v>5.859996986964267E-4</v>
      </c>
      <c r="K259" s="118">
        <v>8.199357859689292E-4</v>
      </c>
      <c r="L259" s="115">
        <v>4625</v>
      </c>
      <c r="M259" s="115">
        <v>4596</v>
      </c>
      <c r="N259" s="99">
        <v>9</v>
      </c>
      <c r="O259" s="99">
        <v>9</v>
      </c>
    </row>
    <row r="260" spans="1:15" ht="16.5">
      <c r="A260" s="89">
        <v>832</v>
      </c>
      <c r="B260" s="90" t="s">
        <v>274</v>
      </c>
      <c r="C260" s="91">
        <v>9301161.4962639026</v>
      </c>
      <c r="D260" s="246">
        <v>8998679.4262933359</v>
      </c>
      <c r="E260" s="115">
        <v>-302482.06997056678</v>
      </c>
      <c r="F260" s="191">
        <v>-3.2520892158690931E-2</v>
      </c>
      <c r="G260" s="91">
        <v>2492.9406315368274</v>
      </c>
      <c r="H260" s="91">
        <v>2460.672525647617</v>
      </c>
      <c r="I260" s="248">
        <v>-32.268105889210347</v>
      </c>
      <c r="J260" s="117">
        <v>2.1349272064227084E-3</v>
      </c>
      <c r="K260" s="118">
        <v>6.5241626833950693E-4</v>
      </c>
      <c r="L260" s="115">
        <v>3731</v>
      </c>
      <c r="M260" s="115">
        <v>3657</v>
      </c>
      <c r="N260" s="99">
        <v>17</v>
      </c>
      <c r="O260" s="99">
        <v>17</v>
      </c>
    </row>
    <row r="261" spans="1:15" ht="16.5">
      <c r="A261" s="89">
        <v>833</v>
      </c>
      <c r="B261" s="90" t="s">
        <v>275</v>
      </c>
      <c r="C261" s="91">
        <v>1693899.931653501</v>
      </c>
      <c r="D261" s="246">
        <v>1627053.9998476976</v>
      </c>
      <c r="E261" s="115">
        <v>-66845.931805803441</v>
      </c>
      <c r="F261" s="191">
        <v>-3.9462739537719775E-2</v>
      </c>
      <c r="G261" s="91">
        <v>993.48969598445808</v>
      </c>
      <c r="H261" s="91">
        <v>961.61583915348558</v>
      </c>
      <c r="I261" s="248">
        <v>-31.8738568309725</v>
      </c>
      <c r="J261" s="117">
        <v>3.8601684603232648E-4</v>
      </c>
      <c r="K261" s="118">
        <v>3.018562554089269E-4</v>
      </c>
      <c r="L261" s="115">
        <v>1705</v>
      </c>
      <c r="M261" s="115">
        <v>1692</v>
      </c>
      <c r="N261" s="99">
        <v>2</v>
      </c>
      <c r="O261" s="99">
        <v>2</v>
      </c>
    </row>
    <row r="262" spans="1:15" ht="16.5">
      <c r="A262" s="89">
        <v>834</v>
      </c>
      <c r="B262" s="90" t="s">
        <v>276</v>
      </c>
      <c r="C262" s="91">
        <v>4589332.2535846587</v>
      </c>
      <c r="D262" s="246">
        <v>4825374.2746287873</v>
      </c>
      <c r="E262" s="115">
        <v>236042.02104412857</v>
      </c>
      <c r="F262" s="191">
        <v>5.14327592777271E-2</v>
      </c>
      <c r="G262" s="91">
        <v>785.30668268046861</v>
      </c>
      <c r="H262" s="91">
        <v>827.39613762496356</v>
      </c>
      <c r="I262" s="248">
        <v>42.089454944494946</v>
      </c>
      <c r="J262" s="117">
        <v>1.1448149591790364E-3</v>
      </c>
      <c r="K262" s="118">
        <v>1.040440710132897E-3</v>
      </c>
      <c r="L262" s="115">
        <v>5844</v>
      </c>
      <c r="M262" s="115">
        <v>5832</v>
      </c>
      <c r="N262" s="99">
        <v>5</v>
      </c>
      <c r="O262" s="99">
        <v>5</v>
      </c>
    </row>
    <row r="263" spans="1:15" ht="16.5">
      <c r="A263" s="89">
        <v>837</v>
      </c>
      <c r="B263" s="90" t="s">
        <v>277</v>
      </c>
      <c r="C263" s="91">
        <v>123814452.248669</v>
      </c>
      <c r="D263" s="246">
        <v>133276602.02975889</v>
      </c>
      <c r="E263" s="115">
        <v>9462149.781089887</v>
      </c>
      <c r="F263" s="191">
        <v>7.6422013821828338E-2</v>
      </c>
      <c r="G263" s="91">
        <v>485.45168495851402</v>
      </c>
      <c r="H263" s="91">
        <v>512.24768248811927</v>
      </c>
      <c r="I263" s="248">
        <v>26.795997529605245</v>
      </c>
      <c r="J263" s="117">
        <v>3.1619733315703627E-2</v>
      </c>
      <c r="K263" s="118">
        <v>4.6416643340599646E-2</v>
      </c>
      <c r="L263" s="115">
        <v>255050</v>
      </c>
      <c r="M263" s="115">
        <v>260180</v>
      </c>
      <c r="N263" s="99">
        <v>6</v>
      </c>
      <c r="O263" s="99">
        <v>6</v>
      </c>
    </row>
    <row r="264" spans="1:15" ht="16.5">
      <c r="A264" s="89">
        <v>844</v>
      </c>
      <c r="B264" s="90" t="s">
        <v>278</v>
      </c>
      <c r="C264" s="91">
        <v>876011.52298323717</v>
      </c>
      <c r="D264" s="246">
        <v>1131599.8715687864</v>
      </c>
      <c r="E264" s="115">
        <v>255588.34858554928</v>
      </c>
      <c r="F264" s="191">
        <v>0.2917636833304989</v>
      </c>
      <c r="G264" s="91">
        <v>620.40476131957303</v>
      </c>
      <c r="H264" s="91">
        <v>815.27368268644557</v>
      </c>
      <c r="I264" s="248">
        <v>194.86892136687254</v>
      </c>
      <c r="J264" s="117">
        <v>2.6847087646412316E-4</v>
      </c>
      <c r="K264" s="118">
        <v>2.4762203457895425E-4</v>
      </c>
      <c r="L264" s="115">
        <v>1412</v>
      </c>
      <c r="M264" s="115">
        <v>1388</v>
      </c>
      <c r="N264" s="99">
        <v>11</v>
      </c>
      <c r="O264" s="99">
        <v>11</v>
      </c>
    </row>
    <row r="265" spans="1:15" ht="16.5">
      <c r="A265" s="89">
        <v>845</v>
      </c>
      <c r="B265" s="90" t="s">
        <v>279</v>
      </c>
      <c r="C265" s="91">
        <v>4268427.6634539161</v>
      </c>
      <c r="D265" s="246">
        <v>4172720.980436082</v>
      </c>
      <c r="E265" s="115">
        <v>-95706.68301783409</v>
      </c>
      <c r="F265" s="191">
        <v>-2.2421999519230552E-2</v>
      </c>
      <c r="G265" s="91">
        <v>1507.745554028229</v>
      </c>
      <c r="H265" s="91">
        <v>1476.5467022066816</v>
      </c>
      <c r="I265" s="248">
        <v>-31.19885182154735</v>
      </c>
      <c r="J265" s="117">
        <v>9.8997365323562022E-4</v>
      </c>
      <c r="K265" s="118">
        <v>5.0416417126810135E-4</v>
      </c>
      <c r="L265" s="115">
        <v>2831</v>
      </c>
      <c r="M265" s="115">
        <v>2826</v>
      </c>
      <c r="N265" s="99">
        <v>19</v>
      </c>
      <c r="O265" s="99">
        <v>19</v>
      </c>
    </row>
    <row r="266" spans="1:15" ht="16.5">
      <c r="A266" s="89">
        <v>846</v>
      </c>
      <c r="B266" s="90" t="s">
        <v>280</v>
      </c>
      <c r="C266" s="91">
        <v>6154124.3795807734</v>
      </c>
      <c r="D266" s="246">
        <v>5993063.8382149469</v>
      </c>
      <c r="E266" s="115">
        <v>-161060.5413658265</v>
      </c>
      <c r="F266" s="191">
        <v>-2.6171154730024834E-2</v>
      </c>
      <c r="G266" s="91">
        <v>1293.4267296302592</v>
      </c>
      <c r="H266" s="91">
        <v>1285.513478810585</v>
      </c>
      <c r="I266" s="248">
        <v>-7.9132508196742037</v>
      </c>
      <c r="J266" s="117">
        <v>1.4218480770242868E-3</v>
      </c>
      <c r="K266" s="118">
        <v>8.3171032075438371E-4</v>
      </c>
      <c r="L266" s="115">
        <v>4758</v>
      </c>
      <c r="M266" s="115">
        <v>4662</v>
      </c>
      <c r="N266" s="99">
        <v>14</v>
      </c>
      <c r="O266" s="99">
        <v>14</v>
      </c>
    </row>
    <row r="267" spans="1:15" ht="16.5">
      <c r="A267" s="89">
        <v>848</v>
      </c>
      <c r="B267" s="90" t="s">
        <v>281</v>
      </c>
      <c r="C267" s="91">
        <v>6265859.139731897</v>
      </c>
      <c r="D267" s="246">
        <v>6162914.0385750681</v>
      </c>
      <c r="E267" s="115">
        <v>-102945.10115682893</v>
      </c>
      <c r="F267" s="191">
        <v>-1.642952687909191E-2</v>
      </c>
      <c r="G267" s="91">
        <v>1541.037663485464</v>
      </c>
      <c r="H267" s="91">
        <v>1550.0286817341721</v>
      </c>
      <c r="I267" s="248">
        <v>8.9910182487080874</v>
      </c>
      <c r="J267" s="117">
        <v>1.4621448579836833E-3</v>
      </c>
      <c r="K267" s="118">
        <v>7.0932651980253753E-4</v>
      </c>
      <c r="L267" s="115">
        <v>4066</v>
      </c>
      <c r="M267" s="115">
        <v>3976</v>
      </c>
      <c r="N267" s="99">
        <v>12</v>
      </c>
      <c r="O267" s="99">
        <v>12</v>
      </c>
    </row>
    <row r="268" spans="1:15" ht="16.5">
      <c r="A268" s="89">
        <v>849</v>
      </c>
      <c r="B268" s="90" t="s">
        <v>282</v>
      </c>
      <c r="C268" s="91">
        <v>5411481.3539959192</v>
      </c>
      <c r="D268" s="246">
        <v>5364808.0588791398</v>
      </c>
      <c r="E268" s="115">
        <v>-46673.295116779394</v>
      </c>
      <c r="F268" s="191">
        <v>-8.6248648130913593E-3</v>
      </c>
      <c r="G268" s="91">
        <v>1899.4318546844224</v>
      </c>
      <c r="H268" s="91">
        <v>1916.6874093887602</v>
      </c>
      <c r="I268" s="248">
        <v>17.255554704337783</v>
      </c>
      <c r="J268" s="117">
        <v>1.2727950557579423E-3</v>
      </c>
      <c r="K268" s="118">
        <v>4.9934731612859718E-4</v>
      </c>
      <c r="L268" s="115">
        <v>2849</v>
      </c>
      <c r="M268" s="115">
        <v>2799</v>
      </c>
      <c r="N268" s="99">
        <v>16</v>
      </c>
      <c r="O268" s="99">
        <v>16</v>
      </c>
    </row>
    <row r="269" spans="1:15" ht="16.5">
      <c r="A269" s="89">
        <v>850</v>
      </c>
      <c r="B269" s="90" t="s">
        <v>283</v>
      </c>
      <c r="C269" s="91">
        <v>2695959.0289699514</v>
      </c>
      <c r="D269" s="246">
        <v>2805372.9115474136</v>
      </c>
      <c r="E269" s="115">
        <v>109413.88257746212</v>
      </c>
      <c r="F269" s="191">
        <v>4.0584401098731099E-2</v>
      </c>
      <c r="G269" s="91">
        <v>1138.4962115582566</v>
      </c>
      <c r="H269" s="91">
        <v>1194.2839129618619</v>
      </c>
      <c r="I269" s="248">
        <v>55.787701403605297</v>
      </c>
      <c r="J269" s="117">
        <v>6.6557176551081012E-4</v>
      </c>
      <c r="K269" s="118">
        <v>4.1906639713686132E-4</v>
      </c>
      <c r="L269" s="115">
        <v>2368</v>
      </c>
      <c r="M269" s="115">
        <v>2349</v>
      </c>
      <c r="N269" s="99">
        <v>13</v>
      </c>
      <c r="O269" s="99">
        <v>13</v>
      </c>
    </row>
    <row r="270" spans="1:15" ht="16.5">
      <c r="A270" s="89">
        <v>851</v>
      </c>
      <c r="B270" s="90" t="s">
        <v>284</v>
      </c>
      <c r="C270" s="91">
        <v>11416869.832640795</v>
      </c>
      <c r="D270" s="246">
        <v>9762515.589414075</v>
      </c>
      <c r="E270" s="115">
        <v>-1654354.24322672</v>
      </c>
      <c r="F270" s="191">
        <v>-0.14490436235831702</v>
      </c>
      <c r="G270" s="91">
        <v>543.19487261589086</v>
      </c>
      <c r="H270" s="91">
        <v>465.79109639840044</v>
      </c>
      <c r="I270" s="248">
        <v>-77.403776217490417</v>
      </c>
      <c r="J270" s="117">
        <v>2.3161465307972536E-3</v>
      </c>
      <c r="K270" s="118">
        <v>3.7391284025506495E-3</v>
      </c>
      <c r="L270" s="115">
        <v>21018</v>
      </c>
      <c r="M270" s="115">
        <v>20959</v>
      </c>
      <c r="N270" s="99">
        <v>19</v>
      </c>
      <c r="O270" s="99">
        <v>19</v>
      </c>
    </row>
    <row r="271" spans="1:15" ht="16.5">
      <c r="A271" s="89">
        <v>853</v>
      </c>
      <c r="B271" s="90" t="s">
        <v>285</v>
      </c>
      <c r="C271" s="91">
        <v>105914981.56709287</v>
      </c>
      <c r="D271" s="246">
        <v>117226502.08644554</v>
      </c>
      <c r="E271" s="115">
        <v>11311520.519352674</v>
      </c>
      <c r="F271" s="191">
        <v>0.10679811630035815</v>
      </c>
      <c r="G271" s="91">
        <v>524.68744429188541</v>
      </c>
      <c r="H271" s="91">
        <v>568.85910374695152</v>
      </c>
      <c r="I271" s="248">
        <v>44.171659455066106</v>
      </c>
      <c r="J271" s="117">
        <v>2.7811864026054123E-2</v>
      </c>
      <c r="K271" s="118">
        <v>3.6763844043075533E-2</v>
      </c>
      <c r="L271" s="115">
        <v>201863</v>
      </c>
      <c r="M271" s="115">
        <v>206073</v>
      </c>
      <c r="N271" s="99">
        <v>2</v>
      </c>
      <c r="O271" s="99">
        <v>2</v>
      </c>
    </row>
    <row r="272" spans="1:15" ht="16.5">
      <c r="A272" s="89">
        <v>854</v>
      </c>
      <c r="B272" s="90" t="s">
        <v>286</v>
      </c>
      <c r="C272" s="91">
        <v>3001905.5767107485</v>
      </c>
      <c r="D272" s="246">
        <v>2756761.8059810717</v>
      </c>
      <c r="E272" s="115">
        <v>-245143.77072967682</v>
      </c>
      <c r="F272" s="191">
        <v>-8.1662718718250302E-2</v>
      </c>
      <c r="G272" s="91">
        <v>922.8114284385947</v>
      </c>
      <c r="H272" s="91">
        <v>863.91783327517135</v>
      </c>
      <c r="I272" s="248">
        <v>-58.893595163423356</v>
      </c>
      <c r="J272" s="117">
        <v>6.5403883196673586E-4</v>
      </c>
      <c r="K272" s="118">
        <v>5.692809166725093E-4</v>
      </c>
      <c r="L272" s="115">
        <v>3253</v>
      </c>
      <c r="M272" s="115">
        <v>3191</v>
      </c>
      <c r="N272" s="99">
        <v>19</v>
      </c>
      <c r="O272" s="99">
        <v>19</v>
      </c>
    </row>
    <row r="273" spans="1:17" ht="16.5">
      <c r="A273" s="89">
        <v>857</v>
      </c>
      <c r="B273" s="90" t="s">
        <v>287</v>
      </c>
      <c r="C273" s="91">
        <v>200333.6402665301</v>
      </c>
      <c r="D273" s="246">
        <v>78406.422103247023</v>
      </c>
      <c r="E273" s="115">
        <v>-121927.21816328308</v>
      </c>
      <c r="F273" s="191">
        <v>-0.60862078880545134</v>
      </c>
      <c r="G273" s="91">
        <v>86.612036431703459</v>
      </c>
      <c r="H273" s="91">
        <v>33.927486846926449</v>
      </c>
      <c r="I273" s="248">
        <v>-52.68454958477701</v>
      </c>
      <c r="J273" s="117">
        <v>1.860184097873077E-5</v>
      </c>
      <c r="K273" s="118">
        <v>4.1228711953311469E-4</v>
      </c>
      <c r="L273" s="115">
        <v>2313</v>
      </c>
      <c r="M273" s="115">
        <v>2311</v>
      </c>
      <c r="N273" s="99">
        <v>11</v>
      </c>
      <c r="O273" s="99">
        <v>11</v>
      </c>
    </row>
    <row r="274" spans="1:17" ht="16.5">
      <c r="A274" s="89">
        <v>858</v>
      </c>
      <c r="B274" s="90" t="s">
        <v>288</v>
      </c>
      <c r="C274" s="91">
        <v>31635062.67340567</v>
      </c>
      <c r="D274" s="246">
        <v>30475233.279953588</v>
      </c>
      <c r="E274" s="115">
        <v>-1159829.3934520818</v>
      </c>
      <c r="F274" s="191">
        <v>-3.6662781592245869E-2</v>
      </c>
      <c r="G274" s="91">
        <v>765.27801716110287</v>
      </c>
      <c r="H274" s="91">
        <v>721.73435831743257</v>
      </c>
      <c r="I274" s="248">
        <v>-43.5436588436703</v>
      </c>
      <c r="J274" s="117">
        <v>7.2302169650965836E-3</v>
      </c>
      <c r="K274" s="118">
        <v>7.5330262320578833E-3</v>
      </c>
      <c r="L274" s="115">
        <v>41338</v>
      </c>
      <c r="M274" s="115">
        <v>42225</v>
      </c>
      <c r="N274" s="99">
        <v>1</v>
      </c>
      <c r="O274" s="100">
        <v>35</v>
      </c>
      <c r="P274" s="213"/>
      <c r="Q274" s="213"/>
    </row>
    <row r="275" spans="1:17" ht="16.5">
      <c r="A275" s="89">
        <v>859</v>
      </c>
      <c r="B275" s="90" t="s">
        <v>289</v>
      </c>
      <c r="C275" s="91">
        <v>11573239.091857674</v>
      </c>
      <c r="D275" s="246">
        <v>11327595.800080337</v>
      </c>
      <c r="E275" s="115">
        <v>-245643.29177733697</v>
      </c>
      <c r="F275" s="191">
        <v>-2.1225111641403723E-2</v>
      </c>
      <c r="G275" s="91">
        <v>1773.6764891735897</v>
      </c>
      <c r="H275" s="91">
        <v>1742.4389786310317</v>
      </c>
      <c r="I275" s="248">
        <v>-31.237510542558084</v>
      </c>
      <c r="J275" s="117">
        <v>2.6874601606863362E-3</v>
      </c>
      <c r="K275" s="118">
        <v>1.1597916763672778E-3</v>
      </c>
      <c r="L275" s="115">
        <v>6525</v>
      </c>
      <c r="M275" s="115">
        <v>6501</v>
      </c>
      <c r="N275" s="99">
        <v>17</v>
      </c>
      <c r="O275" s="99">
        <v>17</v>
      </c>
      <c r="P275" s="213"/>
    </row>
    <row r="276" spans="1:17" ht="16.5">
      <c r="A276" s="89">
        <v>886</v>
      </c>
      <c r="B276" s="90" t="s">
        <v>290</v>
      </c>
      <c r="C276" s="91">
        <v>8612687.7411214896</v>
      </c>
      <c r="D276" s="246">
        <v>9196096.4968248177</v>
      </c>
      <c r="E276" s="115">
        <v>583408.75570332818</v>
      </c>
      <c r="F276" s="191">
        <v>6.7738291836336839E-2</v>
      </c>
      <c r="G276" s="91">
        <v>687.20080915355379</v>
      </c>
      <c r="H276" s="91">
        <v>742.69879638384896</v>
      </c>
      <c r="I276" s="248">
        <v>55.497987230295166</v>
      </c>
      <c r="J276" s="117">
        <v>2.1817641982660261E-3</v>
      </c>
      <c r="K276" s="118">
        <v>2.2089740865681639E-3</v>
      </c>
      <c r="L276" s="115">
        <v>12533</v>
      </c>
      <c r="M276" s="115">
        <v>12382</v>
      </c>
      <c r="N276" s="99">
        <v>4</v>
      </c>
      <c r="O276" s="99">
        <v>4</v>
      </c>
      <c r="P276" s="213"/>
    </row>
    <row r="277" spans="1:17" ht="16.5">
      <c r="A277" s="89">
        <v>887</v>
      </c>
      <c r="B277" s="90" t="s">
        <v>291</v>
      </c>
      <c r="C277" s="91">
        <v>3175191.8818341205</v>
      </c>
      <c r="D277" s="246">
        <v>3138193.5967792151</v>
      </c>
      <c r="E277" s="115">
        <v>-36998.28505490534</v>
      </c>
      <c r="F277" s="191">
        <v>-1.1652298957609334E-2</v>
      </c>
      <c r="G277" s="91">
        <v>695.09454506000884</v>
      </c>
      <c r="H277" s="91">
        <v>698.46285261055311</v>
      </c>
      <c r="I277" s="248">
        <v>3.368307550544273</v>
      </c>
      <c r="J277" s="117">
        <v>7.445331221833752E-4</v>
      </c>
      <c r="K277" s="118">
        <v>8.0156037562193177E-4</v>
      </c>
      <c r="L277" s="115">
        <v>4568</v>
      </c>
      <c r="M277" s="115">
        <v>4493</v>
      </c>
      <c r="N277" s="99">
        <v>6</v>
      </c>
      <c r="O277" s="99">
        <v>6</v>
      </c>
      <c r="P277" s="213"/>
    </row>
    <row r="278" spans="1:17" ht="16.5">
      <c r="A278" s="89">
        <v>889</v>
      </c>
      <c r="B278" s="90" t="s">
        <v>292</v>
      </c>
      <c r="C278" s="91">
        <v>5867544.1363286776</v>
      </c>
      <c r="D278" s="246">
        <v>6140018.8205286236</v>
      </c>
      <c r="E278" s="115">
        <v>272474.684199946</v>
      </c>
      <c r="F278" s="191">
        <v>4.6437602831639439E-2</v>
      </c>
      <c r="G278" s="91">
        <v>2355.4974453346758</v>
      </c>
      <c r="H278" s="91">
        <v>2489.8697569053625</v>
      </c>
      <c r="I278" s="248">
        <v>134.37231157068663</v>
      </c>
      <c r="J278" s="117">
        <v>1.4567129916409939E-3</v>
      </c>
      <c r="K278" s="118">
        <v>4.3993943607471261E-4</v>
      </c>
      <c r="L278" s="115">
        <v>2491</v>
      </c>
      <c r="M278" s="115">
        <v>2466</v>
      </c>
      <c r="N278" s="99">
        <v>17</v>
      </c>
      <c r="O278" s="99">
        <v>17</v>
      </c>
      <c r="P278" s="213"/>
    </row>
    <row r="279" spans="1:17" ht="16.5">
      <c r="A279" s="89">
        <v>890</v>
      </c>
      <c r="B279" s="90" t="s">
        <v>293</v>
      </c>
      <c r="C279" s="91">
        <v>3138243.2565431581</v>
      </c>
      <c r="D279" s="246">
        <v>3135761.1007749308</v>
      </c>
      <c r="E279" s="115">
        <v>-2482.1557682272978</v>
      </c>
      <c r="F279" s="191">
        <v>-7.9093797558620277E-4</v>
      </c>
      <c r="G279" s="91">
        <v>2755.2618582468463</v>
      </c>
      <c r="H279" s="91">
        <v>2757.9253304968611</v>
      </c>
      <c r="I279" s="248">
        <v>2.66347225001482</v>
      </c>
      <c r="J279" s="117">
        <v>7.4395601507098194E-4</v>
      </c>
      <c r="K279" s="118">
        <v>2.02843121985786E-4</v>
      </c>
      <c r="L279" s="115">
        <v>1139</v>
      </c>
      <c r="M279" s="115">
        <v>1137</v>
      </c>
      <c r="N279" s="99">
        <v>19</v>
      </c>
      <c r="O279" s="99">
        <v>19</v>
      </c>
      <c r="P279" s="213"/>
    </row>
    <row r="280" spans="1:17" ht="16.5">
      <c r="A280" s="89">
        <v>892</v>
      </c>
      <c r="B280" s="90" t="s">
        <v>294</v>
      </c>
      <c r="C280" s="91">
        <v>6975054.4046291495</v>
      </c>
      <c r="D280" s="246">
        <v>7305294.5807763226</v>
      </c>
      <c r="E280" s="115">
        <v>330240.17614717316</v>
      </c>
      <c r="F280" s="191">
        <v>4.7345892517770466E-2</v>
      </c>
      <c r="G280" s="91">
        <v>1929.4756306028075</v>
      </c>
      <c r="H280" s="91">
        <v>1997.6195189434845</v>
      </c>
      <c r="I280" s="248">
        <v>68.143888340676995</v>
      </c>
      <c r="J280" s="117">
        <v>1.7331734371891095E-3</v>
      </c>
      <c r="K280" s="118">
        <v>6.5241626833950693E-4</v>
      </c>
      <c r="L280" s="115">
        <v>3615</v>
      </c>
      <c r="M280" s="115">
        <v>3657</v>
      </c>
      <c r="N280" s="99">
        <v>13</v>
      </c>
      <c r="O280" s="99">
        <v>13</v>
      </c>
      <c r="P280" s="213"/>
    </row>
    <row r="281" spans="1:17" ht="16.5">
      <c r="A281" s="89">
        <v>893</v>
      </c>
      <c r="B281" s="90" t="s">
        <v>295</v>
      </c>
      <c r="C281" s="91">
        <v>10190872.072954573</v>
      </c>
      <c r="D281" s="246">
        <v>10203355.967568206</v>
      </c>
      <c r="E281" s="115">
        <v>12483.894613632932</v>
      </c>
      <c r="F281" s="191">
        <v>1.2250074894732299E-3</v>
      </c>
      <c r="G281" s="91">
        <v>1358.7829430606098</v>
      </c>
      <c r="H281" s="91">
        <v>1371.6031681097197</v>
      </c>
      <c r="I281" s="248">
        <v>12.820225049109922</v>
      </c>
      <c r="J281" s="117">
        <v>2.4207354457285867E-3</v>
      </c>
      <c r="K281" s="118">
        <v>1.3271327919544961E-3</v>
      </c>
      <c r="L281" s="115">
        <v>7500</v>
      </c>
      <c r="M281" s="115">
        <v>7439</v>
      </c>
      <c r="N281" s="99">
        <v>15</v>
      </c>
      <c r="O281" s="99">
        <v>15</v>
      </c>
      <c r="P281" s="213"/>
      <c r="Q281" s="213"/>
    </row>
    <row r="282" spans="1:17" ht="16.5">
      <c r="A282" s="89">
        <v>895</v>
      </c>
      <c r="B282" s="90" t="s">
        <v>296</v>
      </c>
      <c r="C282" s="91">
        <v>6502457.7228327123</v>
      </c>
      <c r="D282" s="246">
        <v>5512357.4250996094</v>
      </c>
      <c r="E282" s="115">
        <v>-990100.29773310293</v>
      </c>
      <c r="F282" s="191">
        <v>-0.15226554941779435</v>
      </c>
      <c r="G282" s="91">
        <v>435.2964066697491</v>
      </c>
      <c r="H282" s="91">
        <v>372.10459194678072</v>
      </c>
      <c r="I282" s="248">
        <v>-63.191814722968388</v>
      </c>
      <c r="J282" s="117">
        <v>1.3078009873298668E-3</v>
      </c>
      <c r="K282" s="118">
        <v>2.6428478532079451E-3</v>
      </c>
      <c r="L282" s="115">
        <v>14938</v>
      </c>
      <c r="M282" s="115">
        <v>14814</v>
      </c>
      <c r="N282" s="99">
        <v>2</v>
      </c>
      <c r="O282" s="99">
        <v>2</v>
      </c>
      <c r="P282" s="213"/>
    </row>
    <row r="283" spans="1:17" ht="16.5">
      <c r="A283" s="89">
        <v>905</v>
      </c>
      <c r="B283" s="90" t="s">
        <v>297</v>
      </c>
      <c r="C283" s="91">
        <v>56378276.459028415</v>
      </c>
      <c r="D283" s="246">
        <v>62253458.644314259</v>
      </c>
      <c r="E283" s="115">
        <v>5875182.1852858439</v>
      </c>
      <c r="F283" s="191">
        <v>0.10421003539467004</v>
      </c>
      <c r="G283" s="91">
        <v>817.5978371574397</v>
      </c>
      <c r="H283" s="91">
        <v>884.77222672097128</v>
      </c>
      <c r="I283" s="248">
        <v>67.174389563531577</v>
      </c>
      <c r="J283" s="117">
        <v>1.4769567428451364E-2</v>
      </c>
      <c r="K283" s="118">
        <v>1.2552546091505619E-2</v>
      </c>
      <c r="L283" s="115">
        <v>68956</v>
      </c>
      <c r="M283" s="115">
        <v>70361</v>
      </c>
      <c r="N283" s="99">
        <v>15</v>
      </c>
      <c r="O283" s="99">
        <v>15</v>
      </c>
      <c r="P283" s="213"/>
    </row>
    <row r="284" spans="1:17" ht="16.5">
      <c r="A284" s="89">
        <v>908</v>
      </c>
      <c r="B284" s="90" t="s">
        <v>298</v>
      </c>
      <c r="C284" s="91">
        <v>10943658.757978937</v>
      </c>
      <c r="D284" s="246">
        <v>11546226.69759056</v>
      </c>
      <c r="E284" s="115">
        <v>602567.93961162306</v>
      </c>
      <c r="F284" s="191">
        <v>5.5060921848672909E-2</v>
      </c>
      <c r="G284" s="91">
        <v>528.83245182076621</v>
      </c>
      <c r="H284" s="91">
        <v>553.8555522420761</v>
      </c>
      <c r="I284" s="248">
        <v>25.023100421309891</v>
      </c>
      <c r="J284" s="117">
        <v>2.7393301106142507E-3</v>
      </c>
      <c r="K284" s="118">
        <v>3.7191473738238177E-3</v>
      </c>
      <c r="L284" s="115">
        <v>20694</v>
      </c>
      <c r="M284" s="115">
        <v>20847</v>
      </c>
      <c r="N284" s="99">
        <v>6</v>
      </c>
      <c r="O284" s="99">
        <v>6</v>
      </c>
      <c r="P284" s="213"/>
    </row>
    <row r="285" spans="1:17" ht="16.5">
      <c r="A285" s="89">
        <v>915</v>
      </c>
      <c r="B285" s="90" t="s">
        <v>299</v>
      </c>
      <c r="C285" s="91">
        <v>6655942.8862309027</v>
      </c>
      <c r="D285" s="246">
        <v>7257105.322102638</v>
      </c>
      <c r="E285" s="115">
        <v>601162.43587173522</v>
      </c>
      <c r="F285" s="191">
        <v>9.0319650596064352E-2</v>
      </c>
      <c r="G285" s="91">
        <v>337.40269104429984</v>
      </c>
      <c r="H285" s="91">
        <v>368.96158025840856</v>
      </c>
      <c r="I285" s="248">
        <v>31.558889214108717</v>
      </c>
      <c r="J285" s="117">
        <v>1.7217405863755575E-3</v>
      </c>
      <c r="K285" s="118">
        <v>3.5089897681076735E-3</v>
      </c>
      <c r="L285" s="115">
        <v>19727</v>
      </c>
      <c r="M285" s="115">
        <v>19669</v>
      </c>
      <c r="N285" s="99">
        <v>11</v>
      </c>
      <c r="O285" s="99">
        <v>11</v>
      </c>
      <c r="P285" s="213"/>
    </row>
    <row r="286" spans="1:17" ht="16.5">
      <c r="A286" s="89">
        <v>918</v>
      </c>
      <c r="B286" s="90" t="s">
        <v>300</v>
      </c>
      <c r="C286" s="91">
        <v>1352448.9492860679</v>
      </c>
      <c r="D286" s="246">
        <v>1775631.4234670671</v>
      </c>
      <c r="E286" s="115">
        <v>423182.47418099921</v>
      </c>
      <c r="F286" s="191">
        <v>0.31290088576311087</v>
      </c>
      <c r="G286" s="91">
        <v>602.4271489024801</v>
      </c>
      <c r="H286" s="91">
        <v>790.57498818658371</v>
      </c>
      <c r="I286" s="248">
        <v>188.14783928410361</v>
      </c>
      <c r="J286" s="117">
        <v>4.2126668313824096E-4</v>
      </c>
      <c r="K286" s="118">
        <v>4.00690986789864E-4</v>
      </c>
      <c r="L286" s="115">
        <v>2245</v>
      </c>
      <c r="M286" s="115">
        <v>2246</v>
      </c>
      <c r="N286" s="99">
        <v>2</v>
      </c>
      <c r="O286" s="99">
        <v>2</v>
      </c>
      <c r="P286" s="213"/>
    </row>
    <row r="287" spans="1:17" ht="16.5">
      <c r="A287" s="89">
        <v>921</v>
      </c>
      <c r="B287" s="90" t="s">
        <v>301</v>
      </c>
      <c r="C287" s="91">
        <v>2956354.916064539</v>
      </c>
      <c r="D287" s="246">
        <v>2993846.3900342495</v>
      </c>
      <c r="E287" s="115">
        <v>37491.473969710525</v>
      </c>
      <c r="F287" s="191">
        <v>1.268165529314007E-2</v>
      </c>
      <c r="G287" s="91">
        <v>1560.0817499021314</v>
      </c>
      <c r="H287" s="91">
        <v>1617.4210643080764</v>
      </c>
      <c r="I287" s="248">
        <v>57.339314405945061</v>
      </c>
      <c r="J287" s="117">
        <v>7.102868995709213E-4</v>
      </c>
      <c r="K287" s="118">
        <v>3.3022218011934026E-4</v>
      </c>
      <c r="L287" s="115">
        <v>1895</v>
      </c>
      <c r="M287" s="115">
        <v>1851</v>
      </c>
      <c r="N287" s="99">
        <v>11</v>
      </c>
      <c r="O287" s="99">
        <v>11</v>
      </c>
      <c r="P287" s="213"/>
    </row>
    <row r="288" spans="1:17" ht="16.5">
      <c r="A288" s="89">
        <v>922</v>
      </c>
      <c r="B288" s="90" t="s">
        <v>302</v>
      </c>
      <c r="C288" s="91">
        <v>3315557.2455711178</v>
      </c>
      <c r="D288" s="246">
        <v>3206081.3527545566</v>
      </c>
      <c r="E288" s="115">
        <v>-109475.89281656127</v>
      </c>
      <c r="F288" s="191">
        <v>-3.3018851646370417E-2</v>
      </c>
      <c r="G288" s="91">
        <v>741.90137515576589</v>
      </c>
      <c r="H288" s="91">
        <v>710.72519458092586</v>
      </c>
      <c r="I288" s="248">
        <v>-31.176180574840032</v>
      </c>
      <c r="J288" s="117">
        <v>7.6063942071327435E-4</v>
      </c>
      <c r="K288" s="118">
        <v>8.0477161238160129E-4</v>
      </c>
      <c r="L288" s="115">
        <v>4469</v>
      </c>
      <c r="M288" s="115">
        <v>4511</v>
      </c>
      <c r="N288" s="99">
        <v>6</v>
      </c>
      <c r="O288" s="99">
        <v>6</v>
      </c>
      <c r="P288" s="213"/>
    </row>
    <row r="289" spans="1:17" ht="16.5">
      <c r="A289" s="89">
        <v>924</v>
      </c>
      <c r="B289" s="90" t="s">
        <v>303</v>
      </c>
      <c r="C289" s="91">
        <v>3869932.7550116112</v>
      </c>
      <c r="D289" s="246">
        <v>3927348.8899964583</v>
      </c>
      <c r="E289" s="115">
        <v>57416.134984847158</v>
      </c>
      <c r="F289" s="191">
        <v>1.4836468388369939E-2</v>
      </c>
      <c r="G289" s="91">
        <v>1318.0969874017749</v>
      </c>
      <c r="H289" s="91">
        <v>1339.9347969964033</v>
      </c>
      <c r="I289" s="248">
        <v>21.837809594628425</v>
      </c>
      <c r="J289" s="117">
        <v>9.3175938347891366E-4</v>
      </c>
      <c r="K289" s="118">
        <v>5.2289638569950642E-4</v>
      </c>
      <c r="L289" s="115">
        <v>2936</v>
      </c>
      <c r="M289" s="115">
        <v>2931</v>
      </c>
      <c r="N289" s="99">
        <v>16</v>
      </c>
      <c r="O289" s="99">
        <v>16</v>
      </c>
      <c r="P289" s="213"/>
    </row>
    <row r="290" spans="1:17" ht="16.5">
      <c r="A290" s="89">
        <v>925</v>
      </c>
      <c r="B290" s="90" t="s">
        <v>304</v>
      </c>
      <c r="C290" s="91">
        <v>4345531.6820666641</v>
      </c>
      <c r="D290" s="246">
        <v>4649467.8847561004</v>
      </c>
      <c r="E290" s="115">
        <v>303936.20268943626</v>
      </c>
      <c r="F290" s="191">
        <v>6.9942236054504878E-2</v>
      </c>
      <c r="G290" s="91">
        <v>1283.0031538431249</v>
      </c>
      <c r="H290" s="91">
        <v>1387.0727579821303</v>
      </c>
      <c r="I290" s="248">
        <v>104.06960413900538</v>
      </c>
      <c r="J290" s="117">
        <v>1.1030813536429304E-3</v>
      </c>
      <c r="K290" s="118">
        <v>5.9800364546733036E-4</v>
      </c>
      <c r="L290" s="115">
        <v>3387</v>
      </c>
      <c r="M290" s="115">
        <v>3352</v>
      </c>
      <c r="N290" s="99">
        <v>11</v>
      </c>
      <c r="O290" s="99">
        <v>11</v>
      </c>
      <c r="P290" s="213"/>
    </row>
    <row r="291" spans="1:17" ht="16.5">
      <c r="A291" s="89">
        <v>927</v>
      </c>
      <c r="B291" s="90" t="s">
        <v>305</v>
      </c>
      <c r="C291" s="91">
        <v>19294865.189095143</v>
      </c>
      <c r="D291" s="246">
        <v>19352172.795383073</v>
      </c>
      <c r="E291" s="115">
        <v>57307.606287930161</v>
      </c>
      <c r="F291" s="191">
        <v>2.9700962264467457E-3</v>
      </c>
      <c r="G291" s="91">
        <v>669.70480681320134</v>
      </c>
      <c r="H291" s="91">
        <v>671.97377670693686</v>
      </c>
      <c r="I291" s="248">
        <v>2.2689698937355161</v>
      </c>
      <c r="J291" s="117">
        <v>4.5912825923697855E-3</v>
      </c>
      <c r="K291" s="118">
        <v>5.1378004134288923E-3</v>
      </c>
      <c r="L291" s="115">
        <v>28811</v>
      </c>
      <c r="M291" s="115">
        <v>28799</v>
      </c>
      <c r="N291" s="99">
        <v>1</v>
      </c>
      <c r="O291" s="100">
        <v>33</v>
      </c>
      <c r="P291" s="213"/>
    </row>
    <row r="292" spans="1:17" ht="16.5">
      <c r="A292" s="89">
        <v>931</v>
      </c>
      <c r="B292" s="90" t="s">
        <v>306</v>
      </c>
      <c r="C292" s="91">
        <v>8306937.0898825126</v>
      </c>
      <c r="D292" s="246">
        <v>7861628.6740649231</v>
      </c>
      <c r="E292" s="115">
        <v>-445308.4158175895</v>
      </c>
      <c r="F292" s="191">
        <v>-5.3606812113691789E-2</v>
      </c>
      <c r="G292" s="91">
        <v>1413.4655589386614</v>
      </c>
      <c r="H292" s="91">
        <v>1363.9189233284044</v>
      </c>
      <c r="I292" s="248">
        <v>-49.546635610256999</v>
      </c>
      <c r="J292" s="117">
        <v>1.865163114269048E-3</v>
      </c>
      <c r="K292" s="118">
        <v>1.0283093712630347E-3</v>
      </c>
      <c r="L292" s="115">
        <v>5877</v>
      </c>
      <c r="M292" s="115">
        <v>5764</v>
      </c>
      <c r="N292" s="99">
        <v>13</v>
      </c>
      <c r="O292" s="99">
        <v>13</v>
      </c>
      <c r="P292" s="213"/>
    </row>
    <row r="293" spans="1:17" ht="16.5">
      <c r="A293" s="89">
        <v>934</v>
      </c>
      <c r="B293" s="90" t="s">
        <v>307</v>
      </c>
      <c r="C293" s="91">
        <v>1597860.5976099856</v>
      </c>
      <c r="D293" s="246">
        <v>1483493.2018090775</v>
      </c>
      <c r="E293" s="115">
        <v>-114367.3958009081</v>
      </c>
      <c r="F293" s="191">
        <v>-7.1575327642457776E-2</v>
      </c>
      <c r="G293" s="91">
        <v>601.60414066641022</v>
      </c>
      <c r="H293" s="91">
        <v>569.04227150329018</v>
      </c>
      <c r="I293" s="248">
        <v>-32.561869163120036</v>
      </c>
      <c r="J293" s="117">
        <v>3.5195719805632863E-4</v>
      </c>
      <c r="K293" s="118">
        <v>4.6509412402545656E-4</v>
      </c>
      <c r="L293" s="115">
        <v>2656</v>
      </c>
      <c r="M293" s="115">
        <v>2607</v>
      </c>
      <c r="N293" s="99">
        <v>14</v>
      </c>
      <c r="O293" s="99">
        <v>14</v>
      </c>
      <c r="P293" s="213"/>
      <c r="Q293" s="213"/>
    </row>
    <row r="294" spans="1:17" ht="16.5">
      <c r="A294" s="89">
        <v>935</v>
      </c>
      <c r="B294" s="90" t="s">
        <v>308</v>
      </c>
      <c r="C294" s="91">
        <v>2253698.0633162414</v>
      </c>
      <c r="D294" s="246">
        <v>2042142.7903935744</v>
      </c>
      <c r="E294" s="115">
        <v>-211555.27292266698</v>
      </c>
      <c r="F294" s="191">
        <v>-9.3870282078234765E-2</v>
      </c>
      <c r="G294" s="91">
        <v>769.96859013195808</v>
      </c>
      <c r="H294" s="91">
        <v>721.35033217717216</v>
      </c>
      <c r="I294" s="248">
        <v>-48.618257954785918</v>
      </c>
      <c r="J294" s="117">
        <v>4.8449622395395109E-4</v>
      </c>
      <c r="K294" s="118">
        <v>5.0505618147912061E-4</v>
      </c>
      <c r="L294" s="115">
        <v>2927</v>
      </c>
      <c r="M294" s="115">
        <v>2831</v>
      </c>
      <c r="N294" s="99">
        <v>8</v>
      </c>
      <c r="O294" s="99">
        <v>8</v>
      </c>
      <c r="P294" s="213"/>
    </row>
    <row r="295" spans="1:17" ht="16.5">
      <c r="A295" s="89">
        <v>936</v>
      </c>
      <c r="B295" s="90" t="s">
        <v>309</v>
      </c>
      <c r="C295" s="91">
        <v>8077862.8091846323</v>
      </c>
      <c r="D295" s="246">
        <v>8023049.6047053654</v>
      </c>
      <c r="E295" s="115">
        <v>-54813.204479266889</v>
      </c>
      <c r="F295" s="191">
        <v>-6.7856072545504961E-3</v>
      </c>
      <c r="G295" s="91">
        <v>1287.3088142126903</v>
      </c>
      <c r="H295" s="91">
        <v>1296.1307923595098</v>
      </c>
      <c r="I295" s="248">
        <v>8.8219781468194469</v>
      </c>
      <c r="J295" s="117">
        <v>1.9034600598745773E-3</v>
      </c>
      <c r="K295" s="118">
        <v>1.104308641241878E-3</v>
      </c>
      <c r="L295" s="115">
        <v>6275</v>
      </c>
      <c r="M295" s="115">
        <v>6190</v>
      </c>
      <c r="N295" s="99">
        <v>6</v>
      </c>
      <c r="O295" s="99">
        <v>6</v>
      </c>
      <c r="P295" s="213"/>
    </row>
    <row r="296" spans="1:17" ht="16.5">
      <c r="A296" s="89">
        <v>946</v>
      </c>
      <c r="B296" s="90" t="s">
        <v>310</v>
      </c>
      <c r="C296" s="91">
        <v>9578798.5553487763</v>
      </c>
      <c r="D296" s="246">
        <v>9686660.4043592829</v>
      </c>
      <c r="E296" s="115">
        <v>107861.84901050664</v>
      </c>
      <c r="F296" s="191">
        <v>1.1260477855051756E-2</v>
      </c>
      <c r="G296" s="91">
        <v>1522.619385685706</v>
      </c>
      <c r="H296" s="91">
        <v>1559.8486963541518</v>
      </c>
      <c r="I296" s="248">
        <v>37.229310668445805</v>
      </c>
      <c r="J296" s="117">
        <v>2.298149968118455E-3</v>
      </c>
      <c r="K296" s="118">
        <v>1.1078766820859553E-3</v>
      </c>
      <c r="L296" s="115">
        <v>6291</v>
      </c>
      <c r="M296" s="115">
        <v>6210</v>
      </c>
      <c r="N296" s="99">
        <v>15</v>
      </c>
      <c r="O296" s="99">
        <v>15</v>
      </c>
      <c r="P296" s="213"/>
    </row>
    <row r="297" spans="1:17" ht="16.5">
      <c r="A297" s="89">
        <v>976</v>
      </c>
      <c r="B297" s="90" t="s">
        <v>311</v>
      </c>
      <c r="C297" s="91">
        <v>4259911.9421533309</v>
      </c>
      <c r="D297" s="246">
        <v>4270795.0770606352</v>
      </c>
      <c r="E297" s="115">
        <v>10883.134907304309</v>
      </c>
      <c r="F297" s="191">
        <v>2.5547793135374118E-3</v>
      </c>
      <c r="G297" s="91">
        <v>1131.4507150473655</v>
      </c>
      <c r="H297" s="91">
        <v>1147.7546565602352</v>
      </c>
      <c r="I297" s="248">
        <v>16.303941512869642</v>
      </c>
      <c r="J297" s="117">
        <v>1.0132416292585572E-3</v>
      </c>
      <c r="K297" s="118">
        <v>6.638339990405538E-4</v>
      </c>
      <c r="L297" s="115">
        <v>3765</v>
      </c>
      <c r="M297" s="115">
        <v>3721</v>
      </c>
      <c r="N297" s="99">
        <v>19</v>
      </c>
      <c r="O297" s="99">
        <v>19</v>
      </c>
      <c r="P297" s="213"/>
    </row>
    <row r="298" spans="1:17" ht="16.5">
      <c r="A298" s="89">
        <v>977</v>
      </c>
      <c r="B298" s="90" t="s">
        <v>312</v>
      </c>
      <c r="C298" s="91">
        <v>17379608.834390219</v>
      </c>
      <c r="D298" s="246">
        <v>18038238.247669954</v>
      </c>
      <c r="E298" s="115">
        <v>658629.41327973455</v>
      </c>
      <c r="F298" s="191">
        <v>3.7896676476196607E-2</v>
      </c>
      <c r="G298" s="91">
        <v>1130.8223589296779</v>
      </c>
      <c r="H298" s="91">
        <v>1170.8579934875993</v>
      </c>
      <c r="I298" s="248">
        <v>40.035634557921412</v>
      </c>
      <c r="J298" s="117">
        <v>4.2795530062290634E-3</v>
      </c>
      <c r="K298" s="118">
        <v>2.7484618621926287E-3</v>
      </c>
      <c r="L298" s="115">
        <v>15369</v>
      </c>
      <c r="M298" s="115">
        <v>15406</v>
      </c>
      <c r="N298" s="99">
        <v>17</v>
      </c>
      <c r="O298" s="99">
        <v>17</v>
      </c>
      <c r="P298" s="213"/>
    </row>
    <row r="299" spans="1:17" ht="16.5">
      <c r="A299" s="89">
        <v>980</v>
      </c>
      <c r="B299" s="90" t="s">
        <v>313</v>
      </c>
      <c r="C299" s="91">
        <v>27276792.353638273</v>
      </c>
      <c r="D299" s="246">
        <v>28329121.920411546</v>
      </c>
      <c r="E299" s="115">
        <v>1052329.5667732731</v>
      </c>
      <c r="F299" s="191">
        <v>3.8579667034526137E-2</v>
      </c>
      <c r="G299" s="91">
        <v>809.95315359557776</v>
      </c>
      <c r="H299" s="91">
        <v>840.52699740124456</v>
      </c>
      <c r="I299" s="248">
        <v>30.573843805666797</v>
      </c>
      <c r="J299" s="117">
        <v>6.7210543077280424E-3</v>
      </c>
      <c r="K299" s="118">
        <v>6.0128624304388138E-3</v>
      </c>
      <c r="L299" s="115">
        <v>33677</v>
      </c>
      <c r="M299" s="115">
        <v>33704</v>
      </c>
      <c r="N299" s="99">
        <v>6</v>
      </c>
      <c r="O299" s="99">
        <v>6</v>
      </c>
      <c r="P299" s="213"/>
    </row>
    <row r="300" spans="1:17" ht="16.5">
      <c r="A300" s="89">
        <v>981</v>
      </c>
      <c r="B300" s="90" t="s">
        <v>314</v>
      </c>
      <c r="C300" s="91">
        <v>1943072.4249227578</v>
      </c>
      <c r="D300" s="246">
        <v>1959393.463800584</v>
      </c>
      <c r="E300" s="115">
        <v>16321.038877826184</v>
      </c>
      <c r="F300" s="191">
        <v>8.3996039820672091E-3</v>
      </c>
      <c r="G300" s="91">
        <v>880.41342316391376</v>
      </c>
      <c r="H300" s="91">
        <v>893.47627168289284</v>
      </c>
      <c r="I300" s="248">
        <v>13.062848518979081</v>
      </c>
      <c r="J300" s="117">
        <v>4.6486403346382904E-4</v>
      </c>
      <c r="K300" s="118">
        <v>3.9123567855305953E-4</v>
      </c>
      <c r="L300" s="115">
        <v>2207</v>
      </c>
      <c r="M300" s="115">
        <v>2193</v>
      </c>
      <c r="N300" s="99">
        <v>5</v>
      </c>
      <c r="O300" s="99">
        <v>5</v>
      </c>
      <c r="P300" s="213"/>
    </row>
    <row r="301" spans="1:17" ht="16.5">
      <c r="A301" s="89">
        <v>989</v>
      </c>
      <c r="B301" s="90" t="s">
        <v>315</v>
      </c>
      <c r="C301" s="91">
        <v>2921110.3277463187</v>
      </c>
      <c r="D301" s="246">
        <v>2621724.7419796987</v>
      </c>
      <c r="E301" s="115">
        <v>-299385.58576662</v>
      </c>
      <c r="F301" s="191">
        <v>-0.10249033832200394</v>
      </c>
      <c r="G301" s="91">
        <v>549.49404208922476</v>
      </c>
      <c r="H301" s="91">
        <v>502.24611915319895</v>
      </c>
      <c r="I301" s="248">
        <v>-47.247922936025816</v>
      </c>
      <c r="J301" s="117">
        <v>6.2200143090435263E-4</v>
      </c>
      <c r="K301" s="118">
        <v>9.3125866030413626E-4</v>
      </c>
      <c r="L301" s="115">
        <v>5316</v>
      </c>
      <c r="M301" s="115">
        <v>5220</v>
      </c>
      <c r="N301" s="99">
        <v>14</v>
      </c>
      <c r="O301" s="99">
        <v>14</v>
      </c>
      <c r="P301" s="213"/>
    </row>
    <row r="302" spans="1:17" ht="16.5">
      <c r="A302" s="89">
        <v>992</v>
      </c>
      <c r="B302" s="90" t="s">
        <v>316</v>
      </c>
      <c r="C302" s="91">
        <v>11476896.581172075</v>
      </c>
      <c r="D302" s="246">
        <v>11109573.702335473</v>
      </c>
      <c r="E302" s="115">
        <v>-367322.87883660197</v>
      </c>
      <c r="F302" s="191">
        <v>-3.2005418558811234E-2</v>
      </c>
      <c r="G302" s="91">
        <v>638.63427639931422</v>
      </c>
      <c r="H302" s="91">
        <v>626.2442898723491</v>
      </c>
      <c r="I302" s="248">
        <v>-12.389986526965117</v>
      </c>
      <c r="J302" s="117">
        <v>2.635734647860885E-3</v>
      </c>
      <c r="K302" s="118">
        <v>3.1648522286964321E-3</v>
      </c>
      <c r="L302" s="115">
        <v>17971</v>
      </c>
      <c r="M302" s="115">
        <v>17740</v>
      </c>
      <c r="N302" s="99">
        <v>13</v>
      </c>
      <c r="O302" s="99">
        <v>13</v>
      </c>
      <c r="P302" s="213"/>
      <c r="Q302" s="213"/>
    </row>
    <row r="303" spans="1:17" ht="16.5">
      <c r="A303" s="55"/>
      <c r="B303" s="17"/>
      <c r="D303" s="145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38" type="noConversion"/>
  <conditionalFormatting sqref="E10:F302 I10:I302">
    <cfRule type="cellIs" dxfId="5" priority="4" operator="lessThan">
      <formula>0</formula>
    </cfRule>
    <cfRule type="cellIs" dxfId="4" priority="5" operator="lessThan">
      <formula>0</formula>
    </cfRule>
    <cfRule type="cellIs" dxfId="3" priority="6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dimension ref="A1:BP302"/>
  <sheetViews>
    <sheetView zoomScale="110" zoomScaleNormal="110" workbookViewId="0">
      <pane xSplit="4" ySplit="10" topLeftCell="AK11" activePane="bottomRight" state="frozen"/>
      <selection activeCell="Y21" sqref="Y21"/>
      <selection pane="topRight" activeCell="Y21" sqref="Y21"/>
      <selection pane="bottomLeft" activeCell="Y21" sqref="Y21"/>
      <selection pane="bottomRight" activeCell="AK4" sqref="AK4"/>
    </sheetView>
  </sheetViews>
  <sheetFormatPr defaultColWidth="9.140625" defaultRowHeight="16.5"/>
  <cols>
    <col min="1" max="1" width="6.85546875" style="10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65" bestFit="1" customWidth="1"/>
    <col min="8" max="8" width="10.7109375" style="165" bestFit="1" customWidth="1"/>
    <col min="9" max="9" width="5" style="165" customWidth="1"/>
    <col min="10" max="10" width="15.28515625" style="7" bestFit="1" customWidth="1"/>
    <col min="11" max="11" width="15.28515625" style="7" customWidth="1"/>
    <col min="12" max="12" width="11.140625" style="165" bestFit="1" customWidth="1"/>
    <col min="13" max="13" width="10.7109375" style="165" bestFit="1" customWidth="1"/>
    <col min="14" max="14" width="4.85546875" style="165" customWidth="1"/>
    <col min="15" max="15" width="14.85546875" style="19" bestFit="1" customWidth="1"/>
    <col min="16" max="16" width="14.85546875" style="19" customWidth="1"/>
    <col min="17" max="17" width="11.140625" style="165" bestFit="1" customWidth="1"/>
    <col min="18" max="18" width="10.7109375" style="165" bestFit="1" customWidth="1"/>
    <col min="19" max="19" width="4.85546875" style="165" customWidth="1"/>
    <col min="20" max="20" width="13.42578125" bestFit="1" customWidth="1"/>
    <col min="21" max="21" width="13.42578125" customWidth="1"/>
    <col min="22" max="22" width="12.7109375" style="165" bestFit="1" customWidth="1"/>
    <col min="23" max="23" width="10.7109375" style="165" bestFit="1" customWidth="1"/>
    <col min="24" max="24" width="4.28515625" style="165" customWidth="1"/>
    <col min="25" max="25" width="16.42578125" bestFit="1" customWidth="1"/>
    <col min="26" max="26" width="16.42578125" customWidth="1"/>
    <col min="27" max="27" width="12.140625" style="165" bestFit="1" customWidth="1"/>
    <col min="28" max="28" width="10.7109375" style="165" bestFit="1" customWidth="1"/>
    <col min="29" max="29" width="4.5703125" style="165" customWidth="1"/>
    <col min="30" max="31" width="14.5703125" bestFit="1" customWidth="1"/>
    <col min="32" max="32" width="12.140625" style="165" bestFit="1" customWidth="1"/>
    <col min="33" max="33" width="10.7109375" style="165" bestFit="1" customWidth="1"/>
    <col min="34" max="34" width="3.85546875" style="165" customWidth="1"/>
    <col min="35" max="35" width="14.28515625" style="165" bestFit="1" customWidth="1"/>
    <col min="36" max="36" width="14.28515625" style="165" customWidth="1"/>
    <col min="37" max="37" width="12.140625" style="165" bestFit="1" customWidth="1"/>
    <col min="38" max="38" width="10.7109375" style="165" bestFit="1" customWidth="1"/>
    <col min="39" max="39" width="3" style="292" customWidth="1"/>
    <col min="40" max="40" width="11.140625" style="1" customWidth="1"/>
    <col min="41" max="41" width="10.140625" style="1" customWidth="1"/>
    <col min="42" max="43" width="8.5703125" style="1" customWidth="1"/>
    <col min="44" max="44" width="3.7109375" style="1" customWidth="1"/>
    <col min="45" max="46" width="11.140625" style="1" bestFit="1" customWidth="1"/>
    <col min="47" max="47" width="10.140625" style="1" bestFit="1" customWidth="1"/>
    <col min="48" max="48" width="10.7109375" style="1" bestFit="1" customWidth="1"/>
    <col min="49" max="49" width="3.5703125" style="1" customWidth="1"/>
    <col min="50" max="51" width="13.42578125" style="1" bestFit="1" customWidth="1"/>
    <col min="52" max="52" width="10.140625" style="1" bestFit="1" customWidth="1"/>
    <col min="53" max="53" width="10.7109375" style="1" bestFit="1" customWidth="1"/>
    <col min="54" max="54" width="5" style="1" customWidth="1"/>
    <col min="55" max="56" width="14.42578125" style="1" customWidth="1"/>
    <col min="57" max="57" width="9.42578125" style="1" bestFit="1" customWidth="1"/>
    <col min="58" max="58" width="11.28515625" style="1" bestFit="1" customWidth="1"/>
    <col min="59" max="59" width="5.28515625" style="1" customWidth="1"/>
    <col min="60" max="60" width="14.7109375" bestFit="1" customWidth="1"/>
    <col min="61" max="61" width="14.5703125" customWidth="1"/>
    <col min="62" max="63" width="9.42578125" style="1" bestFit="1" customWidth="1"/>
    <col min="64" max="64" width="3.85546875" style="165" customWidth="1"/>
    <col min="65" max="65" width="14.42578125" style="165" bestFit="1" customWidth="1"/>
    <col min="66" max="66" width="14.28515625" style="165" customWidth="1"/>
    <col min="67" max="68" width="9.42578125" style="1" bestFit="1" customWidth="1"/>
    <col min="69" max="16384" width="9.140625" style="1"/>
  </cols>
  <sheetData>
    <row r="1" spans="1:68" ht="35.25">
      <c r="A1" s="109" t="s">
        <v>536</v>
      </c>
      <c r="D1" s="6"/>
      <c r="O1" s="15"/>
      <c r="P1" s="15"/>
      <c r="AN1" s="169" t="s">
        <v>556</v>
      </c>
      <c r="AO1" s="169"/>
    </row>
    <row r="2" spans="1:68">
      <c r="A2" s="105" t="s">
        <v>398</v>
      </c>
      <c r="D2" s="30"/>
      <c r="E2" s="31"/>
      <c r="F2" s="31"/>
      <c r="J2" s="31"/>
      <c r="K2" s="31"/>
      <c r="O2" s="15"/>
      <c r="P2" s="15"/>
      <c r="AN2" s="170" t="s">
        <v>567</v>
      </c>
      <c r="AO2" s="170"/>
    </row>
    <row r="3" spans="1:68">
      <c r="A3" s="88" t="s">
        <v>396</v>
      </c>
      <c r="AN3" s="170" t="s">
        <v>399</v>
      </c>
      <c r="AO3" s="170"/>
    </row>
    <row r="4" spans="1:68">
      <c r="A4" s="171" t="s">
        <v>400</v>
      </c>
    </row>
    <row r="5" spans="1:68">
      <c r="A5" s="177"/>
      <c r="D5" s="25"/>
      <c r="E5" s="277"/>
      <c r="F5" s="277"/>
      <c r="J5" s="277"/>
      <c r="K5" s="277"/>
    </row>
    <row r="6" spans="1:68">
      <c r="A6" s="48"/>
      <c r="D6" s="27"/>
      <c r="E6" s="278"/>
      <c r="F6" s="278"/>
      <c r="J6" s="278"/>
      <c r="K6" s="278"/>
      <c r="AA6" s="165" t="s">
        <v>593</v>
      </c>
    </row>
    <row r="7" spans="1:68">
      <c r="A7" s="105"/>
      <c r="D7" s="30"/>
      <c r="E7" s="278"/>
      <c r="F7" s="278"/>
      <c r="J7" s="278"/>
      <c r="K7" s="278"/>
      <c r="O7" s="279"/>
      <c r="P7" s="279"/>
    </row>
    <row r="8" spans="1:68">
      <c r="A8" s="105"/>
      <c r="D8" s="30"/>
      <c r="E8" s="278"/>
      <c r="F8" s="278"/>
      <c r="J8" s="278"/>
      <c r="K8" s="278"/>
      <c r="O8" s="279"/>
      <c r="P8" s="279"/>
    </row>
    <row r="9" spans="1:68" s="282" customFormat="1" ht="115.5">
      <c r="A9" s="242" t="s">
        <v>11</v>
      </c>
      <c r="B9" s="242" t="s">
        <v>397</v>
      </c>
      <c r="C9" s="242" t="s">
        <v>18</v>
      </c>
      <c r="D9" s="242" t="s">
        <v>12</v>
      </c>
      <c r="E9" s="243" t="s">
        <v>358</v>
      </c>
      <c r="F9" s="243" t="s">
        <v>529</v>
      </c>
      <c r="G9" s="280" t="s">
        <v>394</v>
      </c>
      <c r="H9" s="280" t="s">
        <v>320</v>
      </c>
      <c r="I9" s="280"/>
      <c r="J9" s="243" t="s">
        <v>557</v>
      </c>
      <c r="K9" s="243" t="s">
        <v>558</v>
      </c>
      <c r="L9" s="280" t="s">
        <v>395</v>
      </c>
      <c r="M9" s="280" t="s">
        <v>320</v>
      </c>
      <c r="N9" s="280"/>
      <c r="O9" s="243" t="s">
        <v>392</v>
      </c>
      <c r="P9" s="243" t="s">
        <v>559</v>
      </c>
      <c r="Q9" s="280" t="s">
        <v>395</v>
      </c>
      <c r="R9" s="280" t="s">
        <v>320</v>
      </c>
      <c r="S9" s="280"/>
      <c r="T9" s="243" t="s">
        <v>393</v>
      </c>
      <c r="U9" s="243" t="s">
        <v>560</v>
      </c>
      <c r="V9" s="280" t="s">
        <v>395</v>
      </c>
      <c r="W9" s="280" t="s">
        <v>320</v>
      </c>
      <c r="X9" s="280"/>
      <c r="Y9" s="243" t="s">
        <v>561</v>
      </c>
      <c r="Z9" s="243" t="s">
        <v>562</v>
      </c>
      <c r="AA9" s="280" t="s">
        <v>395</v>
      </c>
      <c r="AB9" s="280" t="s">
        <v>320</v>
      </c>
      <c r="AC9" s="280"/>
      <c r="AD9" s="243" t="s">
        <v>518</v>
      </c>
      <c r="AE9" s="243" t="s">
        <v>580</v>
      </c>
      <c r="AF9" s="280" t="s">
        <v>395</v>
      </c>
      <c r="AG9" s="280" t="s">
        <v>320</v>
      </c>
      <c r="AH9" s="281"/>
      <c r="AI9" s="242" t="s">
        <v>519</v>
      </c>
      <c r="AJ9" s="242" t="s">
        <v>564</v>
      </c>
      <c r="AK9" s="280" t="s">
        <v>395</v>
      </c>
      <c r="AL9" s="280" t="s">
        <v>320</v>
      </c>
      <c r="AM9" s="293"/>
      <c r="AN9" s="243" t="s">
        <v>565</v>
      </c>
      <c r="AO9" s="243" t="s">
        <v>566</v>
      </c>
      <c r="AP9" s="280" t="s">
        <v>395</v>
      </c>
      <c r="AQ9" s="280" t="s">
        <v>320</v>
      </c>
      <c r="AR9" s="280"/>
      <c r="AS9" s="243" t="s">
        <v>392</v>
      </c>
      <c r="AT9" s="243" t="s">
        <v>559</v>
      </c>
      <c r="AU9" s="280" t="s">
        <v>395</v>
      </c>
      <c r="AV9" s="280" t="s">
        <v>320</v>
      </c>
      <c r="AW9" s="280"/>
      <c r="AX9" s="243" t="s">
        <v>393</v>
      </c>
      <c r="AY9" s="243" t="s">
        <v>560</v>
      </c>
      <c r="AZ9" s="280" t="s">
        <v>395</v>
      </c>
      <c r="BA9" s="280" t="s">
        <v>320</v>
      </c>
      <c r="BB9" s="283"/>
      <c r="BC9" s="243" t="s">
        <v>561</v>
      </c>
      <c r="BD9" s="243" t="s">
        <v>562</v>
      </c>
      <c r="BE9" s="280" t="s">
        <v>395</v>
      </c>
      <c r="BF9" s="280" t="s">
        <v>320</v>
      </c>
      <c r="BG9" s="283"/>
      <c r="BH9" s="243" t="s">
        <v>518</v>
      </c>
      <c r="BI9" s="243" t="s">
        <v>563</v>
      </c>
      <c r="BJ9" s="280" t="s">
        <v>395</v>
      </c>
      <c r="BK9" s="280" t="s">
        <v>320</v>
      </c>
      <c r="BL9" s="281"/>
      <c r="BM9" s="242" t="s">
        <v>519</v>
      </c>
      <c r="BN9" s="242" t="s">
        <v>564</v>
      </c>
      <c r="BO9" s="289" t="s">
        <v>395</v>
      </c>
      <c r="BP9" s="280" t="s">
        <v>320</v>
      </c>
    </row>
    <row r="10" spans="1:68" s="85" customFormat="1" ht="30.75" customHeight="1">
      <c r="A10" s="284">
        <v>0</v>
      </c>
      <c r="B10" s="285">
        <v>0</v>
      </c>
      <c r="C10" s="241">
        <v>0</v>
      </c>
      <c r="D10" s="286" t="s">
        <v>23</v>
      </c>
      <c r="E10" s="285">
        <v>5573310</v>
      </c>
      <c r="F10" s="285">
        <v>5605317</v>
      </c>
      <c r="G10" s="287">
        <f t="shared" ref="G10" si="0">F10-E10</f>
        <v>32007</v>
      </c>
      <c r="H10" s="276">
        <f t="shared" ref="H10" si="1">G10/E10</f>
        <v>5.7429068183897898E-3</v>
      </c>
      <c r="I10" s="276"/>
      <c r="J10" s="285">
        <v>2526318471.3053951</v>
      </c>
      <c r="K10" s="285">
        <v>2629381463.9944592</v>
      </c>
      <c r="L10" s="287">
        <f t="shared" ref="L10" si="2">K10-J10</f>
        <v>103062992.68906403</v>
      </c>
      <c r="M10" s="276">
        <f t="shared" ref="M10" si="3">L10/J10</f>
        <v>4.07957246323776E-2</v>
      </c>
      <c r="N10" s="276"/>
      <c r="O10" s="285">
        <v>793145114.7797991</v>
      </c>
      <c r="P10" s="285">
        <v>834186343.07599854</v>
      </c>
      <c r="Q10" s="287">
        <f t="shared" ref="Q10" si="4">P10-O10</f>
        <v>41041228.296199441</v>
      </c>
      <c r="R10" s="276">
        <f t="shared" ref="R10" si="5">Q10/O10</f>
        <v>5.1744917205464626E-2</v>
      </c>
      <c r="S10" s="276"/>
      <c r="T10" s="285">
        <v>540500000.00000119</v>
      </c>
      <c r="U10" s="285">
        <v>571000000.00000179</v>
      </c>
      <c r="V10" s="287">
        <f t="shared" ref="V10" si="6">U10-T10</f>
        <v>30500000.000000596</v>
      </c>
      <c r="W10" s="276">
        <f t="shared" ref="W10" si="7">V10/T10</f>
        <v>5.6429232192415413E-2</v>
      </c>
      <c r="X10" s="288"/>
      <c r="Y10" s="241">
        <v>3859963586.0851955</v>
      </c>
      <c r="Z10" s="241">
        <v>4034567807.0704551</v>
      </c>
      <c r="AA10" s="287">
        <f t="shared" ref="AA10" si="8">Z10-Y10</f>
        <v>174604220.98525953</v>
      </c>
      <c r="AB10" s="276">
        <f t="shared" ref="AB10" si="9">AA10/Y10</f>
        <v>4.5234680869708534E-2</v>
      </c>
      <c r="AC10" s="276"/>
      <c r="AD10" s="285">
        <v>180414043</v>
      </c>
      <c r="AE10" s="285">
        <v>180414043</v>
      </c>
      <c r="AF10" s="287">
        <f t="shared" ref="AF10" si="10">AE10-AD10</f>
        <v>0</v>
      </c>
      <c r="AG10" s="276">
        <f t="shared" ref="AG10" si="11">AF10/AD10</f>
        <v>0</v>
      </c>
      <c r="AH10" s="276"/>
      <c r="AI10" s="285">
        <v>4040377629.0851955</v>
      </c>
      <c r="AJ10" s="285">
        <v>4214981850.0704551</v>
      </c>
      <c r="AK10" s="287">
        <f t="shared" ref="AK10" si="12">AJ10-AI10</f>
        <v>174604220.98525953</v>
      </c>
      <c r="AL10" s="276">
        <f t="shared" ref="AL10" si="13">AK10/AI10</f>
        <v>4.3214827180595161E-2</v>
      </c>
      <c r="AM10" s="294"/>
      <c r="AN10" s="285">
        <f t="shared" ref="AN10" si="14">J10/E10</f>
        <v>453.2887047921962</v>
      </c>
      <c r="AO10" s="285">
        <f t="shared" ref="AO10" si="15">K10/F10</f>
        <v>469.08702290958018</v>
      </c>
      <c r="AP10" s="287">
        <f t="shared" ref="AP10" si="16">AO10-AN10</f>
        <v>15.798318117383985</v>
      </c>
      <c r="AQ10" s="276">
        <f t="shared" ref="AQ10" si="17">AP10/AN10</f>
        <v>3.4852662222471437E-2</v>
      </c>
      <c r="AR10" s="124"/>
      <c r="AS10" s="285">
        <v>142.31132213707815</v>
      </c>
      <c r="AT10" s="285">
        <f t="shared" ref="AT10" si="18">P10/F10</f>
        <v>148.82054718332586</v>
      </c>
      <c r="AU10" s="287">
        <f t="shared" ref="AU10" si="19">AT10-AS10</f>
        <v>6.5092250462477068</v>
      </c>
      <c r="AV10" s="276">
        <f t="shared" ref="AV10" si="20">AU10/AS10</f>
        <v>4.5739333655953555E-2</v>
      </c>
      <c r="AW10" s="286"/>
      <c r="AX10" s="285">
        <v>96.980071088814583</v>
      </c>
      <c r="AY10" s="285">
        <f t="shared" ref="AY10" si="21">U10/F10</f>
        <v>101.86756609840296</v>
      </c>
      <c r="AZ10" s="287">
        <f t="shared" ref="AZ10" si="22">AY10-AX10</f>
        <v>4.8874950095883776</v>
      </c>
      <c r="BA10" s="276">
        <f t="shared" ref="BA10" si="23">AZ10/AX10</f>
        <v>5.0396900669544754E-2</v>
      </c>
      <c r="BB10" s="286"/>
      <c r="BC10" s="285">
        <f t="shared" ref="BC10" si="24">Y10/E10</f>
        <v>692.58009801808896</v>
      </c>
      <c r="BD10" s="285">
        <f t="shared" ref="BD10" si="25">Z10/F10</f>
        <v>719.77513619130821</v>
      </c>
      <c r="BE10" s="287">
        <f t="shared" ref="BE10" si="26">BD10-BC10</f>
        <v>27.195038173219245</v>
      </c>
      <c r="BF10" s="276">
        <f t="shared" ref="BF10" si="27">BE10/BC10</f>
        <v>3.9266271512914536E-2</v>
      </c>
      <c r="BG10" s="286"/>
      <c r="BH10" s="285">
        <v>32.371076254505851</v>
      </c>
      <c r="BI10" s="285">
        <v>32.371076254505851</v>
      </c>
      <c r="BJ10" s="287">
        <f t="shared" ref="BJ10" si="28">BI10-BH10</f>
        <v>0</v>
      </c>
      <c r="BK10" s="276">
        <f t="shared" ref="BK10" si="29">BJ10/BH10</f>
        <v>0</v>
      </c>
      <c r="BL10" s="276"/>
      <c r="BM10" s="285">
        <f t="shared" ref="BM10" si="30">AI10/E10</f>
        <v>724.95117427259481</v>
      </c>
      <c r="BN10" s="285">
        <f t="shared" ref="BN10" si="31">AJ10/F10</f>
        <v>751.96136990476271</v>
      </c>
      <c r="BO10" s="290">
        <f t="shared" ref="BO10" si="32">BN10-BM10</f>
        <v>27.010195632167893</v>
      </c>
      <c r="BP10" s="318">
        <f t="shared" ref="BP10" si="33">BO10/BM10</f>
        <v>3.725795141896214E-2</v>
      </c>
    </row>
    <row r="11" spans="1:68">
      <c r="A11" s="89">
        <v>5</v>
      </c>
      <c r="B11" s="99">
        <v>14</v>
      </c>
      <c r="C11" s="99">
        <v>14</v>
      </c>
      <c r="D11" s="90" t="s">
        <v>24</v>
      </c>
      <c r="E11" s="92">
        <v>9113</v>
      </c>
      <c r="F11" s="115">
        <v>9078</v>
      </c>
      <c r="G11" s="166">
        <f>F11-E11</f>
        <v>-35</v>
      </c>
      <c r="H11" s="167">
        <f>G11/E11</f>
        <v>-3.8406671787556239E-3</v>
      </c>
      <c r="I11" s="167"/>
      <c r="J11" s="115">
        <v>6098976.2663522139</v>
      </c>
      <c r="K11" s="115">
        <v>5720701.178412756</v>
      </c>
      <c r="L11" s="166">
        <f>K11-J11</f>
        <v>-378275.08793945797</v>
      </c>
      <c r="M11" s="167">
        <f>L11/J11</f>
        <v>-6.2022718472669769E-2</v>
      </c>
      <c r="N11" s="167"/>
      <c r="O11" s="115">
        <v>5282039.8619306339</v>
      </c>
      <c r="P11" s="314">
        <v>5332322.5389065761</v>
      </c>
      <c r="Q11" s="166">
        <f>P11-O11</f>
        <v>50282.676975942217</v>
      </c>
      <c r="R11" s="167">
        <f>Q11/O11</f>
        <v>9.5195565142068873E-3</v>
      </c>
      <c r="S11" s="167"/>
      <c r="T11" s="115">
        <v>1394496.4080848047</v>
      </c>
      <c r="U11" s="115">
        <v>1490774.5010709288</v>
      </c>
      <c r="V11" s="166">
        <f>U11-T11</f>
        <v>96278.092986124102</v>
      </c>
      <c r="W11" s="167">
        <f>V11/T11</f>
        <v>6.9041477932777193E-2</v>
      </c>
      <c r="X11" s="168"/>
      <c r="Y11" s="91">
        <v>12775512.536367651</v>
      </c>
      <c r="Z11" s="91">
        <v>12543798.21839026</v>
      </c>
      <c r="AA11" s="166">
        <f>Z11-Y11</f>
        <v>-231714.31797739118</v>
      </c>
      <c r="AB11" s="167">
        <f>AA11/Y11</f>
        <v>-1.813737940593595E-2</v>
      </c>
      <c r="AC11" s="214"/>
      <c r="AD11" s="192">
        <v>1462383</v>
      </c>
      <c r="AE11" s="192">
        <v>1462383</v>
      </c>
      <c r="AF11" s="315">
        <f>AE11-AD11</f>
        <v>0</v>
      </c>
      <c r="AG11" s="214">
        <f>AF11/AD11</f>
        <v>0</v>
      </c>
      <c r="AH11" s="167"/>
      <c r="AI11" s="115">
        <v>14237895.536367651</v>
      </c>
      <c r="AJ11" s="115">
        <v>14006181.21839026</v>
      </c>
      <c r="AK11" s="166">
        <f>AJ11-AI11</f>
        <v>-231714.31797739118</v>
      </c>
      <c r="AL11" s="167">
        <f>AK11/AI11</f>
        <v>-1.6274478021385017E-2</v>
      </c>
      <c r="AN11" s="115">
        <f>J11/E11</f>
        <v>669.26108486252758</v>
      </c>
      <c r="AO11" s="115">
        <f>K11/F11</f>
        <v>630.17197382823929</v>
      </c>
      <c r="AP11" s="166">
        <f>AO11-AN11</f>
        <v>-39.089111034288294</v>
      </c>
      <c r="AQ11" s="167">
        <f>AP11/AN11</f>
        <v>-5.8406370724987784E-2</v>
      </c>
      <c r="AR11" s="316"/>
      <c r="AS11" s="115">
        <v>579.61591813131065</v>
      </c>
      <c r="AT11" s="115">
        <f>P11/F11</f>
        <v>587.38957247263454</v>
      </c>
      <c r="AU11" s="115">
        <f>AT11-AS11</f>
        <v>7.7736543413238905</v>
      </c>
      <c r="AV11" s="191">
        <f>AU11/AS11</f>
        <v>1.3411733698388158E-2</v>
      </c>
      <c r="AW11" s="316"/>
      <c r="AX11" s="115">
        <v>153.02275958354051</v>
      </c>
      <c r="AY11" s="115">
        <f>U11/F11</f>
        <v>164.21838522482142</v>
      </c>
      <c r="AZ11" s="166">
        <f>AY11-AX11</f>
        <v>11.195625641280913</v>
      </c>
      <c r="BA11" s="167">
        <f>AZ11/AX11</f>
        <v>7.3163140383498484E-2</v>
      </c>
      <c r="BB11" s="316"/>
      <c r="BC11" s="115">
        <f>Y11/E11</f>
        <v>1401.8997625773786</v>
      </c>
      <c r="BD11" s="115">
        <f>Z11/F11</f>
        <v>1381.779931525695</v>
      </c>
      <c r="BE11" s="166">
        <f>BD11-BC11</f>
        <v>-20.119831051683605</v>
      </c>
      <c r="BF11" s="167">
        <f>BE11/BC11</f>
        <v>-1.4351832840525986E-2</v>
      </c>
      <c r="BG11" s="317"/>
      <c r="BH11" s="115">
        <v>160.47218259629102</v>
      </c>
      <c r="BI11" s="115">
        <v>160.47218259629102</v>
      </c>
      <c r="BJ11" s="166">
        <f>BI11-BH11</f>
        <v>0</v>
      </c>
      <c r="BK11" s="167">
        <f>BJ11/BH11</f>
        <v>0</v>
      </c>
      <c r="BL11" s="167"/>
      <c r="BM11" s="115">
        <f>AI11/E11</f>
        <v>1562.3719451736697</v>
      </c>
      <c r="BN11" s="115">
        <f>AJ11/F11</f>
        <v>1542.8708105739436</v>
      </c>
      <c r="BO11" s="291">
        <f>BN11-BM11</f>
        <v>-19.501134599726129</v>
      </c>
      <c r="BP11" s="167">
        <f>BO11/BM11</f>
        <v>-1.2481749086680143E-2</v>
      </c>
    </row>
    <row r="12" spans="1:68">
      <c r="A12" s="89">
        <v>9</v>
      </c>
      <c r="B12" s="99">
        <v>17</v>
      </c>
      <c r="C12" s="99">
        <v>17</v>
      </c>
      <c r="D12" s="90" t="s">
        <v>25</v>
      </c>
      <c r="E12" s="92">
        <v>2437</v>
      </c>
      <c r="F12" s="115">
        <v>2410</v>
      </c>
      <c r="G12" s="166">
        <f>F12-E12</f>
        <v>-27</v>
      </c>
      <c r="H12" s="167">
        <f>G12/E12</f>
        <v>-1.107919573245794E-2</v>
      </c>
      <c r="I12" s="167"/>
      <c r="J12" s="115">
        <v>2178976.3506857795</v>
      </c>
      <c r="K12" s="115">
        <v>2062879.3714637044</v>
      </c>
      <c r="L12" s="166">
        <f>K12-J12</f>
        <v>-116096.97922207508</v>
      </c>
      <c r="M12" s="167">
        <f>L12/J12</f>
        <v>-5.3280513662085596E-2</v>
      </c>
      <c r="N12" s="167"/>
      <c r="O12" s="115">
        <v>1761468.0556511714</v>
      </c>
      <c r="P12" s="314">
        <v>1885123.9763382312</v>
      </c>
      <c r="Q12" s="166">
        <f>P12-O12</f>
        <v>123655.92068705987</v>
      </c>
      <c r="R12" s="167">
        <f>Q12/O12</f>
        <v>7.0200490034630414E-2</v>
      </c>
      <c r="S12" s="167"/>
      <c r="T12" s="115">
        <v>357490.36609060213</v>
      </c>
      <c r="U12" s="115">
        <v>383018.1105221688</v>
      </c>
      <c r="V12" s="166">
        <f>U12-T12</f>
        <v>25527.74443156668</v>
      </c>
      <c r="W12" s="167">
        <f>V12/T12</f>
        <v>7.1408202438375493E-2</v>
      </c>
      <c r="X12" s="168"/>
      <c r="Y12" s="91">
        <v>4297934.7724275524</v>
      </c>
      <c r="Z12" s="91">
        <v>4331021.4583241045</v>
      </c>
      <c r="AA12" s="166">
        <f>Z12-Y12</f>
        <v>33086.685896552168</v>
      </c>
      <c r="AB12" s="167">
        <f>AA12/Y12</f>
        <v>7.6982754854290633E-3</v>
      </c>
      <c r="AC12" s="167"/>
      <c r="AD12" s="215">
        <v>-481937</v>
      </c>
      <c r="AE12" s="215">
        <v>-481937</v>
      </c>
      <c r="AF12" s="315">
        <f>AE12-AD12</f>
        <v>0</v>
      </c>
      <c r="AG12" s="214">
        <f>AF12/AD12</f>
        <v>0</v>
      </c>
      <c r="AH12" s="167"/>
      <c r="AI12" s="115">
        <v>3815997.7724275524</v>
      </c>
      <c r="AJ12" s="115">
        <v>3849084.4583241045</v>
      </c>
      <c r="AK12" s="166">
        <f>AJ12-AI12</f>
        <v>33086.685896552168</v>
      </c>
      <c r="AL12" s="167">
        <f>AK12/AI12</f>
        <v>8.67052023342876E-3</v>
      </c>
      <c r="AN12" s="115">
        <f>J12/E12</f>
        <v>894.12242539424676</v>
      </c>
      <c r="AO12" s="115">
        <f>K12/F12</f>
        <v>855.9665441758109</v>
      </c>
      <c r="AP12" s="166">
        <f>AO12-AN12</f>
        <v>-38.155881218435866</v>
      </c>
      <c r="AQ12" s="167">
        <f>AP12/AN12</f>
        <v>-4.2674112777801913E-2</v>
      </c>
      <c r="AR12" s="316"/>
      <c r="AS12" s="115">
        <v>722.80182833449794</v>
      </c>
      <c r="AT12" s="115">
        <f>P12/F12</f>
        <v>782.20911881254403</v>
      </c>
      <c r="AU12" s="115">
        <f>AT12-AS12</f>
        <v>59.407290478046093</v>
      </c>
      <c r="AV12" s="191">
        <f>AU12/AS12</f>
        <v>8.2190288055765143E-2</v>
      </c>
      <c r="AW12" s="316"/>
      <c r="AX12" s="115">
        <v>146.69280512540095</v>
      </c>
      <c r="AY12" s="115">
        <f>U12/F12</f>
        <v>158.92867656521528</v>
      </c>
      <c r="AZ12" s="166">
        <f>AY12-AX12</f>
        <v>12.235871439814332</v>
      </c>
      <c r="BA12" s="167">
        <f>AZ12/AX12</f>
        <v>8.341153084743623E-2</v>
      </c>
      <c r="BB12" s="316"/>
      <c r="BC12" s="115">
        <f>Y12/E12</f>
        <v>1763.6170588541454</v>
      </c>
      <c r="BD12" s="115">
        <f>Z12/F12</f>
        <v>1797.1043395535703</v>
      </c>
      <c r="BE12" s="166">
        <f>BD12-BC12</f>
        <v>33.4872806994249</v>
      </c>
      <c r="BF12" s="167">
        <f>BE12/BC12</f>
        <v>1.8987841227381983E-2</v>
      </c>
      <c r="BG12" s="317"/>
      <c r="BH12" s="115">
        <v>-197.75830939679935</v>
      </c>
      <c r="BI12" s="115">
        <v>-197.75830939679935</v>
      </c>
      <c r="BJ12" s="166">
        <f>BI12-BH12</f>
        <v>0</v>
      </c>
      <c r="BK12" s="167">
        <f>BJ12/BH12</f>
        <v>0</v>
      </c>
      <c r="BL12" s="167"/>
      <c r="BM12" s="115">
        <f>AI12/E12</f>
        <v>1565.858749457346</v>
      </c>
      <c r="BN12" s="115">
        <f>AJ12/F12</f>
        <v>1597.1304806324085</v>
      </c>
      <c r="BO12" s="291">
        <f>BN12-BM12</f>
        <v>31.271731175062541</v>
      </c>
      <c r="BP12" s="167">
        <f>BO12/BM12</f>
        <v>1.997097834392781E-2</v>
      </c>
    </row>
    <row r="13" spans="1:68">
      <c r="A13" s="89">
        <v>10</v>
      </c>
      <c r="B13" s="99">
        <v>14</v>
      </c>
      <c r="C13" s="99">
        <v>14</v>
      </c>
      <c r="D13" s="90" t="s">
        <v>26</v>
      </c>
      <c r="E13" s="92">
        <v>10933</v>
      </c>
      <c r="F13" s="115">
        <v>10780</v>
      </c>
      <c r="G13" s="166">
        <f>F13-E13</f>
        <v>-153</v>
      </c>
      <c r="H13" s="167">
        <f>G13/E13</f>
        <v>-1.3994329095399251E-2</v>
      </c>
      <c r="I13" s="167"/>
      <c r="J13" s="115">
        <v>3756745.5473067951</v>
      </c>
      <c r="K13" s="115">
        <v>3577324.8540822398</v>
      </c>
      <c r="L13" s="166">
        <f>K13-J13</f>
        <v>-179420.69322455535</v>
      </c>
      <c r="M13" s="167">
        <f>L13/J13</f>
        <v>-4.7759607608554099E-2</v>
      </c>
      <c r="N13" s="167"/>
      <c r="O13" s="115">
        <v>6714240.841455766</v>
      </c>
      <c r="P13" s="314">
        <v>7211038.9709827723</v>
      </c>
      <c r="Q13" s="166">
        <f>P13-O13</f>
        <v>496798.1295270063</v>
      </c>
      <c r="R13" s="167">
        <f>Q13/O13</f>
        <v>7.3991705281053297E-2</v>
      </c>
      <c r="S13" s="167"/>
      <c r="T13" s="115">
        <v>1650701.1059987615</v>
      </c>
      <c r="U13" s="115">
        <v>1764575.5409511016</v>
      </c>
      <c r="V13" s="166">
        <f>U13-T13</f>
        <v>113874.43495234009</v>
      </c>
      <c r="W13" s="167">
        <f>V13/T13</f>
        <v>6.8985496246723621E-2</v>
      </c>
      <c r="X13" s="168"/>
      <c r="Y13" s="91">
        <v>12121687.494761324</v>
      </c>
      <c r="Z13" s="91">
        <v>12552939.366016114</v>
      </c>
      <c r="AA13" s="166">
        <f>Z13-Y13</f>
        <v>431251.87125479057</v>
      </c>
      <c r="AB13" s="167">
        <f>AA13/Y13</f>
        <v>3.5576884112972419E-2</v>
      </c>
      <c r="AC13" s="167"/>
      <c r="AD13" s="215">
        <v>-279731</v>
      </c>
      <c r="AE13" s="215">
        <v>-279731</v>
      </c>
      <c r="AF13" s="315">
        <f>AE13-AD13</f>
        <v>0</v>
      </c>
      <c r="AG13" s="214">
        <f>AF13/AD13</f>
        <v>0</v>
      </c>
      <c r="AH13" s="167"/>
      <c r="AI13" s="115">
        <v>11841956.494761324</v>
      </c>
      <c r="AJ13" s="115">
        <v>12273208.366016114</v>
      </c>
      <c r="AK13" s="166">
        <f>AJ13-AI13</f>
        <v>431251.87125479057</v>
      </c>
      <c r="AL13" s="167">
        <f>AK13/AI13</f>
        <v>3.6417282181839539E-2</v>
      </c>
      <c r="AN13" s="115">
        <f>J13/E13</f>
        <v>343.61525174305268</v>
      </c>
      <c r="AO13" s="115">
        <f>K13/F13</f>
        <v>331.84831670521703</v>
      </c>
      <c r="AP13" s="166">
        <f>AO13-AN13</f>
        <v>-11.766935037835651</v>
      </c>
      <c r="AQ13" s="167">
        <f>AP13/AN13</f>
        <v>-3.4244507419695924E-2</v>
      </c>
      <c r="AR13" s="316"/>
      <c r="AS13" s="115">
        <v>614.1261173928259</v>
      </c>
      <c r="AT13" s="115">
        <f>P13/F13</f>
        <v>668.92754832864307</v>
      </c>
      <c r="AU13" s="115">
        <f>AT13-AS13</f>
        <v>54.801430935817166</v>
      </c>
      <c r="AV13" s="191">
        <f>AU13/AS13</f>
        <v>8.9234815754893906E-2</v>
      </c>
      <c r="AW13" s="316"/>
      <c r="AX13" s="115">
        <v>150.98336284631498</v>
      </c>
      <c r="AY13" s="115">
        <f>U13/F13</f>
        <v>163.68975333498159</v>
      </c>
      <c r="AZ13" s="166">
        <f>AY13-AX13</f>
        <v>12.706390488666614</v>
      </c>
      <c r="BA13" s="167">
        <f>AZ13/AX13</f>
        <v>8.415755384651466E-2</v>
      </c>
      <c r="BB13" s="316"/>
      <c r="BC13" s="115">
        <f>Y13/E13</f>
        <v>1108.7247319821936</v>
      </c>
      <c r="BD13" s="115">
        <f>Z13/F13</f>
        <v>1164.4656183688417</v>
      </c>
      <c r="BE13" s="166">
        <f>BD13-BC13</f>
        <v>55.740886386648071</v>
      </c>
      <c r="BF13" s="167">
        <f>BE13/BC13</f>
        <v>5.027477495427899E-2</v>
      </c>
      <c r="BG13" s="317"/>
      <c r="BH13" s="115">
        <v>-25.585932497942011</v>
      </c>
      <c r="BI13" s="115">
        <v>-25.585932497942011</v>
      </c>
      <c r="BJ13" s="166">
        <f>BI13-BH13</f>
        <v>0</v>
      </c>
      <c r="BK13" s="167">
        <f>BJ13/BH13</f>
        <v>0</v>
      </c>
      <c r="BL13" s="167"/>
      <c r="BM13" s="115">
        <f>AI13/E13</f>
        <v>1083.1387994842516</v>
      </c>
      <c r="BN13" s="115">
        <f>AJ13/F13</f>
        <v>1138.5165460126266</v>
      </c>
      <c r="BO13" s="291">
        <f>BN13-BM13</f>
        <v>55.377746528374928</v>
      </c>
      <c r="BP13" s="167">
        <f>BO13/BM13</f>
        <v>5.1127100750839732E-2</v>
      </c>
    </row>
    <row r="14" spans="1:68">
      <c r="A14" s="89">
        <v>16</v>
      </c>
      <c r="B14" s="99">
        <v>7</v>
      </c>
      <c r="C14" s="99">
        <v>7</v>
      </c>
      <c r="D14" s="90" t="s">
        <v>27</v>
      </c>
      <c r="E14" s="92">
        <v>7968</v>
      </c>
      <c r="F14" s="115">
        <v>7889</v>
      </c>
      <c r="G14" s="166">
        <f>F14-E14</f>
        <v>-79</v>
      </c>
      <c r="H14" s="167">
        <f>G14/E14</f>
        <v>-9.9146586345381527E-3</v>
      </c>
      <c r="I14" s="167"/>
      <c r="J14" s="115">
        <v>5389606.208005961</v>
      </c>
      <c r="K14" s="115">
        <v>4905231.9187064357</v>
      </c>
      <c r="L14" s="166">
        <f>K14-J14</f>
        <v>-484374.28929952532</v>
      </c>
      <c r="M14" s="167">
        <f>L14/J14</f>
        <v>-8.987192581528762E-2</v>
      </c>
      <c r="N14" s="167"/>
      <c r="O14" s="115">
        <v>2653726.852436523</v>
      </c>
      <c r="P14" s="314">
        <v>2733408.8324590633</v>
      </c>
      <c r="Q14" s="166">
        <f>P14-O14</f>
        <v>79681.980022540316</v>
      </c>
      <c r="R14" s="167">
        <f>Q14/O14</f>
        <v>3.0026443734923282E-2</v>
      </c>
      <c r="S14" s="167"/>
      <c r="T14" s="115">
        <v>986148.10100763605</v>
      </c>
      <c r="U14" s="115">
        <v>1043049.1263165754</v>
      </c>
      <c r="V14" s="166">
        <f>U14-T14</f>
        <v>56901.025308939395</v>
      </c>
      <c r="W14" s="167">
        <f>V14/T14</f>
        <v>5.7700283812135836E-2</v>
      </c>
      <c r="X14" s="168"/>
      <c r="Y14" s="91">
        <v>9029481.1614501197</v>
      </c>
      <c r="Z14" s="91">
        <v>8681689.8774820752</v>
      </c>
      <c r="AA14" s="166">
        <f>Z14-Y14</f>
        <v>-347791.28396804444</v>
      </c>
      <c r="AB14" s="167">
        <f>AA14/Y14</f>
        <v>-3.8517305451932493E-2</v>
      </c>
      <c r="AC14" s="167"/>
      <c r="AD14" s="215">
        <v>-522264</v>
      </c>
      <c r="AE14" s="215">
        <v>-522264</v>
      </c>
      <c r="AF14" s="315">
        <f>AE14-AD14</f>
        <v>0</v>
      </c>
      <c r="AG14" s="214">
        <f>AF14/AD14</f>
        <v>0</v>
      </c>
      <c r="AH14" s="167"/>
      <c r="AI14" s="115">
        <v>8507217.1614501197</v>
      </c>
      <c r="AJ14" s="115">
        <v>8159425.8774820752</v>
      </c>
      <c r="AK14" s="166">
        <f>AJ14-AI14</f>
        <v>-347791.28396804444</v>
      </c>
      <c r="AL14" s="167">
        <f>AK14/AI14</f>
        <v>-4.0881909720611946E-2</v>
      </c>
      <c r="AN14" s="115">
        <f>J14/E14</f>
        <v>676.40640160717385</v>
      </c>
      <c r="AO14" s="115">
        <f>K14/F14</f>
        <v>621.78120404442075</v>
      </c>
      <c r="AP14" s="166">
        <f>AO14-AN14</f>
        <v>-54.625197562753101</v>
      </c>
      <c r="AQ14" s="167">
        <f>AP14/AN14</f>
        <v>-8.0757954733960274E-2</v>
      </c>
      <c r="AR14" s="316"/>
      <c r="AS14" s="115">
        <v>333.04804874956363</v>
      </c>
      <c r="AT14" s="115">
        <f>P14/F14</f>
        <v>346.48356350095872</v>
      </c>
      <c r="AU14" s="115">
        <f>AT14-AS14</f>
        <v>13.43551475139509</v>
      </c>
      <c r="AV14" s="191">
        <f>AU14/AS14</f>
        <v>4.0341070310542369E-2</v>
      </c>
      <c r="AW14" s="316"/>
      <c r="AX14" s="115">
        <v>123.76356689352862</v>
      </c>
      <c r="AY14" s="115">
        <f>U14/F14</f>
        <v>132.21563269318995</v>
      </c>
      <c r="AZ14" s="166">
        <f>AY14-AX14</f>
        <v>8.4520657996613267</v>
      </c>
      <c r="BA14" s="167">
        <f>AZ14/AX14</f>
        <v>6.8292034657763817E-2</v>
      </c>
      <c r="BB14" s="316"/>
      <c r="BC14" s="115">
        <f>Y14/E14</f>
        <v>1133.218017250266</v>
      </c>
      <c r="BD14" s="115">
        <f>Z14/F14</f>
        <v>1100.4804002385695</v>
      </c>
      <c r="BE14" s="166">
        <f>BD14-BC14</f>
        <v>-32.737617011696557</v>
      </c>
      <c r="BF14" s="167">
        <f>BE14/BC14</f>
        <v>-2.8889072105589903E-2</v>
      </c>
      <c r="BG14" s="317"/>
      <c r="BH14" s="115">
        <v>-65.545180722891573</v>
      </c>
      <c r="BI14" s="115">
        <v>-65.545180722891573</v>
      </c>
      <c r="BJ14" s="166">
        <f>BI14-BH14</f>
        <v>0</v>
      </c>
      <c r="BK14" s="167">
        <f>BJ14/BH14</f>
        <v>0</v>
      </c>
      <c r="BL14" s="167"/>
      <c r="BM14" s="115">
        <f>AI14/E14</f>
        <v>1067.6728365273746</v>
      </c>
      <c r="BN14" s="115">
        <f>AJ14/F14</f>
        <v>1034.2788537814774</v>
      </c>
      <c r="BO14" s="291">
        <f>BN14-BM14</f>
        <v>-33.393982745897119</v>
      </c>
      <c r="BP14" s="167">
        <f>BO14/BM14</f>
        <v>-3.1277355387734372E-2</v>
      </c>
    </row>
    <row r="15" spans="1:68">
      <c r="A15" s="89">
        <v>18</v>
      </c>
      <c r="B15" s="99">
        <v>1</v>
      </c>
      <c r="C15" s="100">
        <v>34</v>
      </c>
      <c r="D15" s="90" t="s">
        <v>28</v>
      </c>
      <c r="E15" s="92">
        <v>4700</v>
      </c>
      <c r="F15" s="115">
        <v>4651</v>
      </c>
      <c r="G15" s="166">
        <f>F15-E15</f>
        <v>-49</v>
      </c>
      <c r="H15" s="167">
        <f>G15/E15</f>
        <v>-1.0425531914893617E-2</v>
      </c>
      <c r="I15" s="167"/>
      <c r="J15" s="115">
        <v>1903496.6331747854</v>
      </c>
      <c r="K15" s="115">
        <v>1795409.5171795283</v>
      </c>
      <c r="L15" s="166">
        <f>K15-J15</f>
        <v>-108087.11599525716</v>
      </c>
      <c r="M15" s="167">
        <f>L15/J15</f>
        <v>-5.6783455306134101E-2</v>
      </c>
      <c r="N15" s="167"/>
      <c r="O15" s="115">
        <v>1034307.1136496847</v>
      </c>
      <c r="P15" s="314">
        <v>1402548.7992572815</v>
      </c>
      <c r="Q15" s="166">
        <f>P15-O15</f>
        <v>368241.68560759677</v>
      </c>
      <c r="R15" s="167">
        <f>Q15/O15</f>
        <v>0.35602741269777111</v>
      </c>
      <c r="S15" s="167"/>
      <c r="T15" s="115">
        <v>439761.4516102529</v>
      </c>
      <c r="U15" s="115">
        <v>467898.9149518265</v>
      </c>
      <c r="V15" s="166">
        <f>U15-T15</f>
        <v>28137.463341573603</v>
      </c>
      <c r="W15" s="167">
        <f>V15/T15</f>
        <v>6.398346930715286E-2</v>
      </c>
      <c r="X15" s="168"/>
      <c r="Y15" s="91">
        <v>3377565.1984347231</v>
      </c>
      <c r="Z15" s="91">
        <v>3665857.2313886359</v>
      </c>
      <c r="AA15" s="166">
        <f>Z15-Y15</f>
        <v>288292.03295391286</v>
      </c>
      <c r="AB15" s="167">
        <f>AA15/Y15</f>
        <v>8.5354986807513605E-2</v>
      </c>
      <c r="AC15" s="167"/>
      <c r="AD15" s="215">
        <v>22902</v>
      </c>
      <c r="AE15" s="215">
        <v>22902</v>
      </c>
      <c r="AF15" s="315">
        <f>AE15-AD15</f>
        <v>0</v>
      </c>
      <c r="AG15" s="214">
        <f>AF15/AD15</f>
        <v>0</v>
      </c>
      <c r="AH15" s="167"/>
      <c r="AI15" s="115">
        <v>3400467.1984347231</v>
      </c>
      <c r="AJ15" s="115">
        <v>3688759.2313886359</v>
      </c>
      <c r="AK15" s="166">
        <f>AJ15-AI15</f>
        <v>288292.03295391286</v>
      </c>
      <c r="AL15" s="167">
        <f>AK15/AI15</f>
        <v>8.4780124650700131E-2</v>
      </c>
      <c r="AN15" s="115">
        <f>J15/E15</f>
        <v>404.99928365420965</v>
      </c>
      <c r="AO15" s="115">
        <f>K15/F15</f>
        <v>386.02655712309786</v>
      </c>
      <c r="AP15" s="166">
        <f>AO15-AN15</f>
        <v>-18.972726531111789</v>
      </c>
      <c r="AQ15" s="167">
        <f>AP15/AN15</f>
        <v>-4.6846321208090812E-2</v>
      </c>
      <c r="AR15" s="316"/>
      <c r="AS15" s="115">
        <v>220.06534332972015</v>
      </c>
      <c r="AT15" s="115">
        <f>P15/F15</f>
        <v>301.55854638943913</v>
      </c>
      <c r="AU15" s="115">
        <f>AT15-AS15</f>
        <v>81.493203059718979</v>
      </c>
      <c r="AV15" s="191">
        <f>AU15/AS15</f>
        <v>0.37031366150925049</v>
      </c>
      <c r="AW15" s="316"/>
      <c r="AX15" s="115">
        <v>93.566266300053812</v>
      </c>
      <c r="AY15" s="115">
        <f>U15/F15</f>
        <v>100.60178777721489</v>
      </c>
      <c r="AZ15" s="166">
        <f>AY15-AX15</f>
        <v>7.0355214771610832</v>
      </c>
      <c r="BA15" s="167">
        <f>AZ15/AX15</f>
        <v>7.5192927487339925E-2</v>
      </c>
      <c r="BB15" s="316"/>
      <c r="BC15" s="115">
        <f>Y15/E15</f>
        <v>718.6308932839836</v>
      </c>
      <c r="BD15" s="115">
        <f>Z15/F15</f>
        <v>788.18689128975188</v>
      </c>
      <c r="BE15" s="166">
        <f>BD15-BC15</f>
        <v>69.555998005768288</v>
      </c>
      <c r="BF15" s="167">
        <f>BE15/BC15</f>
        <v>9.6789601805055761E-2</v>
      </c>
      <c r="BG15" s="317"/>
      <c r="BH15" s="115">
        <v>4.8727659574468083</v>
      </c>
      <c r="BI15" s="115">
        <v>4.8727659574468083</v>
      </c>
      <c r="BJ15" s="166">
        <f>BI15-BH15</f>
        <v>0</v>
      </c>
      <c r="BK15" s="167">
        <f>BJ15/BH15</f>
        <v>0</v>
      </c>
      <c r="BL15" s="167"/>
      <c r="BM15" s="115">
        <f>AI15/E15</f>
        <v>723.50365924143046</v>
      </c>
      <c r="BN15" s="115">
        <f>AJ15/F15</f>
        <v>793.11099363333392</v>
      </c>
      <c r="BO15" s="291">
        <f>BN15-BM15</f>
        <v>69.607334391903464</v>
      </c>
      <c r="BP15" s="167">
        <f>BO15/BM15</f>
        <v>9.6208683263446712E-2</v>
      </c>
    </row>
    <row r="16" spans="1:68">
      <c r="A16" s="89">
        <v>19</v>
      </c>
      <c r="B16" s="99">
        <v>2</v>
      </c>
      <c r="C16" s="99">
        <v>2</v>
      </c>
      <c r="D16" s="90" t="s">
        <v>29</v>
      </c>
      <c r="E16" s="92">
        <v>3961</v>
      </c>
      <c r="F16" s="115">
        <v>3966</v>
      </c>
      <c r="G16" s="166">
        <f>F16-E16</f>
        <v>5</v>
      </c>
      <c r="H16" s="167">
        <f>G16/E16</f>
        <v>1.2623074981065387E-3</v>
      </c>
      <c r="I16" s="167"/>
      <c r="J16" s="115">
        <v>1191357.8467900117</v>
      </c>
      <c r="K16" s="115">
        <v>1237489.922875942</v>
      </c>
      <c r="L16" s="166">
        <f>K16-J16</f>
        <v>46132.076085930225</v>
      </c>
      <c r="M16" s="167">
        <f>L16/J16</f>
        <v>3.8722266538327041E-2</v>
      </c>
      <c r="N16" s="167"/>
      <c r="O16" s="115">
        <v>1628436.2336425628</v>
      </c>
      <c r="P16" s="314">
        <v>1750417.0789066402</v>
      </c>
      <c r="Q16" s="166">
        <f>P16-O16</f>
        <v>121980.84526407742</v>
      </c>
      <c r="R16" s="167">
        <f>Q16/O16</f>
        <v>7.4906737361907588E-2</v>
      </c>
      <c r="S16" s="167"/>
      <c r="T16" s="115">
        <v>315543.59142426314</v>
      </c>
      <c r="U16" s="115">
        <v>340114.75728479435</v>
      </c>
      <c r="V16" s="166">
        <f>U16-T16</f>
        <v>24571.165860531211</v>
      </c>
      <c r="W16" s="167">
        <f>V16/T16</f>
        <v>7.7869323061275961E-2</v>
      </c>
      <c r="X16" s="168"/>
      <c r="Y16" s="91">
        <v>3135337.6718568378</v>
      </c>
      <c r="Z16" s="91">
        <v>3328021.7590673766</v>
      </c>
      <c r="AA16" s="166">
        <f>Z16-Y16</f>
        <v>192684.0872105388</v>
      </c>
      <c r="AB16" s="167">
        <f>AA16/Y16</f>
        <v>6.1455609371868933E-2</v>
      </c>
      <c r="AC16" s="167"/>
      <c r="AD16" s="215">
        <v>-987254</v>
      </c>
      <c r="AE16" s="215">
        <v>-987254</v>
      </c>
      <c r="AF16" s="315">
        <f>AE16-AD16</f>
        <v>0</v>
      </c>
      <c r="AG16" s="214">
        <f>AF16/AD16</f>
        <v>0</v>
      </c>
      <c r="AH16" s="167"/>
      <c r="AI16" s="115">
        <v>2148083.6718568378</v>
      </c>
      <c r="AJ16" s="115">
        <v>2340767.7590673766</v>
      </c>
      <c r="AK16" s="166">
        <f>AJ16-AI16</f>
        <v>192684.0872105388</v>
      </c>
      <c r="AL16" s="167">
        <f>AK16/AI16</f>
        <v>8.9700457079485915E-2</v>
      </c>
      <c r="AN16" s="115">
        <f>J16/E16</f>
        <v>300.77198858621858</v>
      </c>
      <c r="AO16" s="115">
        <f>K16/F16</f>
        <v>312.02469058899192</v>
      </c>
      <c r="AP16" s="166">
        <f>AO16-AN16</f>
        <v>11.252702002773333</v>
      </c>
      <c r="AQ16" s="167">
        <f>AP16/AN16</f>
        <v>3.7412732667249898E-2</v>
      </c>
      <c r="AR16" s="316"/>
      <c r="AS16" s="115">
        <v>411.1174535830757</v>
      </c>
      <c r="AT16" s="115">
        <f>P16/F16</f>
        <v>441.35579397545138</v>
      </c>
      <c r="AU16" s="115">
        <f>AT16-AS16</f>
        <v>30.238340392375676</v>
      </c>
      <c r="AV16" s="191">
        <f>AU16/AS16</f>
        <v>7.3551585146373083E-2</v>
      </c>
      <c r="AW16" s="316"/>
      <c r="AX16" s="115">
        <v>79.662608286862692</v>
      </c>
      <c r="AY16" s="115">
        <f>U16/F16</f>
        <v>85.757629169136251</v>
      </c>
      <c r="AZ16" s="166">
        <f>AY16-AX16</f>
        <v>6.095020882273559</v>
      </c>
      <c r="BA16" s="167">
        <f>AZ16/AX16</f>
        <v>7.6510435866292123E-2</v>
      </c>
      <c r="BB16" s="316"/>
      <c r="BC16" s="115">
        <f>Y16/E16</f>
        <v>791.55205045615696</v>
      </c>
      <c r="BD16" s="115">
        <f>Z16/F16</f>
        <v>839.13811373357953</v>
      </c>
      <c r="BE16" s="166">
        <f>BD16-BC16</f>
        <v>47.586063277422568</v>
      </c>
      <c r="BF16" s="167">
        <f>BE16/BC16</f>
        <v>6.0117415209776273E-2</v>
      </c>
      <c r="BG16" s="317"/>
      <c r="BH16" s="115">
        <v>-249.24362534713455</v>
      </c>
      <c r="BI16" s="115">
        <v>-249.24362534713455</v>
      </c>
      <c r="BJ16" s="166">
        <f>BI16-BH16</f>
        <v>0</v>
      </c>
      <c r="BK16" s="167">
        <f>BJ16/BH16</f>
        <v>0</v>
      </c>
      <c r="BL16" s="167"/>
      <c r="BM16" s="115">
        <f>AI16/E16</f>
        <v>542.30842510902244</v>
      </c>
      <c r="BN16" s="115">
        <f>AJ16/F16</f>
        <v>590.20871383443682</v>
      </c>
      <c r="BO16" s="291">
        <f>BN16-BM16</f>
        <v>47.900288725414384</v>
      </c>
      <c r="BP16" s="167">
        <f>BO16/BM16</f>
        <v>8.8326654183520745E-2</v>
      </c>
    </row>
    <row r="17" spans="1:68">
      <c r="A17" s="89">
        <v>20</v>
      </c>
      <c r="B17" s="99">
        <v>6</v>
      </c>
      <c r="C17" s="99">
        <v>6</v>
      </c>
      <c r="D17" s="90" t="s">
        <v>30</v>
      </c>
      <c r="E17" s="92">
        <v>16405</v>
      </c>
      <c r="F17" s="115">
        <v>16387</v>
      </c>
      <c r="G17" s="166">
        <f>F17-E17</f>
        <v>-18</v>
      </c>
      <c r="H17" s="167">
        <f>G17/E17</f>
        <v>-1.097226455348979E-3</v>
      </c>
      <c r="I17" s="167"/>
      <c r="J17" s="115">
        <v>472849.20548277721</v>
      </c>
      <c r="K17" s="115">
        <v>741935.01785049867</v>
      </c>
      <c r="L17" s="166">
        <f>K17-J17</f>
        <v>269085.81236772146</v>
      </c>
      <c r="M17" s="167">
        <f>L17/J17</f>
        <v>0.56907320398896699</v>
      </c>
      <c r="N17" s="167"/>
      <c r="O17" s="115">
        <v>6886836.881088675</v>
      </c>
      <c r="P17" s="314">
        <v>6532405.9183702981</v>
      </c>
      <c r="Q17" s="166">
        <f>P17-O17</f>
        <v>-354430.96271837689</v>
      </c>
      <c r="R17" s="167">
        <f>Q17/O17</f>
        <v>-5.1464985861890813E-2</v>
      </c>
      <c r="S17" s="167"/>
      <c r="T17" s="115">
        <v>1201699.0464144612</v>
      </c>
      <c r="U17" s="115">
        <v>1320283.9482013346</v>
      </c>
      <c r="V17" s="166">
        <f>U17-T17</f>
        <v>118584.90178687335</v>
      </c>
      <c r="W17" s="167">
        <f>V17/T17</f>
        <v>9.8681031778046269E-2</v>
      </c>
      <c r="X17" s="168"/>
      <c r="Y17" s="91">
        <v>8561385.1329859123</v>
      </c>
      <c r="Z17" s="91">
        <v>8594624.8844221309</v>
      </c>
      <c r="AA17" s="166">
        <f>Z17-Y17</f>
        <v>33239.751436218619</v>
      </c>
      <c r="AB17" s="167">
        <f>AA17/Y17</f>
        <v>3.8825202837973198E-3</v>
      </c>
      <c r="AC17" s="167"/>
      <c r="AD17" s="215">
        <v>-2238648</v>
      </c>
      <c r="AE17" s="215">
        <v>-2238648</v>
      </c>
      <c r="AF17" s="315">
        <f>AE17-AD17</f>
        <v>0</v>
      </c>
      <c r="AG17" s="214">
        <f>AF17/AD17</f>
        <v>0</v>
      </c>
      <c r="AH17" s="167"/>
      <c r="AI17" s="115">
        <v>6322737.1329859123</v>
      </c>
      <c r="AJ17" s="115">
        <v>6355976.8844221309</v>
      </c>
      <c r="AK17" s="166">
        <f>AJ17-AI17</f>
        <v>33239.751436218619</v>
      </c>
      <c r="AL17" s="167">
        <f>AK17/AI17</f>
        <v>5.2571775066854861E-3</v>
      </c>
      <c r="AN17" s="115">
        <f>J17/E17</f>
        <v>28.823480980358259</v>
      </c>
      <c r="AO17" s="115">
        <f>K17/F17</f>
        <v>45.275829489869935</v>
      </c>
      <c r="AP17" s="166">
        <f>AO17-AN17</f>
        <v>16.452348509511676</v>
      </c>
      <c r="AQ17" s="167">
        <f>AP17/AN17</f>
        <v>0.57079672371019718</v>
      </c>
      <c r="AR17" s="316"/>
      <c r="AS17" s="115">
        <v>419.8010899779747</v>
      </c>
      <c r="AT17" s="115">
        <f>P17/F17</f>
        <v>398.63342395620299</v>
      </c>
      <c r="AU17" s="115">
        <f>AT17-AS17</f>
        <v>-21.167666021771709</v>
      </c>
      <c r="AV17" s="191">
        <f>AU17/AS17</f>
        <v>-5.0423084949308472E-2</v>
      </c>
      <c r="AW17" s="316"/>
      <c r="AX17" s="115">
        <v>73.251999171865975</v>
      </c>
      <c r="AY17" s="115">
        <f>U17/F17</f>
        <v>80.568984451170721</v>
      </c>
      <c r="AZ17" s="166">
        <f>AY17-AX17</f>
        <v>7.3169852793047454</v>
      </c>
      <c r="BA17" s="167">
        <f>AZ17/AX17</f>
        <v>9.9887857833578314E-2</v>
      </c>
      <c r="BB17" s="316"/>
      <c r="BC17" s="115">
        <f>Y17/E17</f>
        <v>521.87657013019884</v>
      </c>
      <c r="BD17" s="115">
        <f>Z17/F17</f>
        <v>524.47823789724362</v>
      </c>
      <c r="BE17" s="166">
        <f>BD17-BC17</f>
        <v>2.6016677670447734</v>
      </c>
      <c r="BF17" s="167">
        <f>BE17/BC17</f>
        <v>4.9852166507411977E-3</v>
      </c>
      <c r="BG17" s="317"/>
      <c r="BH17" s="115">
        <v>-136.46132276744896</v>
      </c>
      <c r="BI17" s="115">
        <v>-136.46132276744896</v>
      </c>
      <c r="BJ17" s="166">
        <f>BI17-BH17</f>
        <v>0</v>
      </c>
      <c r="BK17" s="167">
        <f>BJ17/BH17</f>
        <v>0</v>
      </c>
      <c r="BL17" s="167"/>
      <c r="BM17" s="115">
        <f>AI17/E17</f>
        <v>385.41524736274994</v>
      </c>
      <c r="BN17" s="115">
        <f>AJ17/F17</f>
        <v>387.86702168927388</v>
      </c>
      <c r="BO17" s="291">
        <f>BN17-BM17</f>
        <v>2.451774326523946</v>
      </c>
      <c r="BP17" s="167">
        <f>BO17/BM17</f>
        <v>6.3613838406770514E-3</v>
      </c>
    </row>
    <row r="18" spans="1:68">
      <c r="A18" s="89">
        <v>46</v>
      </c>
      <c r="B18" s="99">
        <v>10</v>
      </c>
      <c r="C18" s="99">
        <v>10</v>
      </c>
      <c r="D18" s="90" t="s">
        <v>31</v>
      </c>
      <c r="E18" s="92">
        <v>1320</v>
      </c>
      <c r="F18" s="115">
        <v>1288</v>
      </c>
      <c r="G18" s="166">
        <f>F18-E18</f>
        <v>-32</v>
      </c>
      <c r="H18" s="167">
        <f>G18/E18</f>
        <v>-2.4242424242424242E-2</v>
      </c>
      <c r="I18" s="167"/>
      <c r="J18" s="115">
        <v>1614435.3915851738</v>
      </c>
      <c r="K18" s="115">
        <v>1574934.2616577116</v>
      </c>
      <c r="L18" s="166">
        <f>K18-J18</f>
        <v>-39501.1299274622</v>
      </c>
      <c r="M18" s="167">
        <f>L18/J18</f>
        <v>-2.4467457870009295E-2</v>
      </c>
      <c r="N18" s="167"/>
      <c r="O18" s="115">
        <v>580067.00375514943</v>
      </c>
      <c r="P18" s="314">
        <v>611229.93438881182</v>
      </c>
      <c r="Q18" s="166">
        <f>P18-O18</f>
        <v>31162.930633662385</v>
      </c>
      <c r="R18" s="167">
        <f>Q18/O18</f>
        <v>5.3722984468905402E-2</v>
      </c>
      <c r="S18" s="167"/>
      <c r="T18" s="115">
        <v>241665.11579702506</v>
      </c>
      <c r="U18" s="115">
        <v>256314.06876380785</v>
      </c>
      <c r="V18" s="166">
        <f>U18-T18</f>
        <v>14648.952966782788</v>
      </c>
      <c r="W18" s="167">
        <f>V18/T18</f>
        <v>6.0616746105327295E-2</v>
      </c>
      <c r="X18" s="168"/>
      <c r="Y18" s="91">
        <v>2436167.5111373481</v>
      </c>
      <c r="Z18" s="91">
        <v>2442478.2648103312</v>
      </c>
      <c r="AA18" s="166">
        <f>Z18-Y18</f>
        <v>6310.7536729830317</v>
      </c>
      <c r="AB18" s="167">
        <f>AA18/Y18</f>
        <v>2.5904432450282516E-3</v>
      </c>
      <c r="AC18" s="167"/>
      <c r="AD18" s="215">
        <v>-353510</v>
      </c>
      <c r="AE18" s="215">
        <v>-353510</v>
      </c>
      <c r="AF18" s="315">
        <f>AE18-AD18</f>
        <v>0</v>
      </c>
      <c r="AG18" s="214">
        <f>AF18/AD18</f>
        <v>0</v>
      </c>
      <c r="AH18" s="167"/>
      <c r="AI18" s="115">
        <v>2082657.5111373481</v>
      </c>
      <c r="AJ18" s="115">
        <v>2088968.2648103312</v>
      </c>
      <c r="AK18" s="166">
        <f>AJ18-AI18</f>
        <v>6310.7536729830317</v>
      </c>
      <c r="AL18" s="167">
        <f>AK18/AI18</f>
        <v>3.030144725781966E-3</v>
      </c>
      <c r="AN18" s="115">
        <f>J18/E18</f>
        <v>1223.0571148372528</v>
      </c>
      <c r="AO18" s="115">
        <f>K18/F18</f>
        <v>1222.775047870894</v>
      </c>
      <c r="AP18" s="166">
        <f>AO18-AN18</f>
        <v>-0.2820669663587978</v>
      </c>
      <c r="AQ18" s="167">
        <f>AP18/AN18</f>
        <v>-2.3062452516482135E-4</v>
      </c>
      <c r="AR18" s="316"/>
      <c r="AS18" s="115">
        <v>439.44469981450715</v>
      </c>
      <c r="AT18" s="115">
        <f>P18/F18</f>
        <v>474.55740247578558</v>
      </c>
      <c r="AU18" s="115">
        <f>AT18-AS18</f>
        <v>35.112702661278433</v>
      </c>
      <c r="AV18" s="191">
        <f>AU18/AS18</f>
        <v>7.990243749918878E-2</v>
      </c>
      <c r="AW18" s="316"/>
      <c r="AX18" s="115">
        <v>183.07963317956444</v>
      </c>
      <c r="AY18" s="115">
        <f>U18/F18</f>
        <v>199.00160618308064</v>
      </c>
      <c r="AZ18" s="166">
        <f>AY18-AX18</f>
        <v>15.9219730035162</v>
      </c>
      <c r="BA18" s="167">
        <f>AZ18/AX18</f>
        <v>8.6967472716639835E-2</v>
      </c>
      <c r="BB18" s="316"/>
      <c r="BC18" s="115">
        <f>Y18/E18</f>
        <v>1845.5814478313243</v>
      </c>
      <c r="BD18" s="115">
        <f>Z18/F18</f>
        <v>1896.3340565297601</v>
      </c>
      <c r="BE18" s="166">
        <f>BD18-BC18</f>
        <v>50.752608698435779</v>
      </c>
      <c r="BF18" s="167">
        <f>BE18/BC18</f>
        <v>2.7499522580308404E-2</v>
      </c>
      <c r="BG18" s="317"/>
      <c r="BH18" s="115">
        <v>-267.81060606060606</v>
      </c>
      <c r="BI18" s="115">
        <v>-267.81060606060606</v>
      </c>
      <c r="BJ18" s="166">
        <f>BI18-BH18</f>
        <v>0</v>
      </c>
      <c r="BK18" s="167">
        <f>BJ18/BH18</f>
        <v>0</v>
      </c>
      <c r="BL18" s="167"/>
      <c r="BM18" s="115">
        <f>AI18/E18</f>
        <v>1577.7708417707183</v>
      </c>
      <c r="BN18" s="115">
        <f>AJ18/F18</f>
        <v>1621.8697708154746</v>
      </c>
      <c r="BO18" s="291">
        <f>BN18-BM18</f>
        <v>44.098929044756233</v>
      </c>
      <c r="BP18" s="167">
        <f>BO18/BM18</f>
        <v>2.7950148321453573E-2</v>
      </c>
    </row>
    <row r="19" spans="1:68">
      <c r="A19" s="89">
        <v>47</v>
      </c>
      <c r="B19" s="99">
        <v>19</v>
      </c>
      <c r="C19" s="99">
        <v>19</v>
      </c>
      <c r="D19" s="90" t="s">
        <v>32</v>
      </c>
      <c r="E19" s="92">
        <v>1771</v>
      </c>
      <c r="F19" s="115">
        <v>1762</v>
      </c>
      <c r="G19" s="166">
        <f>F19-E19</f>
        <v>-9</v>
      </c>
      <c r="H19" s="167">
        <f>G19/E19</f>
        <v>-5.0818746470920381E-3</v>
      </c>
      <c r="I19" s="167"/>
      <c r="J19" s="115">
        <v>2770561.5439270739</v>
      </c>
      <c r="K19" s="115">
        <v>2719682.8430978232</v>
      </c>
      <c r="L19" s="166">
        <f>K19-J19</f>
        <v>-50878.700829250738</v>
      </c>
      <c r="M19" s="167">
        <f>L19/J19</f>
        <v>-1.8364039211030771E-2</v>
      </c>
      <c r="N19" s="167"/>
      <c r="O19" s="115">
        <v>480061.9334497836</v>
      </c>
      <c r="P19" s="314">
        <v>531953.5001996794</v>
      </c>
      <c r="Q19" s="166">
        <f>P19-O19</f>
        <v>51891.566749895806</v>
      </c>
      <c r="R19" s="167">
        <f>Q19/O19</f>
        <v>0.10809348364073919</v>
      </c>
      <c r="S19" s="167"/>
      <c r="T19" s="115">
        <v>280789.28358135337</v>
      </c>
      <c r="U19" s="115">
        <v>298882.18047279009</v>
      </c>
      <c r="V19" s="166">
        <f>U19-T19</f>
        <v>18092.896891436714</v>
      </c>
      <c r="W19" s="167">
        <f>V19/T19</f>
        <v>6.4435852610431416E-2</v>
      </c>
      <c r="X19" s="168"/>
      <c r="Y19" s="91">
        <v>3531412.760958211</v>
      </c>
      <c r="Z19" s="91">
        <v>3550518.5237702928</v>
      </c>
      <c r="AA19" s="166">
        <f>Z19-Y19</f>
        <v>19105.762812081724</v>
      </c>
      <c r="AB19" s="167">
        <f>AA19/Y19</f>
        <v>5.4102321380572853E-3</v>
      </c>
      <c r="AC19" s="167"/>
      <c r="AD19" s="215">
        <v>-69577</v>
      </c>
      <c r="AE19" s="215">
        <v>-69577</v>
      </c>
      <c r="AF19" s="315">
        <f>AE19-AD19</f>
        <v>0</v>
      </c>
      <c r="AG19" s="214">
        <f>AF19/AD19</f>
        <v>0</v>
      </c>
      <c r="AH19" s="167"/>
      <c r="AI19" s="115">
        <v>3461835.760958211</v>
      </c>
      <c r="AJ19" s="115">
        <v>3480941.5237702928</v>
      </c>
      <c r="AK19" s="166">
        <f>AJ19-AI19</f>
        <v>19105.762812081724</v>
      </c>
      <c r="AL19" s="167">
        <f>AK19/AI19</f>
        <v>5.5189685852668488E-3</v>
      </c>
      <c r="AN19" s="115">
        <f>J19/E19</f>
        <v>1564.4051631434636</v>
      </c>
      <c r="AO19" s="115">
        <f>K19/F19</f>
        <v>1543.5203422802629</v>
      </c>
      <c r="AP19" s="166">
        <f>AO19-AN19</f>
        <v>-20.88482086320073</v>
      </c>
      <c r="AQ19" s="167">
        <f>AP19/AN19</f>
        <v>-1.3350007629248338E-2</v>
      </c>
      <c r="AR19" s="316"/>
      <c r="AS19" s="115">
        <v>271.06828540360453</v>
      </c>
      <c r="AT19" s="115">
        <f>P19/F19</f>
        <v>301.90323507359784</v>
      </c>
      <c r="AU19" s="115">
        <f>AT19-AS19</f>
        <v>30.834949669993307</v>
      </c>
      <c r="AV19" s="191">
        <f>AU19/AS19</f>
        <v>0.11375343900553288</v>
      </c>
      <c r="AW19" s="316"/>
      <c r="AX19" s="115">
        <v>158.54843793413517</v>
      </c>
      <c r="AY19" s="115">
        <f>U19/F19</f>
        <v>169.62666315141323</v>
      </c>
      <c r="AZ19" s="166">
        <f>AY19-AX19</f>
        <v>11.07822521727806</v>
      </c>
      <c r="BA19" s="167">
        <f>AZ19/AX19</f>
        <v>6.9872812130007997E-2</v>
      </c>
      <c r="BB19" s="316"/>
      <c r="BC19" s="115">
        <f>Y19/E19</f>
        <v>1994.0218864812032</v>
      </c>
      <c r="BD19" s="115">
        <f>Z19/F19</f>
        <v>2015.0502405052739</v>
      </c>
      <c r="BE19" s="166">
        <f>BD19-BC19</f>
        <v>21.028354024070723</v>
      </c>
      <c r="BF19" s="167">
        <f>BE19/BC19</f>
        <v>1.054569870402922E-2</v>
      </c>
      <c r="BG19" s="317"/>
      <c r="BH19" s="115">
        <v>-39.28684359119142</v>
      </c>
      <c r="BI19" s="115">
        <v>-39.28684359119142</v>
      </c>
      <c r="BJ19" s="166">
        <f>BI19-BH19</f>
        <v>0</v>
      </c>
      <c r="BK19" s="167">
        <f>BJ19/BH19</f>
        <v>0</v>
      </c>
      <c r="BL19" s="167"/>
      <c r="BM19" s="115">
        <f>AI19/E19</f>
        <v>1954.735042890012</v>
      </c>
      <c r="BN19" s="115">
        <f>AJ19/F19</f>
        <v>1975.5627263168517</v>
      </c>
      <c r="BO19" s="291">
        <f>BN19-BM19</f>
        <v>20.827683426839712</v>
      </c>
      <c r="BP19" s="167">
        <f>BO19/BM19</f>
        <v>1.06549905587443E-2</v>
      </c>
    </row>
    <row r="20" spans="1:68">
      <c r="A20" s="89">
        <v>49</v>
      </c>
      <c r="B20" s="99">
        <v>1</v>
      </c>
      <c r="C20" s="100">
        <v>33</v>
      </c>
      <c r="D20" s="90" t="s">
        <v>33</v>
      </c>
      <c r="E20" s="92">
        <v>314024</v>
      </c>
      <c r="F20" s="115">
        <v>320931</v>
      </c>
      <c r="G20" s="166">
        <f>F20-E20</f>
        <v>6907</v>
      </c>
      <c r="H20" s="167">
        <f>G20/E20</f>
        <v>2.1995134129875422E-2</v>
      </c>
      <c r="I20" s="167"/>
      <c r="J20" s="115">
        <v>447371455.35298365</v>
      </c>
      <c r="K20" s="115">
        <v>460923826.4798882</v>
      </c>
      <c r="L20" s="166">
        <f>K20-J20</f>
        <v>13552371.126904547</v>
      </c>
      <c r="M20" s="167">
        <f>L20/J20</f>
        <v>3.0293329994001288E-2</v>
      </c>
      <c r="N20" s="167"/>
      <c r="O20" s="115">
        <v>-24039425.127780769</v>
      </c>
      <c r="P20" s="314">
        <v>-27793859.684612103</v>
      </c>
      <c r="Q20" s="166">
        <f>P20-O20</f>
        <v>-3754434.5568313338</v>
      </c>
      <c r="R20" s="167">
        <f>Q20/O20</f>
        <v>0.15617821711104826</v>
      </c>
      <c r="S20" s="167"/>
      <c r="T20" s="115">
        <v>23298721.97820586</v>
      </c>
      <c r="U20" s="115">
        <v>23115140.944110669</v>
      </c>
      <c r="V20" s="166">
        <f>U20-T20</f>
        <v>-183581.03409519047</v>
      </c>
      <c r="W20" s="167">
        <f>V20/T20</f>
        <v>-7.8794465321710017E-3</v>
      </c>
      <c r="X20" s="168"/>
      <c r="Y20" s="91">
        <v>446630752.20340872</v>
      </c>
      <c r="Z20" s="91">
        <v>456245107.7393868</v>
      </c>
      <c r="AA20" s="166">
        <f>Z20-Y20</f>
        <v>9614355.5359780788</v>
      </c>
      <c r="AB20" s="167">
        <f>AA20/Y20</f>
        <v>2.1526407414954311E-2</v>
      </c>
      <c r="AC20" s="167"/>
      <c r="AD20" s="215">
        <v>7629602</v>
      </c>
      <c r="AE20" s="215">
        <v>7629602</v>
      </c>
      <c r="AF20" s="315">
        <f>AE20-AD20</f>
        <v>0</v>
      </c>
      <c r="AG20" s="214">
        <f>AF20/AD20</f>
        <v>0</v>
      </c>
      <c r="AH20" s="167"/>
      <c r="AI20" s="115">
        <v>454260354.20340872</v>
      </c>
      <c r="AJ20" s="115">
        <v>463874709.7393868</v>
      </c>
      <c r="AK20" s="166">
        <f>AJ20-AI20</f>
        <v>9614355.5359780788</v>
      </c>
      <c r="AL20" s="167">
        <f>AK20/AI20</f>
        <v>2.1164857216821882E-2</v>
      </c>
      <c r="AN20" s="115">
        <f>J20/E20</f>
        <v>1424.6409680565296</v>
      </c>
      <c r="AO20" s="115">
        <f>K20/F20</f>
        <v>1436.2084886779035</v>
      </c>
      <c r="AP20" s="166">
        <f>AO20-AN20</f>
        <v>11.567520621373887</v>
      </c>
      <c r="AQ20" s="167">
        <f>AP20/AN20</f>
        <v>8.1196040832337557E-3</v>
      </c>
      <c r="AR20" s="316"/>
      <c r="AS20" s="115">
        <v>-76.552827579359445</v>
      </c>
      <c r="AT20" s="115">
        <f>P20/F20</f>
        <v>-86.603848442849412</v>
      </c>
      <c r="AU20" s="115">
        <f>AT20-AS20</f>
        <v>-10.051020863489967</v>
      </c>
      <c r="AV20" s="191">
        <f>AU20/AS20</f>
        <v>0.13129522685586564</v>
      </c>
      <c r="AW20" s="316"/>
      <c r="AX20" s="115">
        <v>74.194080637804305</v>
      </c>
      <c r="AY20" s="115">
        <f>U20/F20</f>
        <v>72.025266939344192</v>
      </c>
      <c r="AZ20" s="166">
        <f>AY20-AX20</f>
        <v>-2.168813698460113</v>
      </c>
      <c r="BA20" s="167">
        <f>AZ20/AX20</f>
        <v>-2.923162710307959E-2</v>
      </c>
      <c r="BB20" s="316"/>
      <c r="BC20" s="115">
        <f>Y20/E20</f>
        <v>1422.2822211149744</v>
      </c>
      <c r="BD20" s="115">
        <f>Z20/F20</f>
        <v>1421.6299071743981</v>
      </c>
      <c r="BE20" s="166">
        <f>BD20-BC20</f>
        <v>-0.65231394057627767</v>
      </c>
      <c r="BF20" s="167">
        <f>BE20/BC20</f>
        <v>-4.5863889099654714E-4</v>
      </c>
      <c r="BG20" s="317"/>
      <c r="BH20" s="115">
        <v>24.296238504063382</v>
      </c>
      <c r="BI20" s="115">
        <v>24.296238504063382</v>
      </c>
      <c r="BJ20" s="166">
        <f>BI20-BH20</f>
        <v>0</v>
      </c>
      <c r="BK20" s="167">
        <f>BJ20/BH20</f>
        <v>0</v>
      </c>
      <c r="BL20" s="167"/>
      <c r="BM20" s="115">
        <f>AI20/E20</f>
        <v>1446.5784596190379</v>
      </c>
      <c r="BN20" s="115">
        <f>AJ20/F20</f>
        <v>1445.4032478613371</v>
      </c>
      <c r="BO20" s="291">
        <f>BN20-BM20</f>
        <v>-1.1752117577007084</v>
      </c>
      <c r="BP20" s="167">
        <f>BO20/BM20</f>
        <v>-8.1240789249012121E-4</v>
      </c>
    </row>
    <row r="21" spans="1:68">
      <c r="A21" s="89">
        <v>50</v>
      </c>
      <c r="B21" s="99">
        <v>4</v>
      </c>
      <c r="C21" s="99">
        <v>4</v>
      </c>
      <c r="D21" s="90" t="s">
        <v>34</v>
      </c>
      <c r="E21" s="92">
        <v>11184</v>
      </c>
      <c r="F21" s="115">
        <v>11084</v>
      </c>
      <c r="G21" s="166">
        <f>F21-E21</f>
        <v>-100</v>
      </c>
      <c r="H21" s="167">
        <f>G21/E21</f>
        <v>-8.9413447782546503E-3</v>
      </c>
      <c r="I21" s="167"/>
      <c r="J21" s="115">
        <v>1506692.8892416186</v>
      </c>
      <c r="K21" s="115">
        <v>1840182.987550301</v>
      </c>
      <c r="L21" s="166">
        <f>K21-J21</f>
        <v>333490.09830868244</v>
      </c>
      <c r="M21" s="167">
        <f>L21/J21</f>
        <v>0.22133913333628455</v>
      </c>
      <c r="N21" s="167"/>
      <c r="O21" s="115">
        <v>3322384.1953747771</v>
      </c>
      <c r="P21" s="314">
        <v>3480507.234242551</v>
      </c>
      <c r="Q21" s="166">
        <f>P21-O21</f>
        <v>158123.03886777395</v>
      </c>
      <c r="R21" s="167">
        <f>Q21/O21</f>
        <v>4.7593243155894888E-2</v>
      </c>
      <c r="S21" s="167"/>
      <c r="T21" s="115">
        <v>1127128.611962436</v>
      </c>
      <c r="U21" s="115">
        <v>1210539.9385378822</v>
      </c>
      <c r="V21" s="166">
        <f>U21-T21</f>
        <v>83411.326575446175</v>
      </c>
      <c r="W21" s="167">
        <f>V21/T21</f>
        <v>7.4003379641138983E-2</v>
      </c>
      <c r="X21" s="168"/>
      <c r="Y21" s="91">
        <v>5956205.6965788323</v>
      </c>
      <c r="Z21" s="91">
        <v>6531230.1603307351</v>
      </c>
      <c r="AA21" s="166">
        <f>Z21-Y21</f>
        <v>575024.4637519028</v>
      </c>
      <c r="AB21" s="167">
        <f>AA21/Y21</f>
        <v>9.6542076121076445E-2</v>
      </c>
      <c r="AC21" s="167"/>
      <c r="AD21" s="215">
        <v>-1109278</v>
      </c>
      <c r="AE21" s="215">
        <v>-1109278</v>
      </c>
      <c r="AF21" s="315">
        <f>AE21-AD21</f>
        <v>0</v>
      </c>
      <c r="AG21" s="214">
        <f>AF21/AD21</f>
        <v>0</v>
      </c>
      <c r="AH21" s="167"/>
      <c r="AI21" s="115">
        <v>4846927.6965788323</v>
      </c>
      <c r="AJ21" s="115">
        <v>5421952.1603307351</v>
      </c>
      <c r="AK21" s="166">
        <f>AJ21-AI21</f>
        <v>575024.4637519028</v>
      </c>
      <c r="AL21" s="167">
        <f>AK21/AI21</f>
        <v>0.11863689738094907</v>
      </c>
      <c r="AN21" s="115">
        <f>J21/E21</f>
        <v>134.71860597653958</v>
      </c>
      <c r="AO21" s="115">
        <f>K21/F21</f>
        <v>166.02156148956163</v>
      </c>
      <c r="AP21" s="166">
        <f>AO21-AN21</f>
        <v>31.302955513022056</v>
      </c>
      <c r="AQ21" s="167">
        <f>AP21/AN21</f>
        <v>0.23235807174603093</v>
      </c>
      <c r="AR21" s="316"/>
      <c r="AS21" s="115">
        <v>297.06582576670036</v>
      </c>
      <c r="AT21" s="115">
        <f>P21/F21</f>
        <v>314.01183997135973</v>
      </c>
      <c r="AU21" s="115">
        <f>AT21-AS21</f>
        <v>16.946014204659377</v>
      </c>
      <c r="AV21" s="191">
        <f>AU21/AS21</f>
        <v>5.704464376177646E-2</v>
      </c>
      <c r="AW21" s="316"/>
      <c r="AX21" s="115">
        <v>100.78045528991738</v>
      </c>
      <c r="AY21" s="115">
        <f>U21/F21</f>
        <v>109.21507926180821</v>
      </c>
      <c r="AZ21" s="166">
        <f>AY21-AX21</f>
        <v>8.4346239718908294</v>
      </c>
      <c r="BA21" s="167">
        <f>AZ21/AX21</f>
        <v>8.3693052860564665E-2</v>
      </c>
      <c r="BB21" s="316"/>
      <c r="BC21" s="115">
        <f>Y21/E21</f>
        <v>532.56488703315745</v>
      </c>
      <c r="BD21" s="115">
        <f>Z21/F21</f>
        <v>589.2484807227296</v>
      </c>
      <c r="BE21" s="166">
        <f>BD21-BC21</f>
        <v>56.683593689572149</v>
      </c>
      <c r="BF21" s="167">
        <f>BE21/BC21</f>
        <v>0.10643509376922747</v>
      </c>
      <c r="BG21" s="317"/>
      <c r="BH21" s="115">
        <v>-99.184370529327609</v>
      </c>
      <c r="BI21" s="115">
        <v>-99.184370529327609</v>
      </c>
      <c r="BJ21" s="166">
        <f>BI21-BH21</f>
        <v>0</v>
      </c>
      <c r="BK21" s="167">
        <f>BJ21/BH21</f>
        <v>0</v>
      </c>
      <c r="BL21" s="167"/>
      <c r="BM21" s="115">
        <f>AI21/E21</f>
        <v>433.38051650382977</v>
      </c>
      <c r="BN21" s="115">
        <f>AJ21/F21</f>
        <v>489.16926744232546</v>
      </c>
      <c r="BO21" s="291">
        <f>BN21-BM21</f>
        <v>55.788750938495696</v>
      </c>
      <c r="BP21" s="167">
        <f>BO21/BM21</f>
        <v>0.1287292548095034</v>
      </c>
    </row>
    <row r="22" spans="1:68">
      <c r="A22" s="89">
        <v>51</v>
      </c>
      <c r="B22" s="99">
        <v>4</v>
      </c>
      <c r="C22" s="99">
        <v>4</v>
      </c>
      <c r="D22" s="90" t="s">
        <v>35</v>
      </c>
      <c r="E22" s="92">
        <v>9143</v>
      </c>
      <c r="F22" s="115">
        <v>9052</v>
      </c>
      <c r="G22" s="166">
        <f>F22-E22</f>
        <v>-91</v>
      </c>
      <c r="H22" s="167">
        <f>G22/E22</f>
        <v>-9.9529694848517983E-3</v>
      </c>
      <c r="I22" s="167"/>
      <c r="J22" s="115">
        <v>-4752287.9369600527</v>
      </c>
      <c r="K22" s="115">
        <v>-4803133.4103600327</v>
      </c>
      <c r="L22" s="166">
        <f>K22-J22</f>
        <v>-50845.473399979994</v>
      </c>
      <c r="M22" s="167">
        <f>L22/J22</f>
        <v>1.0699156716607721E-2</v>
      </c>
      <c r="N22" s="167"/>
      <c r="O22" s="115">
        <v>-263985.71895806974</v>
      </c>
      <c r="P22" s="314">
        <v>-210947.07076904847</v>
      </c>
      <c r="Q22" s="166">
        <f>P22-O22</f>
        <v>53038.648189021274</v>
      </c>
      <c r="R22" s="167">
        <f>Q22/O22</f>
        <v>-0.20091483887219552</v>
      </c>
      <c r="S22" s="167"/>
      <c r="T22" s="115">
        <v>1311572.5329423335</v>
      </c>
      <c r="U22" s="115">
        <v>1352849.2092937648</v>
      </c>
      <c r="V22" s="166">
        <f>U22-T22</f>
        <v>41276.676351431292</v>
      </c>
      <c r="W22" s="167">
        <f>V22/T22</f>
        <v>3.1471135079988839E-2</v>
      </c>
      <c r="X22" s="168"/>
      <c r="Y22" s="91">
        <v>-3704701.1229757895</v>
      </c>
      <c r="Z22" s="91">
        <v>-3661231.271835316</v>
      </c>
      <c r="AA22" s="166">
        <f>Z22-Y22</f>
        <v>43469.851140473504</v>
      </c>
      <c r="AB22" s="167">
        <f>AA22/Y22</f>
        <v>-1.173369988496035E-2</v>
      </c>
      <c r="AC22" s="167"/>
      <c r="AD22" s="215">
        <v>-472897</v>
      </c>
      <c r="AE22" s="215">
        <v>-472897</v>
      </c>
      <c r="AF22" s="315">
        <f>AE22-AD22</f>
        <v>0</v>
      </c>
      <c r="AG22" s="214">
        <f>AF22/AD22</f>
        <v>0</v>
      </c>
      <c r="AH22" s="167"/>
      <c r="AI22" s="115">
        <v>-4177598.1229757895</v>
      </c>
      <c r="AJ22" s="115">
        <v>-4134128.271835316</v>
      </c>
      <c r="AK22" s="166">
        <f>AJ22-AI22</f>
        <v>43469.851140473504</v>
      </c>
      <c r="AL22" s="167">
        <f>AK22/AI22</f>
        <v>-1.0405465021012847E-2</v>
      </c>
      <c r="AN22" s="115">
        <f>J22/E22</f>
        <v>-519.77337164607377</v>
      </c>
      <c r="AO22" s="115">
        <f>K22/F22</f>
        <v>-530.61571038003012</v>
      </c>
      <c r="AP22" s="166">
        <f>AO22-AN22</f>
        <v>-10.842338733956353</v>
      </c>
      <c r="AQ22" s="167">
        <f>AP22/AN22</f>
        <v>2.0859742582848517E-2</v>
      </c>
      <c r="AR22" s="316"/>
      <c r="AS22" s="115">
        <v>-28.872986870619027</v>
      </c>
      <c r="AT22" s="115">
        <f>P22/F22</f>
        <v>-23.303918556015077</v>
      </c>
      <c r="AU22" s="115">
        <f>AT22-AS22</f>
        <v>5.5690683146039497</v>
      </c>
      <c r="AV22" s="191">
        <f>AU22/AS22</f>
        <v>-0.19288161420774236</v>
      </c>
      <c r="AW22" s="316"/>
      <c r="AX22" s="115">
        <v>143.45100436862447</v>
      </c>
      <c r="AY22" s="115">
        <f>U22/F22</f>
        <v>149.45307217120688</v>
      </c>
      <c r="AZ22" s="166">
        <f>AY22-AX22</f>
        <v>6.0020678025824168</v>
      </c>
      <c r="BA22" s="167">
        <f>AZ22/AX22</f>
        <v>4.1840542204632944E-2</v>
      </c>
      <c r="BB22" s="316"/>
      <c r="BC22" s="115">
        <f>Y22/E22</f>
        <v>-405.19535414806842</v>
      </c>
      <c r="BD22" s="115">
        <f>Z22/F22</f>
        <v>-404.46655676483829</v>
      </c>
      <c r="BE22" s="166">
        <f>BD22-BC22</f>
        <v>0.72879738323013044</v>
      </c>
      <c r="BF22" s="167">
        <f>BE22/BC22</f>
        <v>-1.7986321308210505E-3</v>
      </c>
      <c r="BG22" s="317"/>
      <c r="BH22" s="115">
        <v>-51.722301214043533</v>
      </c>
      <c r="BI22" s="115">
        <v>-51.722301214043533</v>
      </c>
      <c r="BJ22" s="166">
        <f>BI22-BH22</f>
        <v>0</v>
      </c>
      <c r="BK22" s="167">
        <f>BJ22/BH22</f>
        <v>0</v>
      </c>
      <c r="BL22" s="167"/>
      <c r="BM22" s="115">
        <f>AI22/E22</f>
        <v>-456.91765536211193</v>
      </c>
      <c r="BN22" s="115">
        <f>AJ22/F22</f>
        <v>-456.7088236671803</v>
      </c>
      <c r="BO22" s="291">
        <f>BN22-BM22</f>
        <v>0.20883169493163223</v>
      </c>
      <c r="BP22" s="167">
        <f>BO22/BM22</f>
        <v>-4.5704448598321503E-4</v>
      </c>
    </row>
    <row r="23" spans="1:68">
      <c r="A23" s="89">
        <v>52</v>
      </c>
      <c r="B23" s="99">
        <v>14</v>
      </c>
      <c r="C23" s="99">
        <v>14</v>
      </c>
      <c r="D23" s="90" t="s">
        <v>36</v>
      </c>
      <c r="E23" s="92">
        <v>2292</v>
      </c>
      <c r="F23" s="115">
        <v>2272</v>
      </c>
      <c r="G23" s="166">
        <f>F23-E23</f>
        <v>-20</v>
      </c>
      <c r="H23" s="167">
        <f>G23/E23</f>
        <v>-8.7260034904013961E-3</v>
      </c>
      <c r="I23" s="167"/>
      <c r="J23" s="115">
        <v>1700755.293329285</v>
      </c>
      <c r="K23" s="115">
        <v>1579029.4277046029</v>
      </c>
      <c r="L23" s="166">
        <f>K23-J23</f>
        <v>-121725.86562468205</v>
      </c>
      <c r="M23" s="167">
        <f>L23/J23</f>
        <v>-7.1571651784425511E-2</v>
      </c>
      <c r="N23" s="167"/>
      <c r="O23" s="115">
        <v>1144337.6095297916</v>
      </c>
      <c r="P23" s="314">
        <v>1185553.144860371</v>
      </c>
      <c r="Q23" s="166">
        <f>P23-O23</f>
        <v>41215.535330579383</v>
      </c>
      <c r="R23" s="167">
        <f>Q23/O23</f>
        <v>3.6016936774030214E-2</v>
      </c>
      <c r="S23" s="167"/>
      <c r="T23" s="115">
        <v>361864.78066952998</v>
      </c>
      <c r="U23" s="115">
        <v>388817.8478949751</v>
      </c>
      <c r="V23" s="166">
        <f>U23-T23</f>
        <v>26953.06722544512</v>
      </c>
      <c r="W23" s="167">
        <f>V23/T23</f>
        <v>7.4483809050375049E-2</v>
      </c>
      <c r="X23" s="168"/>
      <c r="Y23" s="91">
        <v>3206957.6835286068</v>
      </c>
      <c r="Z23" s="91">
        <v>3153400.4204599489</v>
      </c>
      <c r="AA23" s="166">
        <f>Z23-Y23</f>
        <v>-53557.263068657834</v>
      </c>
      <c r="AB23" s="167">
        <f>AA23/Y23</f>
        <v>-1.6700333572761374E-2</v>
      </c>
      <c r="AC23" s="167"/>
      <c r="AD23" s="215">
        <v>250153</v>
      </c>
      <c r="AE23" s="215">
        <v>250153</v>
      </c>
      <c r="AF23" s="315">
        <f>AE23-AD23</f>
        <v>0</v>
      </c>
      <c r="AG23" s="214">
        <f>AF23/AD23</f>
        <v>0</v>
      </c>
      <c r="AH23" s="167"/>
      <c r="AI23" s="115">
        <v>3457110.6835286068</v>
      </c>
      <c r="AJ23" s="115">
        <v>3403553.4204599489</v>
      </c>
      <c r="AK23" s="166">
        <f>AJ23-AI23</f>
        <v>-53557.263068657834</v>
      </c>
      <c r="AL23" s="167">
        <f>AK23/AI23</f>
        <v>-1.549191448333756E-2</v>
      </c>
      <c r="AN23" s="115">
        <f>J23/E23</f>
        <v>742.03983129549954</v>
      </c>
      <c r="AO23" s="115">
        <f>K23/F23</f>
  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="AS23" s="115">
        <v>499.2746987477276</v>
      </c>
      <c r="AT23" s="115">
        <f>P23/F23</f>
        <v>521.81036305474072</v>
      </c>
      <c r="AU23" s="115">
        <f>AT23-AS23</f>
        <v>22.535664307013121</v>
      </c>
      <c r="AV23" s="191">
        <f>AU23/AS23</f>
        <v>4.5136804175209953E-2</v>
      </c>
      <c r="AW23" s="316"/>
      <c r="AX23" s="115">
        <v>157.88166695878272</v>
      </c>
      <c r="AY23" s="115">
        <f>U23/F23</f>
        <v>171.13461615095736</v>
      </c>
      <c r="AZ23" s="166">
        <f>AY23-AX23</f>
        <v>13.25294919217464</v>
      </c>
      <c r="BA23" s="167">
        <f>AZ23/AX23</f>
        <v>8.3942293284973449E-2</v>
      </c>
      <c r="BB23" s="316"/>
      <c r="BC23" s="115">
        <f>Y23/E23</f>
        <v>1399.19619700201</v>
      </c>
      <c r="BD23" s="115">
        <f>Z23/F23</f>
        <v>1387.9403259066676</v>
      </c>
      <c r="BE23" s="166">
        <f>BD23-BC23</f>
        <v>-11.2558710953424</v>
      </c>
      <c r="BF23" s="167">
        <f>BE23/BC23</f>
        <v>-8.0445266499864776E-3</v>
      </c>
      <c r="BG23" s="317"/>
      <c r="BH23" s="115">
        <v>109.14179755671903</v>
      </c>
      <c r="BI23" s="115">
        <v>109.14179755671903</v>
      </c>
      <c r="BJ23" s="166">
        <f>BI23-BH23</f>
        <v>0</v>
      </c>
      <c r="BK23" s="167">
        <f>BJ23/BH23</f>
        <v>0</v>
      </c>
      <c r="BL23" s="167"/>
      <c r="BM23" s="115">
        <f>AI23/E23</f>
        <v>1508.337994558729</v>
      </c>
      <c r="BN23" s="115">
        <f>AJ23/F23</f>
        <v>1498.0428787235692</v>
      </c>
      <c r="BO23" s="291">
        <f>BN23-BM23</f>
        <v>-10.295115835159777</v>
      </c>
      <c r="BP23" s="167">
        <f>BO23/BM23</f>
        <v>-6.8254700685781364E-3</v>
      </c>
    </row>
    <row r="24" spans="1:68">
      <c r="A24" s="89">
        <v>61</v>
      </c>
      <c r="B24" s="99">
        <v>5</v>
      </c>
      <c r="C24" s="99">
        <v>5</v>
      </c>
      <c r="D24" s="90" t="s">
        <v>37</v>
      </c>
      <c r="E24" s="92">
        <v>16469</v>
      </c>
      <c r="F24" s="115">
        <v>16478</v>
      </c>
      <c r="G24" s="166">
        <f>F24-E24</f>
        <v>9</v>
      </c>
      <c r="H24" s="167">
        <f>G24/E24</f>
        <v>5.4648126783654139E-4</v>
      </c>
      <c r="I24" s="167"/>
      <c r="J24" s="115">
        <v>3112387.0531330844</v>
      </c>
      <c r="K24" s="115">
        <v>2866149.9913585195</v>
      </c>
      <c r="L24" s="166">
        <f>K24-J24</f>
        <v>-246237.06177456491</v>
      </c>
      <c r="M24" s="167">
        <f>L24/J24</f>
        <v>-7.9115179947394518E-2</v>
      </c>
      <c r="N24" s="167"/>
      <c r="O24" s="115">
        <v>5412721.295109245</v>
      </c>
      <c r="P24" s="314">
        <v>6867577.4692806909</v>
      </c>
      <c r="Q24" s="166">
        <f>P24-O24</f>
        <v>1454856.1741714459</v>
      </c>
      <c r="R24" s="167">
        <f>Q24/O24</f>
        <v>0.26878460849000402</v>
      </c>
      <c r="S24" s="167"/>
      <c r="T24" s="115">
        <v>1933802.2300913956</v>
      </c>
      <c r="U24" s="115">
        <v>2066955.0613730007</v>
      </c>
      <c r="V24" s="166">
        <f>U24-T24</f>
        <v>133152.83128160518</v>
      </c>
      <c r="W24" s="167">
        <f>V24/T24</f>
        <v>6.8855454404617211E-2</v>
      </c>
      <c r="X24" s="168"/>
      <c r="Y24" s="91">
        <v>10458910.578333724</v>
      </c>
      <c r="Z24" s="91">
        <v>11800682.522012211</v>
      </c>
      <c r="AA24" s="166">
        <f>Z24-Y24</f>
        <v>1341771.9436784871</v>
      </c>
      <c r="AB24" s="167">
        <f>AA24/Y24</f>
        <v>0.12828983799307456</v>
      </c>
      <c r="AC24" s="167"/>
      <c r="AD24" s="215">
        <v>2616359</v>
      </c>
      <c r="AE24" s="215">
        <v>2616359</v>
      </c>
      <c r="AF24" s="315">
        <f>AE24-AD24</f>
        <v>0</v>
      </c>
      <c r="AG24" s="214">
        <f>AF24/AD24</f>
        <v>0</v>
      </c>
      <c r="AH24" s="167"/>
      <c r="AI24" s="115">
        <v>13075269.578333724</v>
      </c>
      <c r="AJ24" s="115">
        <v>14417041.522012211</v>
      </c>
      <c r="AK24" s="166">
        <f>AJ24-AI24</f>
        <v>1341771.9436784871</v>
      </c>
      <c r="AL24" s="167">
        <f>AK24/AI24</f>
        <v>0.10261906537681334</v>
      </c>
      <c r="AN24" s="115">
        <f>J24/E24</f>
        <v>188.98458031046721</v>
      </c>
      <c r="AO24" s="115">
        <f>K24/F24</f>
        <v>173.93797738551521</v>
      </c>
      <c r="AP24" s="166">
        <f>AO24-AN24</f>
        <v>-15.046602924951998</v>
      </c>
      <c r="AQ24" s="167">
        <f>AP24/AN24</f>
        <v>-7.9618151386918301E-2</v>
      </c>
      <c r="AR24" s="316"/>
      <c r="AS24" s="115">
        <v>328.66119953301626</v>
      </c>
      <c r="AT24" s="115">
        <f>P24/F24</f>
        <v>416.77251300404725</v>
      </c>
      <c r="AU24" s="115">
        <f>AT24-AS24</f>
        <v>88.111313471030996</v>
      </c>
      <c r="AV24" s="191">
        <f>AU24/AS24</f>
        <v>0.2680916201736786</v>
      </c>
      <c r="AW24" s="316"/>
      <c r="AX24" s="115">
        <v>117.42074382727522</v>
      </c>
      <c r="AY24" s="115">
        <f>U24/F24</f>
        <v>125.43725339076349</v>
      </c>
      <c r="AZ24" s="166">
        <f>AY24-AX24</f>
        <v>8.0165095634882704</v>
      </c>
      <c r="BA24" s="167">
        <f>AZ24/AX24</f>
        <v>6.8271663951307265E-2</v>
      </c>
      <c r="BB24" s="316"/>
      <c r="BC24" s="115">
        <f>Y24/E24</f>
        <v>635.06652367075867</v>
      </c>
      <c r="BD24" s="115">
        <f>Z24/F24</f>
        <v>716.14774378032598</v>
      </c>
      <c r="BE24" s="166">
        <f>BD24-BC24</f>
        <v>81.081220109567312</v>
      </c>
      <c r="BF24" s="167">
        <f>BE24/BC24</f>
        <v>0.12767358550236343</v>
      </c>
      <c r="BG24" s="317"/>
      <c r="BH24" s="115">
        <v>158.86568704839397</v>
      </c>
      <c r="BI24" s="115">
        <v>158.86568704839397</v>
      </c>
      <c r="BJ24" s="166">
        <f>BI24-BH24</f>
        <v>0</v>
      </c>
      <c r="BK24" s="167">
        <f>BJ24/BH24</f>
        <v>0</v>
      </c>
      <c r="BL24" s="167"/>
      <c r="BM24" s="115">
        <f>AI24/E24</f>
        <v>793.93221071915264</v>
      </c>
      <c r="BN24" s="115">
        <f>AJ24/F24</f>
        <v>874.92666112466384</v>
      </c>
      <c r="BO24" s="291">
        <f>BN24-BM24</f>
        <v>80.994450405511202</v>
      </c>
      <c r="BP24" s="167">
        <f>BO24/BM24</f>
        <v>0.10201683382028993</v>
      </c>
    </row>
    <row r="25" spans="1:68">
      <c r="A25" s="89">
        <v>69</v>
      </c>
      <c r="B25" s="99">
        <v>17</v>
      </c>
      <c r="C25" s="99">
        <v>17</v>
      </c>
      <c r="D25" s="90" t="s">
        <v>38</v>
      </c>
      <c r="E25" s="92">
        <v>6558</v>
      </c>
      <c r="F25" s="115">
        <v>6492</v>
      </c>
      <c r="G25" s="166">
        <f>F25-E25</f>
        <v>-66</v>
      </c>
      <c r="H25" s="167">
        <f>G25/E25</f>
        <v>-1.0064043915827997E-2</v>
      </c>
      <c r="I25" s="167"/>
      <c r="J25" s="115">
        <v>211183.4131551981</v>
      </c>
      <c r="K25" s="115">
        <v>447686.83683629194</v>
      </c>
      <c r="L25" s="166">
        <f>K25-J25</f>
        <v>236503.42368109385</v>
      </c>
      <c r="M25" s="167">
        <f>L25/J25</f>
        <v>1.1198958296373784</v>
      </c>
      <c r="N25" s="167"/>
      <c r="O25" s="115">
        <v>3234088.2893262082</v>
      </c>
      <c r="P25" s="314">
        <v>3196331.6733998372</v>
      </c>
      <c r="Q25" s="166">
        <f>P25-O25</f>
        <v>-37756.615926370956</v>
      </c>
      <c r="R25" s="167">
        <f>Q25/O25</f>
        <v>-1.1674577979513722E-2</v>
      </c>
      <c r="S25" s="167"/>
      <c r="T25" s="115">
        <v>778980.40699503571</v>
      </c>
      <c r="U25" s="115">
        <v>850701.09413809865</v>
      </c>
      <c r="V25" s="166">
        <f>U25-T25</f>
        <v>71720.68714306294</v>
      </c>
      <c r="W25" s="167">
        <f>V25/T25</f>
        <v>9.2069950025739228E-2</v>
      </c>
      <c r="X25" s="168"/>
      <c r="Y25" s="91">
        <v>4224252.1094764415</v>
      </c>
      <c r="Z25" s="91">
        <v>4494719.604374228</v>
      </c>
      <c r="AA25" s="166">
        <f>Z25-Y25</f>
        <v>270467.49489778653</v>
      </c>
      <c r="AB25" s="167">
        <f>AA25/Y25</f>
        <v>6.402730895039041E-2</v>
      </c>
      <c r="AC25" s="167"/>
      <c r="AD25" s="215">
        <v>683940</v>
      </c>
      <c r="AE25" s="215">
        <v>683940</v>
      </c>
      <c r="AF25" s="315">
        <f>AE25-AD25</f>
        <v>0</v>
      </c>
      <c r="AG25" s="214">
        <f>AF25/AD25</f>
        <v>0</v>
      </c>
      <c r="AH25" s="167"/>
      <c r="AI25" s="115">
        <v>4908192.1094764415</v>
      </c>
      <c r="AJ25" s="115">
        <v>5178659.604374228</v>
      </c>
      <c r="AK25" s="166">
        <f>AJ25-AI25</f>
        <v>270467.49489778653</v>
      </c>
      <c r="AL25" s="167">
        <f>AK25/AI25</f>
        <v>5.510531960955322E-2</v>
      </c>
      <c r="AN25" s="115">
        <f>J25/E25</f>
        <v>32.202411277096388</v>
      </c>
      <c r="AO25" s="115">
        <f>K25/F25</f>
        <v>68.959771539786189</v>
      </c>
      <c r="AP25" s="166">
        <f>AO25-AN25</f>
        <v>36.757360262689801</v>
      </c>
      <c r="AQ25" s="167">
        <f>AP25/AN25</f>
        <v>1.1414474508259285</v>
      </c>
      <c r="AR25" s="316"/>
      <c r="AS25" s="115">
        <v>493.15161471884846</v>
      </c>
      <c r="AT25" s="115">
        <f>P25/F25</f>
        <v>492.34930274181102</v>
      </c>
      <c r="AU25" s="115">
        <f>AT25-AS25</f>
        <v>-0.80231197703744783</v>
      </c>
      <c r="AV25" s="191">
        <f>AU25/AS25</f>
        <v>-1.6269073305069787E-3</v>
      </c>
      <c r="AW25" s="316"/>
      <c r="AX25" s="115">
        <v>118.78322766011523</v>
      </c>
      <c r="AY25" s="115">
        <f>U25/F25</f>
        <v>131.03836939896775</v>
      </c>
      <c r="AZ25" s="166">
        <f>AY25-AX25</f>
        <v>12.255141738852515</v>
      </c>
      <c r="BA25" s="167">
        <f>AZ25/AX25</f>
        <v>0.10317232474873655</v>
      </c>
      <c r="BB25" s="316"/>
      <c r="BC25" s="115">
        <f>Y25/E25</f>
        <v>644.13725365606001</v>
      </c>
      <c r="BD25" s="115">
        <f>Z25/F25</f>
        <v>692.34744368056499</v>
      </c>
      <c r="BE25" s="166">
        <f>BD25-BC25</f>
        <v>48.210190024504982</v>
      </c>
      <c r="BF25" s="167">
        <f>BE25/BC25</f>
        <v>7.4844592128259405E-2</v>
      </c>
      <c r="BG25" s="317"/>
      <c r="BH25" s="115">
        <v>104.29094236047575</v>
      </c>
      <c r="BI25" s="115">
        <v>104.29094236047575</v>
      </c>
      <c r="BJ25" s="166">
        <f>BI25-BH25</f>
        <v>0</v>
      </c>
      <c r="BK25" s="167">
        <f>BJ25/BH25</f>
        <v>0</v>
      </c>
      <c r="BL25" s="167"/>
      <c r="BM25" s="115">
        <f>AI25/E25</f>
        <v>748.42819601653571</v>
      </c>
      <c r="BN25" s="115">
        <f>AJ25/F25</f>
        <v>797.69864515930806</v>
      </c>
      <c r="BO25" s="291">
        <f>BN25-BM25</f>
        <v>49.27044914277235</v>
      </c>
      <c r="BP25" s="167">
        <f>BO25/BM25</f>
        <v>6.5831898644400852E-2</v>
      </c>
    </row>
    <row r="26" spans="1:68">
      <c r="A26" s="89">
        <v>71</v>
      </c>
      <c r="B26" s="99">
        <v>17</v>
      </c>
      <c r="C26" s="99">
        <v>17</v>
      </c>
      <c r="D26" s="90" t="s">
        <v>39</v>
      </c>
      <c r="E26" s="92">
        <v>6473</v>
      </c>
      <c r="F26" s="115">
        <v>6365</v>
      </c>
      <c r="G26" s="166">
        <f>F26-E26</f>
        <v>-108</v>
      </c>
      <c r="H26" s="167">
        <f>G26/E26</f>
        <v>-1.6684690251815234E-2</v>
      </c>
      <c r="I26" s="167"/>
      <c r="J26" s="115">
        <v>4049476.2247081208</v>
      </c>
      <c r="K26" s="115">
        <v>4079961.8534739767</v>
      </c>
      <c r="L26" s="166">
        <f>K26-J26</f>
        <v>30485.628765855916</v>
      </c>
      <c r="M26" s="167">
        <f>L26/J26</f>
        <v>7.528289357484317E-3</v>
      </c>
      <c r="N26" s="167"/>
      <c r="O26" s="115">
        <v>3990859.5010169088</v>
      </c>
      <c r="P26" s="314">
        <v>4040317.1839453708</v>
      </c>
      <c r="Q26" s="166">
        <f>P26-O26</f>
        <v>49457.682928462047</v>
      </c>
      <c r="R26" s="167">
        <f>Q26/O26</f>
        <v>1.2392739688245041E-2</v>
      </c>
      <c r="S26" s="167"/>
      <c r="T26" s="115">
        <v>929822.11749077449</v>
      </c>
      <c r="U26" s="115">
        <v>995901.78773142037</v>
      </c>
      <c r="V26" s="166">
        <f>U26-T26</f>
        <v>66079.670240645879</v>
      </c>
      <c r="W26" s="167">
        <f>V26/T26</f>
        <v>7.1067001954060863E-2</v>
      </c>
      <c r="X26" s="168"/>
      <c r="Y26" s="91">
        <v>8970157.8432158045</v>
      </c>
      <c r="Z26" s="91">
        <v>9116180.8251507673</v>
      </c>
      <c r="AA26" s="166">
        <f>Z26-Y26</f>
        <v>146022.98193496279</v>
      </c>
      <c r="AB26" s="167">
        <f>AA26/Y26</f>
        <v>1.6278752780855582E-2</v>
      </c>
      <c r="AC26" s="167"/>
      <c r="AD26" s="215">
        <v>801070</v>
      </c>
      <c r="AE26" s="215">
        <v>801070</v>
      </c>
      <c r="AF26" s="315">
        <f>AE26-AD26</f>
        <v>0</v>
      </c>
      <c r="AG26" s="214">
        <f>AF26/AD26</f>
        <v>0</v>
      </c>
      <c r="AH26" s="167"/>
      <c r="AI26" s="115">
        <v>9771227.8432158045</v>
      </c>
      <c r="AJ26" s="115">
        <v>9917250.8251507673</v>
      </c>
      <c r="AK26" s="166">
        <f>AJ26-AI26</f>
        <v>146022.98193496279</v>
      </c>
      <c r="AL26" s="167">
        <f>AK26/AI26</f>
        <v>1.4944179408972335E-2</v>
      </c>
      <c r="AN26" s="115">
        <f>J26/E26</f>
        <v>625.5949675124549</v>
      </c>
      <c r="AO26" s="115">
        <f>K26/F26</f>
        <v>640.99950565184236</v>
      </c>
      <c r="AP26" s="166">
        <f>AO26-AN26</f>
        <v>15.404538139387455</v>
      </c>
      <c r="AQ26" s="167">
        <f>AP26/AN26</f>
        <v>2.4623820425922413E-2</v>
      </c>
      <c r="AR26" s="316"/>
      <c r="AS26" s="115">
        <v>616.53939456463911</v>
      </c>
      <c r="AT26" s="115">
        <f>P26/F26</f>
        <v>634.77096369919411</v>
      </c>
      <c r="AU26" s="115">
        <f>AT26-AS26</f>
        <v>18.231569134555002</v>
      </c>
      <c r="AV26" s="191">
        <f>AU26/AS26</f>
        <v>2.9570809741085526E-2</v>
      </c>
      <c r="AW26" s="316"/>
      <c r="AX26" s="115">
        <v>143.64624092241226</v>
      </c>
      <c r="AY26" s="115">
        <f>U26/F26</f>
        <v>156.46532407406448</v>
      </c>
      <c r="AZ26" s="166">
        <f>AY26-AX26</f>
        <v>12.819083151652222</v>
      </c>
      <c r="BA26" s="167">
        <f>AZ26/AX26</f>
        <v>8.9240644720916862E-2</v>
      </c>
      <c r="BB26" s="316"/>
      <c r="BC26" s="115">
        <f>Y26/E26</f>
        <v>1385.7806029995063</v>
      </c>
      <c r="BD26" s="115">
        <f>Z26/F26</f>
        <v>1432.2357934251008</v>
      </c>
      <c r="BE26" s="166">
        <f>BD26-BC26</f>
        <v>46.455190425594537</v>
      </c>
      <c r="BF26" s="167">
        <f>BE26/BC26</f>
        <v>3.3522759897954127E-2</v>
      </c>
      <c r="BG26" s="317"/>
      <c r="BH26" s="115">
        <v>123.75560018538545</v>
      </c>
      <c r="BI26" s="115">
        <v>123.75560018538545</v>
      </c>
      <c r="BJ26" s="166">
        <f>BI26-BH26</f>
        <v>0</v>
      </c>
      <c r="BK26" s="167">
        <f>BJ26/BH26</f>
        <v>0</v>
      </c>
      <c r="BL26" s="167"/>
      <c r="BM26" s="115">
        <f>AI26/E26</f>
        <v>1509.5362031848917</v>
      </c>
      <c r="BN26" s="115">
        <f>AJ26/F26</f>
        <v>1558.0912529694842</v>
      </c>
      <c r="BO26" s="291">
        <f>BN26-BM26</f>
        <v>48.555049784592484</v>
      </c>
      <c r="BP26" s="167">
        <f>BO26/BM26</f>
        <v>3.2165541761866139E-2</v>
      </c>
    </row>
    <row r="27" spans="1:68">
      <c r="A27" s="89">
        <v>72</v>
      </c>
      <c r="B27" s="99">
        <v>17</v>
      </c>
      <c r="C27" s="99">
        <v>17</v>
      </c>
      <c r="D27" s="90" t="s">
        <v>40</v>
      </c>
      <c r="E27" s="92">
        <v>948</v>
      </c>
      <c r="F27" s="115">
        <v>927</v>
      </c>
      <c r="G27" s="166">
        <f>F27-E27</f>
        <v>-21</v>
      </c>
      <c r="H27" s="167">
        <f>G27/E27</f>
        <v>-2.2151898734177215E-2</v>
      </c>
      <c r="I27" s="167"/>
      <c r="J27" s="115">
        <v>1163777.4965679941</v>
      </c>
      <c r="K27" s="115">
        <v>1090299.3379892949</v>
      </c>
      <c r="L27" s="166">
        <f>K27-J27</f>
        <v>-73478.158578699222</v>
      </c>
      <c r="M27" s="167">
        <f>L27/J27</f>
        <v>-6.3137634810251919E-2</v>
      </c>
      <c r="N27" s="167"/>
      <c r="O27" s="115">
        <v>366875.2433164253</v>
      </c>
      <c r="P27" s="314">
        <v>341973.6017633591</v>
      </c>
      <c r="Q27" s="166">
        <f>P27-O27</f>
        <v>-24901.641553066205</v>
      </c>
      <c r="R27" s="167">
        <f>Q27/O27</f>
        <v>-6.7874957514069301E-2</v>
      </c>
      <c r="S27" s="167"/>
      <c r="T27" s="115">
        <v>108263.34543785875</v>
      </c>
      <c r="U27" s="115">
        <v>114668.50086729118</v>
      </c>
      <c r="V27" s="166">
        <f>U27-T27</f>
        <v>6405.1554294324305</v>
      </c>
      <c r="W27" s="167">
        <f>V27/T27</f>
        <v>5.9162733273459361E-2</v>
      </c>
      <c r="X27" s="168"/>
      <c r="Y27" s="91">
        <v>1638916.0853222781</v>
      </c>
      <c r="Z27" s="91">
        <v>1546941.4406199451</v>
      </c>
      <c r="AA27" s="166">
        <f>Z27-Y27</f>
        <v>-91974.644702333026</v>
      </c>
      <c r="AB27" s="167">
        <f>AA27/Y27</f>
        <v>-5.6119190925047906E-2</v>
      </c>
      <c r="AC27" s="167"/>
      <c r="AD27" s="215">
        <v>-244162</v>
      </c>
      <c r="AE27" s="215">
        <v>-244162</v>
      </c>
      <c r="AF27" s="315">
        <f>AE27-AD27</f>
        <v>0</v>
      </c>
      <c r="AG27" s="214">
        <f>AF27/AD27</f>
        <v>0</v>
      </c>
      <c r="AH27" s="167"/>
      <c r="AI27" s="115">
        <v>1394754.0853222781</v>
      </c>
      <c r="AJ27" s="115">
        <v>1302779.4406199451</v>
      </c>
      <c r="AK27" s="166">
        <f>AJ27-AI27</f>
        <v>-91974.644702333026</v>
      </c>
      <c r="AL27" s="167">
        <f>AK27/AI27</f>
        <v>-6.5943269620236278E-2</v>
      </c>
      <c r="AN27" s="115">
        <f>J27/E27</f>
        <v>1227.6133930042133</v>
      </c>
      <c r="AO27" s="115">
        <f>K27/F27</f>
        <v>1176.1589406572762</v>
      </c>
      <c r="AP27" s="166">
        <f>AO27-AN27</f>
        <v>-51.45445234693716</v>
      </c>
      <c r="AQ27" s="167">
        <f>AP27/AN27</f>
        <v>-4.1914215534108762E-2</v>
      </c>
      <c r="AR27" s="316"/>
      <c r="AS27" s="115">
        <v>386.99920181057519</v>
      </c>
      <c r="AT27" s="115">
        <f>P27/F27</f>
        <v>368.90356177277141</v>
      </c>
      <c r="AU27" s="115">
        <f>AT27-AS27</f>
        <v>-18.095640037803776</v>
      </c>
      <c r="AV27" s="191">
        <f>AU27/AS27</f>
        <v>-4.6758856227980192E-2</v>
      </c>
      <c r="AW27" s="316"/>
      <c r="AX27" s="115">
        <v>114.2018411791759</v>
      </c>
      <c r="AY27" s="115">
        <f>U27/F27</f>
        <v>123.698490687477</v>
      </c>
      <c r="AZ27" s="166">
        <f>AY27-AX27</f>
        <v>9.496649508301104</v>
      </c>
      <c r="BA27" s="167">
        <f>AZ27/AX27</f>
        <v>8.315671104988076E-2</v>
      </c>
      <c r="BB27" s="316"/>
      <c r="BC27" s="115">
        <f>Y27/E27</f>
        <v>1728.8144359939643</v>
      </c>
      <c r="BD27" s="115">
        <f>Z27/F27</f>
        <v>1668.7609931175243</v>
      </c>
      <c r="BE27" s="166">
        <f>BD27-BC27</f>
        <v>-60.053442876439931</v>
      </c>
      <c r="BF27" s="167">
        <f>BE27/BC27</f>
        <v>-3.4736777774482669E-2</v>
      </c>
      <c r="BG27" s="317"/>
      <c r="BH27" s="115">
        <v>-257.55485232067508</v>
      </c>
      <c r="BI27" s="115">
        <v>-257.55485232067508</v>
      </c>
      <c r="BJ27" s="166">
        <f>BI27-BH27</f>
        <v>0</v>
      </c>
      <c r="BK27" s="167">
        <f>BJ27/BH27</f>
        <v>0</v>
      </c>
      <c r="BL27" s="167"/>
      <c r="BM27" s="115">
        <f>AI27/E27</f>
        <v>1471.2595836732892</v>
      </c>
      <c r="BN27" s="115">
        <f>AJ27/F27</f>
        <v>1405.3715648543096</v>
      </c>
      <c r="BO27" s="291">
        <f>BN27-BM27</f>
        <v>-65.888018818979617</v>
      </c>
      <c r="BP27" s="167">
        <f>BO27/BM27</f>
        <v>-4.4783408414222327E-2</v>
      </c>
    </row>
    <row r="28" spans="1:68">
      <c r="A28" s="89">
        <v>74</v>
      </c>
      <c r="B28" s="99">
        <v>16</v>
      </c>
      <c r="C28" s="99">
        <v>16</v>
      </c>
      <c r="D28" s="90" t="s">
        <v>41</v>
      </c>
      <c r="E28" s="92">
        <v>1013</v>
      </c>
      <c r="F28" s="115">
        <v>985</v>
      </c>
      <c r="G28" s="166">
        <f>F28-E28</f>
        <v>-28</v>
      </c>
      <c r="H28" s="167">
        <f>G28/E28</f>
        <v>-2.7640671273445213E-2</v>
      </c>
      <c r="I28" s="167"/>
      <c r="J28" s="115">
        <v>844645.13349972211</v>
      </c>
      <c r="K28" s="115">
        <v>839783.55035617203</v>
      </c>
      <c r="L28" s="166">
        <f>K28-J28</f>
        <v>-4861.5831435500877</v>
      </c>
      <c r="M28" s="167">
        <f>L28/J28</f>
        <v>-5.7557700278299028E-3</v>
      </c>
      <c r="N28" s="167"/>
      <c r="O28" s="115">
        <v>567262.96098241222</v>
      </c>
      <c r="P28" s="314">
        <v>592235.15898637741</v>
      </c>
      <c r="Q28" s="166">
        <f>P28-O28</f>
        <v>24972.198003965197</v>
      </c>
      <c r="R28" s="167">
        <f>Q28/O28</f>
        <v>4.4022260788395544E-2</v>
      </c>
      <c r="S28" s="167"/>
      <c r="T28" s="115">
        <v>206529.04061873088</v>
      </c>
      <c r="U28" s="115">
        <v>222518.10660809153</v>
      </c>
      <c r="V28" s="166">
        <f>U28-T28</f>
        <v>15989.06598936065</v>
      </c>
      <c r="W28" s="167">
        <f>V28/T28</f>
        <v>7.7418003499458182E-2</v>
      </c>
      <c r="X28" s="168"/>
      <c r="Y28" s="91">
        <v>1618437.1351008653</v>
      </c>
      <c r="Z28" s="91">
        <v>1654536.8159506412</v>
      </c>
      <c r="AA28" s="166">
        <f>Z28-Y28</f>
        <v>36099.680849775905</v>
      </c>
      <c r="AB28" s="167">
        <f>AA28/Y28</f>
        <v>2.2305272207885959E-2</v>
      </c>
      <c r="AC28" s="167"/>
      <c r="AD28" s="215">
        <v>-288847</v>
      </c>
      <c r="AE28" s="215">
        <v>-288847</v>
      </c>
      <c r="AF28" s="315">
        <f>AE28-AD28</f>
        <v>0</v>
      </c>
      <c r="AG28" s="214">
        <f>AF28/AD28</f>
        <v>0</v>
      </c>
      <c r="AH28" s="167"/>
      <c r="AI28" s="115">
        <v>1329590.1351008653</v>
      </c>
      <c r="AJ28" s="115">
        <v>1365689.8159506412</v>
      </c>
      <c r="AK28" s="166">
        <f>AJ28-AI28</f>
        <v>36099.680849775905</v>
      </c>
      <c r="AL28" s="167">
        <f>AK28/AI28</f>
        <v>2.7150984274591745E-2</v>
      </c>
      <c r="AN28" s="115">
        <f>J28/E28</f>
        <v>833.8056599207523</v>
      </c>
      <c r="AO28" s="115">
        <f>K28/F28</f>
        <v>852.57213234129142</v>
      </c>
      <c r="AP28" s="166">
        <f>AO28-AN28</f>
        <v>18.766472420539117</v>
      </c>
      <c r="AQ28" s="167">
        <f>AP28/AN28</f>
        <v>2.2507010113511038E-2</v>
      </c>
      <c r="AR28" s="316"/>
      <c r="AS28" s="115">
        <v>559.98317964700118</v>
      </c>
      <c r="AT28" s="115">
        <f>P28/F28</f>
        <v>601.2539685140888</v>
      </c>
      <c r="AU28" s="115">
        <f>AT28-AS28</f>
        <v>41.270788867087617</v>
      </c>
      <c r="AV28" s="191">
        <f>AU28/AS28</f>
        <v>7.3700050942786616E-2</v>
      </c>
      <c r="AW28" s="316"/>
      <c r="AX28" s="115">
        <v>203.87861857722694</v>
      </c>
      <c r="AY28" s="115">
        <f>U28/F28</f>
        <v>225.90670721633657</v>
      </c>
      <c r="AZ28" s="166">
        <f>AY28-AX28</f>
        <v>22.028088639109626</v>
      </c>
      <c r="BA28" s="167">
        <f>AZ28/AX28</f>
        <v>0.10804511425883354</v>
      </c>
      <c r="BB28" s="316"/>
      <c r="BC28" s="115">
        <f>Y28/E28</f>
        <v>1597.6674581449806</v>
      </c>
      <c r="BD28" s="115">
        <f>Z28/F28</f>
        <v>1679.7328080717168</v>
      </c>
      <c r="BE28" s="166">
        <f>BD28-BC28</f>
        <v>82.065349926736189</v>
      </c>
      <c r="BF28" s="167">
        <f>BE28/BC28</f>
        <v>5.1365726646282577E-2</v>
      </c>
      <c r="BG28" s="317"/>
      <c r="BH28" s="115">
        <v>-285.14017769002959</v>
      </c>
      <c r="BI28" s="115">
        <v>-285.14017769002959</v>
      </c>
      <c r="BJ28" s="166">
        <f>BI28-BH28</f>
        <v>0</v>
      </c>
      <c r="BK28" s="167">
        <f>BJ28/BH28</f>
        <v>0</v>
      </c>
      <c r="BL28" s="167"/>
      <c r="BM28" s="115">
        <f>AI28/E28</f>
        <v>1312.5272804549509</v>
      </c>
      <c r="BN28" s="115">
        <f>AJ28/F28</f>
        <v>1386.4871227925291</v>
      </c>
      <c r="BO28" s="291">
        <f>BN28-BM28</f>
        <v>73.959842337578266</v>
      </c>
      <c r="BP28" s="167">
        <f>BO28/BM28</f>
        <v>5.6349184842803539E-2</v>
      </c>
    </row>
    <row r="29" spans="1:68">
      <c r="A29" s="89">
        <v>75</v>
      </c>
      <c r="B29" s="99">
        <v>8</v>
      </c>
      <c r="C29" s="99">
        <v>8</v>
      </c>
      <c r="D29" s="90" t="s">
        <v>42</v>
      </c>
      <c r="E29" s="92">
        <v>19534</v>
      </c>
      <c r="F29" s="115">
        <v>19311</v>
      </c>
      <c r="G29" s="166">
        <f>F29-E29</f>
        <v>-223</v>
      </c>
      <c r="H29" s="167">
        <f>G29/E29</f>
        <v>-1.1415992628237944E-2</v>
      </c>
      <c r="I29" s="167"/>
      <c r="J29" s="115">
        <v>-1510394.7144577308</v>
      </c>
      <c r="K29" s="115">
        <v>-1145640.3836555006</v>
      </c>
      <c r="L29" s="166">
        <f>K29-J29</f>
        <v>364754.33080223016</v>
      </c>
      <c r="M29" s="167">
        <f>L29/J29</f>
        <v>-0.24149603233561767</v>
      </c>
      <c r="N29" s="167"/>
      <c r="O29" s="115">
        <v>-92688.728919482513</v>
      </c>
      <c r="P29" s="314">
        <v>2954451.8046306293</v>
      </c>
      <c r="Q29" s="166">
        <f>P29-O29</f>
        <v>3047140.5335501116</v>
      </c>
      <c r="R29" s="167">
        <f>Q29/O29</f>
        <v>-32.874984575493777</v>
      </c>
      <c r="S29" s="167"/>
      <c r="T29" s="115">
        <v>1605503.3102308079</v>
      </c>
      <c r="U29" s="115">
        <v>1744980.6358161434</v>
      </c>
      <c r="V29" s="166">
        <f>U29-T29</f>
        <v>139477.32558533549</v>
      </c>
      <c r="W29" s="167">
        <f>V29/T29</f>
        <v>8.6874517602386112E-2</v>
      </c>
      <c r="X29" s="168"/>
      <c r="Y29" s="91">
        <v>2419.8668535943143</v>
      </c>
      <c r="Z29" s="91">
        <v>3553792.056791272</v>
      </c>
      <c r="AA29" s="166">
        <f>Z29-Y29</f>
        <v>3551372.1899376777</v>
      </c>
      <c r="AB29" s="167">
        <f>AA29/Y29</f>
        <v>1467.5899149834208</v>
      </c>
      <c r="AC29" s="167"/>
      <c r="AD29" s="215">
        <v>-1622547</v>
      </c>
      <c r="AE29" s="215">
        <v>-1622547</v>
      </c>
      <c r="AF29" s="315">
        <f>AE29-AD29</f>
        <v>0</v>
      </c>
      <c r="AG29" s="214">
        <f>AF29/AD29</f>
        <v>0</v>
      </c>
      <c r="AH29" s="167"/>
      <c r="AI29" s="115">
        <v>-1620127.1331464057</v>
      </c>
      <c r="AJ29" s="115">
        <v>1931245.056791272</v>
      </c>
      <c r="AK29" s="166">
        <f>AJ29-AI29</f>
        <v>3551372.1899376777</v>
      </c>
      <c r="AL29" s="167">
        <f>AK29/AI29</f>
        <v>-2.1920330307910172</v>
      </c>
      <c r="AN29" s="115">
        <f>J29/E29</f>
        <v>-77.321322538022457</v>
      </c>
      <c r="AO29" s="115">
        <f>K29/F29</f>
        <v>-59.32579274276322</v>
      </c>
      <c r="AP29" s="166">
        <f>AO29-AN29</f>
        <v>17.995529795259237</v>
      </c>
      <c r="AQ29" s="167">
        <f>AP29/AN29</f>
        <v>-0.23273696316316894</v>
      </c>
      <c r="AR29" s="316"/>
      <c r="AS29" s="115">
        <v>-4.7449948254060876</v>
      </c>
      <c r="AT29" s="115">
        <f>P29/F29</f>
        <v>152.9932061845906</v>
      </c>
      <c r="AU29" s="115">
        <f>AT29-AS29</f>
        <v>157.73820100999669</v>
      </c>
      <c r="AV29" s="191">
        <f>AU29/AS29</f>
        <v>-33.243071239070758</v>
      </c>
      <c r="AW29" s="316"/>
      <c r="AX29" s="115">
        <v>82.190197104065106</v>
      </c>
      <c r="AY29" s="115">
        <f>U29/F29</f>
        <v>90.362002786812866</v>
      </c>
      <c r="AZ29" s="166">
        <f>AY29-AX29</f>
        <v>8.1718056827477596</v>
      </c>
      <c r="BA29" s="167">
        <f>AZ29/AX29</f>
        <v>9.9425551594687495E-2</v>
      </c>
      <c r="BB29" s="316"/>
      <c r="BC29" s="115">
        <f>Y29/E29</f>
        <v>0.12387974063654726</v>
      </c>
      <c r="BD29" s="115">
        <f>Z29/F29</f>
        <v>184.02941622864026</v>
      </c>
      <c r="BE29" s="166">
        <f>BD29-BC29</f>
        <v>183.90553648800372</v>
      </c>
      <c r="BF29" s="167">
        <f>BE29/BC29</f>
        <v>1484.5489306243148</v>
      </c>
      <c r="BG29" s="317"/>
      <c r="BH29" s="115">
        <v>-83.062711170267221</v>
      </c>
      <c r="BI29" s="115">
        <v>-83.062711170267221</v>
      </c>
      <c r="BJ29" s="166">
        <f>BI29-BH29</f>
        <v>0</v>
      </c>
      <c r="BK29" s="167">
        <f>BJ29/BH29</f>
        <v>0</v>
      </c>
      <c r="BL29" s="167"/>
      <c r="BM29" s="115">
        <f>AI29/E29</f>
        <v>-82.938831429630682</v>
      </c>
      <c r="BN29" s="115">
        <f>AJ29/F29</f>
        <v>100.00751161468966</v>
      </c>
      <c r="BO29" s="291">
        <f>BN29-BM29</f>
        <v>182.94634304432034</v>
      </c>
      <c r="BP29" s="167">
        <f>BO29/BM29</f>
        <v>-2.2057984166263647</v>
      </c>
    </row>
    <row r="30" spans="1:68">
      <c r="A30" s="89">
        <v>77</v>
      </c>
      <c r="B30" s="99">
        <v>13</v>
      </c>
      <c r="C30" s="99">
        <v>13</v>
      </c>
      <c r="D30" s="90" t="s">
        <v>43</v>
      </c>
      <c r="E30" s="92">
        <v>4549</v>
      </c>
      <c r="F30" s="115">
        <v>4509</v>
      </c>
      <c r="G30" s="166">
        <f>F30-E30</f>
        <v>-40</v>
      </c>
      <c r="H30" s="167">
        <f>G30/E30</f>
        <v>-8.7931413497471973E-3</v>
      </c>
      <c r="I30" s="167"/>
      <c r="J30" s="115">
        <v>680488.88104942581</v>
      </c>
      <c r="K30" s="115">
        <v>509235.27651788178</v>
      </c>
      <c r="L30" s="166">
        <f>K30-J30</f>
        <v>-171253.60453154403</v>
      </c>
      <c r="M30" s="167">
        <f>L30/J30</f>
        <v>-0.25166260507804739</v>
      </c>
      <c r="N30" s="167"/>
      <c r="O30" s="115">
        <v>2655370.6859034211</v>
      </c>
      <c r="P30" s="314">
        <v>2557308.370041756</v>
      </c>
      <c r="Q30" s="166">
        <f>P30-O30</f>
        <v>-98062.315861665178</v>
      </c>
      <c r="R30" s="167">
        <f>Q30/O30</f>
        <v>-3.6929802826493892E-2</v>
      </c>
      <c r="S30" s="167"/>
      <c r="T30" s="115">
        <v>739206.67360116122</v>
      </c>
      <c r="U30" s="115">
        <v>791235.4766919316</v>
      </c>
      <c r="V30" s="166">
        <f>U30-T30</f>
        <v>52028.80309077038</v>
      </c>
      <c r="W30" s="167">
        <f>V30/T30</f>
        <v>7.0384650124036233E-2</v>
      </c>
      <c r="X30" s="168"/>
      <c r="Y30" s="91">
        <v>4075066.2405540082</v>
      </c>
      <c r="Z30" s="91">
        <v>3857779.1232515695</v>
      </c>
      <c r="AA30" s="166">
        <f>Z30-Y30</f>
        <v>-217287.11730243871</v>
      </c>
      <c r="AB30" s="167">
        <f>AA30/Y30</f>
        <v>-5.3321125222469602E-2</v>
      </c>
      <c r="AC30" s="167"/>
      <c r="AD30" s="215">
        <v>352696</v>
      </c>
      <c r="AE30" s="215">
        <v>352696</v>
      </c>
      <c r="AF30" s="315">
        <f>AE30-AD30</f>
        <v>0</v>
      </c>
      <c r="AG30" s="214">
        <f>AF30/AD30</f>
        <v>0</v>
      </c>
      <c r="AH30" s="167"/>
      <c r="AI30" s="115">
        <v>4427762.2405540086</v>
      </c>
      <c r="AJ30" s="115">
        <v>4210475.1232515695</v>
      </c>
      <c r="AK30" s="166">
        <f>AJ30-AI30</f>
        <v>-217287.11730243918</v>
      </c>
      <c r="AL30" s="167">
        <f>AK30/AI30</f>
        <v>-4.9073799697802171E-2</v>
      </c>
      <c r="AN30" s="115">
        <f>J30/E30</f>
        <v>149.59087294997269</v>
      </c>
      <c r="AO30" s="115">
        <f>K30/F30</f>
        <v>112.93751974226697</v>
      </c>
      <c r="AP30" s="166">
        <f>AO30-AN30</f>
        <v>-36.65335320770572</v>
      </c>
      <c r="AQ30" s="167">
        <f>AP30/AN30</f>
        <v>-0.24502399434465238</v>
      </c>
      <c r="AR30" s="316"/>
      <c r="AS30" s="115">
        <v>583.72624442809877</v>
      </c>
      <c r="AT30" s="115">
        <f>P30/F30</f>
        <v>567.15643602611578</v>
      </c>
      <c r="AU30" s="115">
        <f>AT30-AS30</f>
        <v>-16.569808401982982</v>
      </c>
      <c r="AV30" s="191">
        <f>AU30/AS30</f>
        <v>-2.8386265925420439E-2</v>
      </c>
      <c r="AW30" s="316"/>
      <c r="AX30" s="115">
        <v>162.49871919128626</v>
      </c>
      <c r="AY30" s="115">
        <f>U30/F30</f>
        <v>175.47914763626781</v>
      </c>
      <c r="AZ30" s="166">
        <f>AY30-AX30</f>
        <v>12.980428444981555</v>
      </c>
      <c r="BA30" s="167">
        <f>AZ30/AX30</f>
        <v>7.9880189269070936E-2</v>
      </c>
      <c r="BB30" s="316"/>
      <c r="BC30" s="115">
        <f>Y30/E30</f>
        <v>895.81583656935766</v>
      </c>
      <c r="BD30" s="115">
        <f>Z30/F30</f>
        <v>855.57310340465062</v>
      </c>
      <c r="BE30" s="166">
        <f>BD30-BC30</f>
        <v>-40.242733164707033</v>
      </c>
      <c r="BF30" s="167">
        <f>BE30/BC30</f>
        <v>-4.4922998145268088E-2</v>
      </c>
      <c r="BG30" s="317"/>
      <c r="BH30" s="115">
        <v>77.532644537260936</v>
      </c>
      <c r="BI30" s="115">
        <v>77.532644537260936</v>
      </c>
      <c r="BJ30" s="166">
        <f>BI30-BH30</f>
        <v>0</v>
      </c>
      <c r="BK30" s="167">
        <f>BJ30/BH30</f>
        <v>0</v>
      </c>
      <c r="BL30" s="167"/>
      <c r="BM30" s="115">
        <f>AI30/E30</f>
        <v>973.34848110661869</v>
      </c>
      <c r="BN30" s="115">
        <f>AJ30/F30</f>
        <v>933.79355139755364</v>
      </c>
      <c r="BO30" s="291">
        <f>BN30-BM30</f>
        <v>-39.55492970906505</v>
      </c>
      <c r="BP30" s="167">
        <f>BO30/BM30</f>
        <v>-4.0637993973231749E-2</v>
      </c>
    </row>
    <row r="31" spans="1:68">
      <c r="A31" s="89">
        <v>78</v>
      </c>
      <c r="B31" s="99">
        <v>1</v>
      </c>
      <c r="C31" s="100">
        <v>33</v>
      </c>
      <c r="D31" s="90" t="s">
        <v>44</v>
      </c>
      <c r="E31" s="92">
        <v>7721</v>
      </c>
      <c r="F31" s="115">
        <v>7702</v>
      </c>
      <c r="G31" s="166">
        <f>F31-E31</f>
        <v>-19</v>
      </c>
      <c r="H31" s="167">
        <f>G31/E31</f>
        <v>-2.460821137158399E-3</v>
      </c>
      <c r="I31" s="167"/>
      <c r="J31" s="115">
        <v>-1481407.7488994149</v>
      </c>
      <c r="K31" s="115">
        <v>-1356704.8753888621</v>
      </c>
      <c r="L31" s="166">
        <f>K31-J31</f>
        <v>124702.8735105528</v>
      </c>
      <c r="M31" s="167">
        <f>L31/J31</f>
        <v>-8.4178629147308393E-2</v>
      </c>
      <c r="N31" s="167"/>
      <c r="O31" s="115">
        <v>-100723.51854938859</v>
      </c>
      <c r="P31" s="314">
        <v>-51430.458558988539</v>
      </c>
      <c r="Q31" s="166">
        <f>P31-O31</f>
        <v>49293.059990400056</v>
      </c>
      <c r="R31" s="167">
        <f>Q31/O31</f>
        <v>-0.48938977410950735</v>
      </c>
      <c r="S31" s="167"/>
      <c r="T31" s="115">
        <v>632745.19106490666</v>
      </c>
      <c r="U31" s="115">
        <v>687735.68224470445</v>
      </c>
      <c r="V31" s="166">
        <f>U31-T31</f>
        <v>54990.491179797798</v>
      </c>
      <c r="W31" s="167">
        <f>V31/T31</f>
        <v>8.6907797888197469E-2</v>
      </c>
      <c r="X31" s="168"/>
      <c r="Y31" s="91">
        <v>-949386.07638389687</v>
      </c>
      <c r="Z31" s="91">
        <v>-720399.65170314617</v>
      </c>
      <c r="AA31" s="166">
        <f>Z31-Y31</f>
        <v>228986.4246807507</v>
      </c>
      <c r="AB31" s="167">
        <f>AA31/Y31</f>
        <v>-0.24119421000246163</v>
      </c>
      <c r="AC31" s="167"/>
      <c r="AD31" s="215">
        <v>-111844</v>
      </c>
      <c r="AE31" s="215">
        <v>-111844</v>
      </c>
      <c r="AF31" s="315">
        <f>AE31-AD31</f>
        <v>0</v>
      </c>
      <c r="AG31" s="214">
        <f>AF31/AD31</f>
        <v>0</v>
      </c>
      <c r="AH31" s="167"/>
      <c r="AI31" s="115">
        <v>-1061230.0763838969</v>
      </c>
      <c r="AJ31" s="115">
        <v>-832243.65170314617</v>
      </c>
      <c r="AK31" s="166">
        <f>AJ31-AI31</f>
        <v>228986.4246807507</v>
      </c>
      <c r="AL31" s="167">
        <f>AK31/AI31</f>
        <v>-0.21577453351210482</v>
      </c>
      <c r="AN31" s="115">
        <f>J31/E31</f>
        <v>-191.8673421706275</v>
      </c>
      <c r="AO31" s="115">
        <f>K31/F31</f>
        <v>-176.14968519720361</v>
      </c>
      <c r="AP31" s="166">
        <f>AO31-AN31</f>
        <v>15.717656973423885</v>
      </c>
      <c r="AQ31" s="167">
        <f>AP31/AN31</f>
        <v>-8.1919396993815563E-2</v>
      </c>
      <c r="AR31" s="316"/>
      <c r="AS31" s="115">
        <v>-13.045398076594818</v>
      </c>
      <c r="AT31" s="115">
        <f>P31/F31</f>
        <v>-6.6775459048284267</v>
      </c>
      <c r="AU31" s="115">
        <f>AT31-AS31</f>
        <v>6.3678521717663914</v>
      </c>
      <c r="AV31" s="191">
        <f>AU31/AS31</f>
        <v>-0.48813015397292986</v>
      </c>
      <c r="AW31" s="316"/>
      <c r="AX31" s="115">
        <v>81.951196874097477</v>
      </c>
      <c r="AY31" s="115">
        <f>U31/F31</f>
        <v>89.293129348832053</v>
      </c>
      <c r="AZ31" s="166">
        <f>AY31-AX31</f>
        <v>7.3419324747345769</v>
      </c>
      <c r="BA31" s="167">
        <f>AZ31/AX31</f>
        <v>8.958908173133906E-2</v>
      </c>
      <c r="BB31" s="316"/>
      <c r="BC31" s="115">
        <f>Y31/E31</f>
        <v>-122.96154337312484</v>
      </c>
      <c r="BD31" s="115">
        <f>Z31/F31</f>
        <v>-93.534101753199977</v>
      </c>
      <c r="BE31" s="166">
        <f>BD31-BC31</f>
        <v>29.427441619924863</v>
      </c>
      <c r="BF31" s="167">
        <f>BE31/BC31</f>
        <v>-0.23932231828473202</v>
      </c>
      <c r="BG31" s="317"/>
      <c r="BH31" s="115">
        <v>-14.485688382333894</v>
      </c>
      <c r="BI31" s="115">
        <v>-14.485688382333894</v>
      </c>
      <c r="BJ31" s="166">
        <f>BI31-BH31</f>
        <v>0</v>
      </c>
      <c r="BK31" s="167">
        <f>BJ31/BH31</f>
        <v>0</v>
      </c>
      <c r="BL31" s="167"/>
      <c r="BM31" s="115">
        <f>AI31/E31</f>
        <v>-137.44723175545874</v>
      </c>
      <c r="BN31" s="115">
        <f>AJ31/F31</f>
        <v>-108.05552476021114</v>
      </c>
      <c r="BO31" s="291">
        <f>BN31-BM31</f>
        <v>29.391706995247603</v>
      </c>
      <c r="BP31" s="167">
        <f>BO31/BM31</f>
        <v>-0.21383993420500669</v>
      </c>
    </row>
    <row r="32" spans="1:68">
      <c r="A32" s="89">
        <v>79</v>
      </c>
      <c r="B32" s="99">
        <v>4</v>
      </c>
      <c r="C32" s="99">
        <v>4</v>
      </c>
      <c r="D32" s="90" t="s">
        <v>45</v>
      </c>
      <c r="E32" s="92">
        <v>6703</v>
      </c>
      <c r="F32" s="115">
        <v>6647</v>
      </c>
      <c r="G32" s="166">
        <f>F32-E32</f>
        <v>-56</v>
      </c>
      <c r="H32" s="167">
        <f>G32/E32</f>
        <v>-8.3544681485901839E-3</v>
      </c>
      <c r="I32" s="167"/>
      <c r="J32" s="115">
        <v>-898095.10677376646</v>
      </c>
      <c r="K32" s="115">
        <v>-599926.18759408686</v>
      </c>
      <c r="L32" s="166">
        <f>K32-J32</f>
        <v>298168.91917967959</v>
      </c>
      <c r="M32" s="167">
        <f>L32/J32</f>
        <v>-0.3320014962009914</v>
      </c>
      <c r="N32" s="167"/>
      <c r="O32" s="115">
        <v>-288177.29764688265</v>
      </c>
      <c r="P32" s="314">
        <v>-330769.99460066005</v>
      </c>
      <c r="Q32" s="166">
        <f>P32-O32</f>
        <v>-42592.696953777398</v>
      </c>
      <c r="R32" s="167">
        <f>Q32/O32</f>
        <v>0.1478003205025826</v>
      </c>
      <c r="S32" s="167"/>
      <c r="T32" s="115">
        <v>591397.03875460767</v>
      </c>
      <c r="U32" s="115">
        <v>644866.78150360694</v>
      </c>
      <c r="V32" s="166">
        <f>U32-T32</f>
        <v>53469.74274899927</v>
      </c>
      <c r="W32" s="167">
        <f>V32/T32</f>
        <v>9.0412598043436987E-2</v>
      </c>
      <c r="X32" s="168"/>
      <c r="Y32" s="91">
        <v>-594875.36566604138</v>
      </c>
      <c r="Z32" s="91">
        <v>-285829.40069113998</v>
      </c>
      <c r="AA32" s="166">
        <f>Z32-Y32</f>
        <v>309045.96497490141</v>
      </c>
      <c r="AB32" s="167">
        <f>AA32/Y32</f>
        <v>-0.51951380543197268</v>
      </c>
      <c r="AC32" s="167"/>
      <c r="AD32" s="215">
        <v>-90224</v>
      </c>
      <c r="AE32" s="215">
        <v>-90224</v>
      </c>
      <c r="AF32" s="315">
        <f>AE32-AD32</f>
        <v>0</v>
      </c>
      <c r="AG32" s="214">
        <f>AF32/AD32</f>
        <v>0</v>
      </c>
      <c r="AH32" s="167"/>
      <c r="AI32" s="115">
        <v>-685099.36566604138</v>
      </c>
      <c r="AJ32" s="115">
        <v>-376053.40069113998</v>
      </c>
      <c r="AK32" s="166">
        <f>AJ32-AI32</f>
        <v>309045.96497490141</v>
      </c>
      <c r="AL32" s="167">
        <f>AK32/AI32</f>
        <v>-0.45109655688332512</v>
      </c>
      <c r="AN32" s="115">
        <f>J32/E32</f>
        <v>-133.9840529276095</v>
      </c>
      <c r="AO32" s="115">
        <f>K32/F32</f>
        <v>-90.255180922835393</v>
      </c>
      <c r="AP32" s="166">
        <f>AO32-AN32</f>
        <v>43.728872004774104</v>
      </c>
      <c r="AQ32" s="167">
        <f>AP32/AN32</f>
        <v>-0.32637370679031824</v>
      </c>
      <c r="AR32" s="316"/>
      <c r="AS32" s="115">
        <v>-42.992286684601318</v>
      </c>
      <c r="AT32" s="115">
        <f>P32/F32</f>
        <v>-49.762297969107877</v>
      </c>
      <c r="AU32" s="115">
        <f>AT32-AS32</f>
        <v>-6.770011284506559</v>
      </c>
      <c r="AV32" s="191">
        <f>AU32/AS32</f>
        <v>0.15747036984035082</v>
      </c>
      <c r="AW32" s="316"/>
      <c r="AX32" s="115">
        <v>88.228709347248639</v>
      </c>
      <c r="AY32" s="115">
        <f>U32/F32</f>
        <v>97.016215059967948</v>
      </c>
      <c r="AZ32" s="166">
        <f>AY32-AX32</f>
        <v>8.7875057127193088</v>
      </c>
      <c r="BA32" s="167">
        <f>AZ32/AX32</f>
        <v>9.9599164237273774E-2</v>
      </c>
      <c r="BB32" s="316"/>
      <c r="BC32" s="115">
        <f>Y32/E32</f>
        <v>-88.747630264962169</v>
      </c>
      <c r="BD32" s="115">
        <f>Z32/F32</f>
        <v>-43.001263831975322</v>
      </c>
      <c r="BE32" s="166">
        <f>BD32-BC32</f>
        <v>45.746366432986846</v>
      </c>
      <c r="BF32" s="167">
        <f>BE32/BC32</f>
        <v>-0.51546577972175611</v>
      </c>
      <c r="BG32" s="317"/>
      <c r="BH32" s="115">
        <v>-13.460241682828585</v>
      </c>
      <c r="BI32" s="115">
        <v>-13.460241682828585</v>
      </c>
      <c r="BJ32" s="166">
        <f>BI32-BH32</f>
        <v>0</v>
      </c>
      <c r="BK32" s="167">
        <f>BJ32/BH32</f>
        <v>0</v>
      </c>
      <c r="BL32" s="167"/>
      <c r="BM32" s="115">
        <f>AI32/E32</f>
        <v>-102.20787194779075</v>
      </c>
      <c r="BN32" s="115">
        <f>AJ32/F32</f>
        <v>-56.57490607659696</v>
      </c>
      <c r="BO32" s="291">
        <f>BN32-BM32</f>
        <v>45.63296587119379</v>
      </c>
      <c r="BP32" s="167">
        <f>BO32/BM32</f>
        <v>-0.44647212588971391</v>
      </c>
    </row>
    <row r="33" spans="1:68">
      <c r="A33" s="89">
        <v>81</v>
      </c>
      <c r="B33" s="99">
        <v>7</v>
      </c>
      <c r="C33" s="99">
        <v>7</v>
      </c>
      <c r="D33" s="90" t="s">
        <v>46</v>
      </c>
      <c r="E33" s="92">
        <v>2531</v>
      </c>
      <c r="F33" s="115">
        <v>2482</v>
      </c>
      <c r="G33" s="166">
        <f>F33-E33</f>
        <v>-49</v>
      </c>
      <c r="H33" s="167">
        <f>G33/E33</f>
        <v>-1.9359936783879889E-2</v>
      </c>
      <c r="I33" s="167"/>
      <c r="J33" s="115">
        <v>-157448.02236581218</v>
      </c>
      <c r="K33" s="115">
        <v>-48799.530400593998</v>
      </c>
      <c r="L33" s="166">
        <f>K33-J33</f>
        <v>108648.49196521819</v>
      </c>
      <c r="M33" s="167">
        <f>L33/J33</f>
        <v>-0.6900594261691394</v>
      </c>
      <c r="N33" s="167"/>
      <c r="O33" s="115">
        <v>693673.22814464103</v>
      </c>
      <c r="P33" s="314">
        <v>355237.5271028846</v>
      </c>
      <c r="Q33" s="166">
        <f>P33-O33</f>
        <v>-338435.70104175643</v>
      </c>
      <c r="R33" s="167">
        <f>Q33/O33</f>
        <v>-0.4878892356087694</v>
      </c>
      <c r="S33" s="167"/>
      <c r="T33" s="115">
        <v>459573.27209315856</v>
      </c>
      <c r="U33" s="115">
        <v>491360.19863831357</v>
      </c>
      <c r="V33" s="166">
        <f>U33-T33</f>
        <v>31786.926545155002</v>
      </c>
      <c r="W33" s="167">
        <f>V33/T33</f>
        <v>6.9166177572466792E-2</v>
      </c>
      <c r="X33" s="168"/>
      <c r="Y33" s="91">
        <v>995798.47787198739</v>
      </c>
      <c r="Z33" s="91">
        <v>797798.19534060417</v>
      </c>
      <c r="AA33" s="166">
        <f>Z33-Y33</f>
        <v>-198000.28253138321</v>
      </c>
      <c r="AB33" s="167">
        <f>AA33/Y33</f>
        <v>-0.19883569510420229</v>
      </c>
      <c r="AC33" s="167"/>
      <c r="AD33" s="215">
        <v>-723321</v>
      </c>
      <c r="AE33" s="215">
        <v>-723321</v>
      </c>
      <c r="AF33" s="315">
        <f>AE33-AD33</f>
        <v>0</v>
      </c>
      <c r="AG33" s="214">
        <f>AF33/AD33</f>
        <v>0</v>
      </c>
      <c r="AH33" s="167"/>
      <c r="AI33" s="115">
        <v>272477.47787198739</v>
      </c>
      <c r="AJ33" s="115">
        <v>74477.195340604172</v>
      </c>
      <c r="AK33" s="166">
        <f>AJ33-AI33</f>
        <v>-198000.28253138321</v>
      </c>
      <c r="AL33" s="167">
        <f>AK33/AI33</f>
        <v>-0.72666660040212827</v>
      </c>
      <c r="AN33" s="115">
        <f>J33/E33</f>
        <v>-62.207831831612872</v>
      </c>
      <c r="AO33" s="115">
        <f>K33/F33</f>
        <v>-19.661374053422239</v>
      </c>
      <c r="AP33" s="166">
        <f>AO33-AN33</f>
        <v>42.546457778190629</v>
      </c>
      <c r="AQ33" s="167">
        <f>AP33/AN33</f>
        <v>-0.68394053490495232</v>
      </c>
      <c r="AR33" s="316"/>
      <c r="AS33" s="115">
        <v>274.07081317449268</v>
      </c>
      <c r="AT33" s="115">
        <f>P33/F33</f>
        <v>143.12551454588422</v>
      </c>
      <c r="AU33" s="115">
        <f>AT33-AS33</f>
        <v>-130.94529862860847</v>
      </c>
      <c r="AV33" s="191">
        <f>AU33/AS33</f>
        <v>-0.47777907144472009</v>
      </c>
      <c r="AW33" s="316"/>
      <c r="AX33" s="115">
        <v>181.57774480172208</v>
      </c>
      <c r="AY33" s="115">
        <f>U33/F33</f>
        <v>197.96945956418759</v>
      </c>
      <c r="AZ33" s="166">
        <f>AY33-AX33</f>
        <v>16.391714762465512</v>
      </c>
      <c r="BA33" s="167">
        <f>AZ33/AX33</f>
        <v>9.0273809603510682E-2</v>
      </c>
      <c r="BB33" s="316"/>
      <c r="BC33" s="115">
        <f>Y33/E33</f>
        <v>393.44072614460191</v>
      </c>
      <c r="BD33" s="115">
        <f>Z33/F33</f>
        <v>321.43360005664954</v>
      </c>
      <c r="BE33" s="166">
        <f>BD33-BC33</f>
        <v>-72.007126087952372</v>
      </c>
      <c r="BF33" s="167">
        <f>BE33/BC33</f>
        <v>-0.18301899448377765</v>
      </c>
      <c r="BG33" s="317"/>
      <c r="BH33" s="115">
        <v>-285.78467009087319</v>
      </c>
      <c r="BI33" s="115">
        <v>-285.78467009087319</v>
      </c>
      <c r="BJ33" s="166">
        <f>BI33-BH33</f>
        <v>0</v>
      </c>
      <c r="BK33" s="167">
        <f>BJ33/BH33</f>
        <v>0</v>
      </c>
      <c r="BL33" s="167"/>
      <c r="BM33" s="115">
        <f>AI33/E33</f>
        <v>107.65605605372872</v>
      </c>
      <c r="BN33" s="115">
        <f>AJ33/F33</f>
        <v>30.00692801797106</v>
      </c>
      <c r="BO33" s="291">
        <f>BN33-BM33</f>
        <v>-77.649128035757656</v>
      </c>
      <c r="BP33" s="167">
        <f>BO33/BM33</f>
        <v>-0.72127041322231533</v>
      </c>
    </row>
    <row r="34" spans="1:68">
      <c r="A34" s="89">
        <v>82</v>
      </c>
      <c r="B34" s="99">
        <v>5</v>
      </c>
      <c r="C34" s="99">
        <v>5</v>
      </c>
      <c r="D34" s="90" t="s">
        <v>47</v>
      </c>
      <c r="E34" s="92">
        <v>9371</v>
      </c>
      <c r="F34" s="115">
        <v>9361</v>
      </c>
      <c r="G34" s="166">
        <f>F34-E34</f>
        <v>-10</v>
      </c>
      <c r="H34" s="167">
        <f>G34/E34</f>
        <v>-1.0671219720414043E-3</v>
      </c>
      <c r="I34" s="167"/>
      <c r="J34" s="115">
        <v>3382562.5047684177</v>
      </c>
      <c r="K34" s="115">
        <v>3423342.0825010762</v>
      </c>
      <c r="L34" s="166">
        <f>K34-J34</f>
        <v>40779.577732658479</v>
      </c>
      <c r="M34" s="167">
        <f>L34/J34</f>
        <v>1.2055823854007509E-2</v>
      </c>
      <c r="N34" s="167"/>
      <c r="O34" s="115">
        <v>490327.33947179036</v>
      </c>
      <c r="P34" s="314">
        <v>480262.36808281916</v>
      </c>
      <c r="Q34" s="166">
        <f>P34-O34</f>
        <v>-10064.9713889712</v>
      </c>
      <c r="R34" s="167">
        <f>Q34/O34</f>
        <v>-2.0527045054868413E-2</v>
      </c>
      <c r="S34" s="167"/>
      <c r="T34" s="115">
        <v>696205.06375250907</v>
      </c>
      <c r="U34" s="115">
        <v>738349.50140428625</v>
      </c>
      <c r="V34" s="166">
        <f>U34-T34</f>
        <v>42144.437651777174</v>
      </c>
      <c r="W34" s="167">
        <f>V34/T34</f>
        <v>6.0534517552372928E-2</v>
      </c>
      <c r="X34" s="168"/>
      <c r="Y34" s="91">
        <v>4569094.9079927178</v>
      </c>
      <c r="Z34" s="91">
        <v>4641953.9519881811</v>
      </c>
      <c r="AA34" s="166">
        <f>Z34-Y34</f>
        <v>72859.043995463289</v>
      </c>
      <c r="AB34" s="167">
        <f>AA34/Y34</f>
        <v>1.5946056158301934E-2</v>
      </c>
      <c r="AC34" s="167"/>
      <c r="AD34" s="215">
        <v>-2034140</v>
      </c>
      <c r="AE34" s="215">
        <v>-2034140</v>
      </c>
      <c r="AF34" s="315">
        <f>AE34-AD34</f>
        <v>0</v>
      </c>
      <c r="AG34" s="214">
        <f>AF34/AD34</f>
        <v>0</v>
      </c>
      <c r="AH34" s="167"/>
      <c r="AI34" s="115">
        <v>2534954.9079927178</v>
      </c>
      <c r="AJ34" s="115">
        <v>2607813.9519881811</v>
      </c>
      <c r="AK34" s="166">
        <f>AJ34-AI34</f>
        <v>72859.043995463289</v>
      </c>
      <c r="AL34" s="167">
        <f>AK34/AI34</f>
        <v>2.8741751486678749E-2</v>
      </c>
      <c r="AN34" s="115">
        <f>J34/E34</f>
        <v>360.96067706417858</v>
      </c>
      <c r="AO34" s="115">
        <f>K34/F34</f>
        <v>365.70260468978489</v>
      </c>
      <c r="AP34" s="166">
        <f>AO34-AN34</f>
        <v>4.7419276256063085</v>
      </c>
      <c r="AQ34" s="167">
        <f>AP34/AN34</f>
        <v>1.3136964569587165E-2</v>
      </c>
      <c r="AR34" s="316"/>
      <c r="AS34" s="115">
        <v>52.323907744295205</v>
      </c>
      <c r="AT34" s="115">
        <f>P34/F34</f>
        <v>51.30460079936109</v>
      </c>
      <c r="AU34" s="115">
        <f>AT34-AS34</f>
        <v>-1.0193069449341152</v>
      </c>
      <c r="AV34" s="191">
        <f>AU34/AS34</f>
        <v>-1.9480711377969445E-2</v>
      </c>
      <c r="AW34" s="316"/>
      <c r="AX34" s="115">
        <v>74.293572057678915</v>
      </c>
      <c r="AY34" s="115">
        <f>U34/F34</f>
        <v>78.875066916385663</v>
      </c>
      <c r="AZ34" s="166">
        <f>AY34-AX34</f>
        <v>4.5814948587067477</v>
      </c>
      <c r="BA34" s="167">
        <f>AZ34/AX34</f>
        <v>6.1667446211225871E-2</v>
      </c>
      <c r="BB34" s="316"/>
      <c r="BC34" s="115">
        <f>Y34/E34</f>
        <v>487.57815686615277</v>
      </c>
      <c r="BD34" s="115">
        <f>Z34/F34</f>
        <v>495.88227240553158</v>
      </c>
      <c r="BE34" s="166">
        <f>BD34-BC34</f>
        <v>8.3041155393788131</v>
      </c>
      <c r="BF34" s="167">
        <f>BE34/BC34</f>
        <v>1.7031352660981516E-2</v>
      </c>
      <c r="BG34" s="317"/>
      <c r="BH34" s="115">
        <v>-217.06754882083021</v>
      </c>
      <c r="BI34" s="115">
        <v>-217.06754882083021</v>
      </c>
      <c r="BJ34" s="166">
        <f>BI34-BH34</f>
        <v>0</v>
      </c>
      <c r="BK34" s="167">
        <f>BJ34/BH34</f>
        <v>0</v>
      </c>
      <c r="BL34" s="167"/>
      <c r="BM34" s="115">
        <f>AI34/E34</f>
        <v>270.51060804532256</v>
      </c>
      <c r="BN34" s="115">
        <f>AJ34/F34</f>
        <v>278.58283858435863</v>
      </c>
      <c r="BO34" s="291">
        <f>BN34-BM34</f>
        <v>8.0722305390360702</v>
      </c>
      <c r="BP34" s="167">
        <f>BO34/BM34</f>
        <v>2.9840717143645668E-2</v>
      </c>
    </row>
    <row r="35" spans="1:68">
      <c r="A35" s="89">
        <v>86</v>
      </c>
      <c r="B35" s="99">
        <v>5</v>
      </c>
      <c r="C35" s="99">
        <v>5</v>
      </c>
      <c r="D35" s="90" t="s">
        <v>48</v>
      </c>
      <c r="E35" s="92">
        <v>7998</v>
      </c>
      <c r="F35" s="115">
        <v>7901</v>
      </c>
      <c r="G35" s="166">
        <f>F35-E35</f>
        <v>-97</v>
      </c>
      <c r="H35" s="167">
        <f>G35/E35</f>
        <v>-1.2128032008002E-2</v>
      </c>
      <c r="I35" s="167"/>
      <c r="J35" s="115">
        <v>2472031.3305316176</v>
      </c>
      <c r="K35" s="115">
        <v>2140539.3683799026</v>
      </c>
      <c r="L35" s="166">
        <f>K35-J35</f>
        <v>-331491.96215171507</v>
      </c>
      <c r="M35" s="167">
        <f>L35/J35</f>
        <v>-0.13409699062366931</v>
      </c>
      <c r="N35" s="167"/>
      <c r="O35" s="115">
        <v>2656717.1701602526</v>
      </c>
      <c r="P35" s="314">
        <v>2698365.3875806895</v>
      </c>
      <c r="Q35" s="166">
        <f>P35-O35</f>
        <v>41648.217420436908</v>
      </c>
      <c r="R35" s="167">
        <f>Q35/O35</f>
        <v>1.5676571781227541E-2</v>
      </c>
      <c r="S35" s="167"/>
      <c r="T35" s="115">
        <v>732795.93461063458</v>
      </c>
      <c r="U35" s="115">
        <v>783822.01470357366</v>
      </c>
      <c r="V35" s="166">
        <f>U35-T35</f>
        <v>51026.080092939083</v>
      </c>
      <c r="W35" s="167">
        <f>V35/T35</f>
        <v>6.9632045816481497E-2</v>
      </c>
      <c r="X35" s="168"/>
      <c r="Y35" s="91">
        <v>5861544.4353025043</v>
      </c>
      <c r="Z35" s="91">
        <v>5622726.7706641657</v>
      </c>
      <c r="AA35" s="166">
        <f>Z35-Y35</f>
        <v>-238817.66463833861</v>
      </c>
      <c r="AB35" s="167">
        <f>AA35/Y35</f>
        <v>-4.0743129609323456E-2</v>
      </c>
      <c r="AC35" s="167"/>
      <c r="AD35" s="215">
        <v>-1124940</v>
      </c>
      <c r="AE35" s="215">
        <v>-1124940</v>
      </c>
      <c r="AF35" s="315">
        <f>AE35-AD35</f>
        <v>0</v>
      </c>
      <c r="AG35" s="214">
        <f>AF35/AD35</f>
        <v>0</v>
      </c>
      <c r="AH35" s="167"/>
      <c r="AI35" s="115">
        <v>4736604.4353025043</v>
      </c>
      <c r="AJ35" s="115">
        <v>4497786.7706641657</v>
      </c>
      <c r="AK35" s="166">
        <f>AJ35-AI35</f>
        <v>-238817.66463833861</v>
      </c>
      <c r="AL35" s="167">
        <f>AK35/AI35</f>
        <v>-5.0419592326182178E-2</v>
      </c>
      <c r="AN35" s="115">
        <f>J35/E35</f>
        <v>309.0811866131055</v>
      </c>
      <c r="AO35" s="115">
        <f>K35/F35</f>
        <v>270.92005674976616</v>
      </c>
      <c r="AP35" s="166">
        <f>AO35-AN35</f>
        <v>-38.16112986333934</v>
      </c>
      <c r="AQ35" s="167">
        <f>AP35/AN35</f>
        <v>-0.12346636261335374</v>
      </c>
      <c r="AR35" s="316"/>
      <c r="AS35" s="115">
        <v>332.1726894423922</v>
      </c>
      <c r="AT35" s="115">
        <f>P35/F35</f>
        <v>341.52200830030245</v>
      </c>
      <c r="AU35" s="115">
        <f>AT35-AS35</f>
        <v>9.349318857910248</v>
      </c>
      <c r="AV35" s="191">
        <f>AU35/AS35</f>
        <v>2.8145958879414963E-2</v>
      </c>
      <c r="AW35" s="316"/>
      <c r="AX35" s="115">
        <v>91.622397425685747</v>
      </c>
      <c r="AY35" s="115">
        <f>U35/F35</f>
        <v>99.205418896794541</v>
      </c>
      <c r="AZ35" s="166">
        <f>AY35-AX35</f>
        <v>7.5830214711087933</v>
      </c>
      <c r="BA35" s="167">
        <f>AZ35/AX35</f>
        <v>8.2763840329099947E-2</v>
      </c>
      <c r="BB35" s="316"/>
      <c r="BC35" s="115">
        <f>Y35/E35</f>
        <v>732.87627348118338</v>
      </c>
      <c r="BD35" s="115">
        <f>Z35/F35</f>
        <v>711.64748394686319</v>
      </c>
      <c r="BE35" s="166">
        <f>BD35-BC35</f>
        <v>-21.228789534320185</v>
      </c>
      <c r="BF35" s="167">
        <f>BE35/BC35</f>
        <v>-2.8966403064848621E-2</v>
      </c>
      <c r="BG35" s="317"/>
      <c r="BH35" s="115">
        <v>-140.65266316579144</v>
      </c>
      <c r="BI35" s="115">
        <v>-140.65266316579144</v>
      </c>
      <c r="BJ35" s="166">
        <f>BI35-BH35</f>
        <v>0</v>
      </c>
      <c r="BK35" s="167">
        <f>BJ35/BH35</f>
        <v>0</v>
      </c>
      <c r="BL35" s="167"/>
      <c r="BM35" s="115">
        <f>AI35/E35</f>
        <v>592.22361031539185</v>
      </c>
      <c r="BN35" s="115">
        <f>AJ35/F35</f>
        <v>569.2680383070707</v>
      </c>
      <c r="BO35" s="291">
        <f>BN35-BM35</f>
        <v>-22.955572008321155</v>
      </c>
      <c r="BP35" s="167">
        <f>BO35/BM35</f>
        <v>-3.8761663007822404E-2</v>
      </c>
    </row>
    <row r="36" spans="1:68">
      <c r="A36" s="89">
        <v>90</v>
      </c>
      <c r="B36" s="99">
        <v>12</v>
      </c>
      <c r="C36" s="99">
        <v>12</v>
      </c>
      <c r="D36" s="90" t="s">
        <v>49</v>
      </c>
      <c r="E36" s="92">
        <v>3001</v>
      </c>
      <c r="F36" s="115">
        <v>2929</v>
      </c>
      <c r="G36" s="166">
        <f>F36-E36</f>
        <v>-72</v>
      </c>
      <c r="H36" s="167">
        <f>G36/E36</f>
        <v>-2.3992002665778073E-2</v>
      </c>
      <c r="I36" s="167"/>
      <c r="J36" s="115">
        <v>-152075.97779678646</v>
      </c>
      <c r="K36" s="115">
        <v>-244446.98387501948</v>
      </c>
      <c r="L36" s="166">
        <f>K36-J36</f>
        <v>-92371.006078233011</v>
      </c>
      <c r="M36" s="167">
        <f>L36/J36</f>
        <v>0.60740037589411389</v>
      </c>
      <c r="N36" s="167"/>
      <c r="O36" s="115">
        <v>821466.77204264642</v>
      </c>
      <c r="P36" s="314">
        <v>967805.95609581273</v>
      </c>
      <c r="Q36" s="166">
        <f>P36-O36</f>
        <v>146339.1840531663</v>
      </c>
      <c r="R36" s="167">
        <f>Q36/O36</f>
        <v>0.17814376555886927</v>
      </c>
      <c r="S36" s="167"/>
      <c r="T36" s="115">
        <v>518550.07760858641</v>
      </c>
      <c r="U36" s="115">
        <v>553283.38204413035</v>
      </c>
      <c r="V36" s="166">
        <f>U36-T36</f>
        <v>34733.304435543949</v>
      </c>
      <c r="W36" s="167">
        <f>V36/T36</f>
        <v>6.6981581789987601E-2</v>
      </c>
      <c r="X36" s="168"/>
      <c r="Y36" s="91">
        <v>1187940.8718544464</v>
      </c>
      <c r="Z36" s="91">
        <v>1276642.3542649236</v>
      </c>
      <c r="AA36" s="166">
        <f>Z36-Y36</f>
        <v>88701.482410477242</v>
      </c>
      <c r="AB36" s="167">
        <f>AA36/Y36</f>
        <v>7.4668263810141453E-2</v>
      </c>
      <c r="AC36" s="167"/>
      <c r="AD36" s="215">
        <v>-377625</v>
      </c>
      <c r="AE36" s="215">
        <v>-377625</v>
      </c>
      <c r="AF36" s="315">
        <f>AE36-AD36</f>
        <v>0</v>
      </c>
      <c r="AG36" s="214">
        <f>AF36/AD36</f>
        <v>0</v>
      </c>
      <c r="AH36" s="167"/>
      <c r="AI36" s="115">
        <v>810315.87185444636</v>
      </c>
      <c r="AJ36" s="115">
        <v>899017.3542649236</v>
      </c>
      <c r="AK36" s="166">
        <f>AJ36-AI36</f>
        <v>88701.482410477242</v>
      </c>
      <c r="AL36" s="167">
        <f>AK36/AI36</f>
        <v>0.10946531530658493</v>
      </c>
      <c r="AN36" s="115">
        <f>J36/E36</f>
        <v>-50.675100898629282</v>
      </c>
      <c r="AO36" s="115">
        <f>K36/F36</f>
        <v>-83.457488519979336</v>
      </c>
      <c r="AP36" s="166">
        <f>AO36-AN36</f>
        <v>-32.782387621350054</v>
      </c>
      <c r="AQ36" s="167">
        <f>AP36/AN36</f>
        <v>0.64691311985600386</v>
      </c>
      <c r="AR36" s="316"/>
      <c r="AS36" s="115">
        <v>273.73101367632336</v>
      </c>
      <c r="AT36" s="115">
        <f>P36/F36</f>
        <v>330.42197203680871</v>
      </c>
      <c r="AU36" s="115">
        <f>AT36-AS36</f>
        <v>56.690958360485354</v>
      </c>
      <c r="AV36" s="191">
        <f>AU36/AS36</f>
        <v>0.20710462288909756</v>
      </c>
      <c r="AW36" s="316"/>
      <c r="AX36" s="115">
        <v>172.79242839339767</v>
      </c>
      <c r="AY36" s="115">
        <f>U36/F36</f>
        <v>188.89838922640163</v>
      </c>
      <c r="AZ36" s="166">
        <f>AY36-AX36</f>
        <v>16.105960833003962</v>
      </c>
      <c r="BA36" s="167">
        <f>AZ36/AX36</f>
        <v>9.320987605044484E-2</v>
      </c>
      <c r="BB36" s="316"/>
      <c r="BC36" s="115">
        <f>Y36/E36</f>
        <v>395.84834117109176</v>
      </c>
      <c r="BD36" s="115">
        <f>Z36/F36</f>
        <v>435.86287274323098</v>
      </c>
      <c r="BE36" s="166">
        <f>BD36-BC36</f>
        <v>40.014531572139219</v>
      </c>
      <c r="BF36" s="167">
        <f>BE36/BC36</f>
        <v>0.10108551030871775</v>
      </c>
      <c r="BG36" s="317"/>
      <c r="BH36" s="115">
        <v>-125.83305564811729</v>
      </c>
      <c r="BI36" s="115">
        <v>-125.83305564811729</v>
      </c>
      <c r="BJ36" s="166">
        <f>BI36-BH36</f>
        <v>0</v>
      </c>
      <c r="BK36" s="167">
        <f>BJ36/BH36</f>
        <v>0</v>
      </c>
      <c r="BL36" s="167"/>
      <c r="BM36" s="115">
        <f>AI36/E36</f>
        <v>270.01528552297447</v>
      </c>
      <c r="BN36" s="115">
        <f>AJ36/F36</f>
        <v>306.93661804879605</v>
      </c>
      <c r="BO36" s="291">
        <f>BN36-BM36</f>
        <v>36.921332525821583</v>
      </c>
      <c r="BP36" s="167">
        <f>BO36/BM36</f>
        <v>0.13673793487028385</v>
      </c>
    </row>
    <row r="37" spans="1:68">
      <c r="A37" s="89">
        <v>91</v>
      </c>
      <c r="B37" s="99">
        <v>1</v>
      </c>
      <c r="C37" s="100">
        <v>31</v>
      </c>
      <c r="D37" s="90" t="s">
        <v>50</v>
      </c>
      <c r="E37" s="92">
        <v>674500</v>
      </c>
      <c r="F37" s="115">
        <v>684018</v>
      </c>
      <c r="G37" s="166">
        <f>F37-E37</f>
        <v>9518</v>
      </c>
      <c r="H37" s="167">
        <f>G37/E37</f>
        <v>1.411119347664937E-2</v>
      </c>
      <c r="I37" s="167"/>
      <c r="J37" s="115">
        <v>354853819.86788362</v>
      </c>
      <c r="K37" s="115">
        <v>395683483.19558352</v>
      </c>
      <c r="L37" s="166">
        <f>K37-J37</f>
        <v>40829663.3276999</v>
      </c>
      <c r="M37" s="167">
        <f>L37/J37</f>
        <v>0.11506051518031081</v>
      </c>
      <c r="N37" s="167"/>
      <c r="O37" s="115">
        <v>-59661438.269037366</v>
      </c>
      <c r="P37" s="314">
        <v>-60420366.979143903</v>
      </c>
      <c r="Q37" s="166">
        <f>P37-O37</f>
        <v>-758928.71010653675</v>
      </c>
      <c r="R37" s="167">
        <f>Q37/O37</f>
        <v>1.2720590252689228E-2</v>
      </c>
      <c r="S37" s="167"/>
      <c r="T37" s="115">
        <v>72023595.608879149</v>
      </c>
      <c r="U37" s="115">
        <v>73422406.978055447</v>
      </c>
      <c r="V37" s="166">
        <f>U37-T37</f>
        <v>1398811.3691762984</v>
      </c>
      <c r="W37" s="167">
        <f>V37/T37</f>
        <v>1.9421570908129605E-2</v>
      </c>
      <c r="X37" s="168"/>
      <c r="Y37" s="91">
        <v>367215977.20772541</v>
      </c>
      <c r="Z37" s="91">
        <v>408685523.19449508</v>
      </c>
      <c r="AA37" s="166">
        <f>Z37-Y37</f>
        <v>41469545.986769676</v>
      </c>
      <c r="AB37" s="167">
        <f>AA37/Y37</f>
        <v>0.11292957975875688</v>
      </c>
      <c r="AC37" s="167"/>
      <c r="AD37" s="215">
        <v>55938847</v>
      </c>
      <c r="AE37" s="215">
        <v>55938847</v>
      </c>
      <c r="AF37" s="315">
        <f>AE37-AD37</f>
        <v>0</v>
      </c>
      <c r="AG37" s="214">
        <f>AF37/AD37</f>
        <v>0</v>
      </c>
      <c r="AH37" s="167"/>
      <c r="AI37" s="115">
        <v>423154824.20772541</v>
      </c>
      <c r="AJ37" s="115">
        <v>464624370.19449508</v>
      </c>
      <c r="AK37" s="166">
        <f>AJ37-AI37</f>
        <v>41469545.986769676</v>
      </c>
      <c r="AL37" s="167">
        <f>AK37/AI37</f>
        <v>9.8000881980757959E-2</v>
      </c>
      <c r="AN37" s="115">
        <f>J37/E37</f>
        <v>526.09906577892309</v>
      </c>
      <c r="AO37" s="115">
        <f>K37/F37</f>
        <v>578.46940167595517</v>
      </c>
      <c r="AP37" s="166">
        <f>AO37-AN37</f>
        <v>52.370335897032078</v>
      </c>
      <c r="AQ37" s="167">
        <f>AP37/AN37</f>
        <v>9.9544628195631688E-2</v>
      </c>
      <c r="AR37" s="316"/>
      <c r="AS37" s="115">
        <v>-88.452836573813741</v>
      </c>
      <c r="AT37" s="115">
        <f>P37/F37</f>
        <v>-88.331545338198566</v>
      </c>
      <c r="AU37" s="115">
        <f>AT37-AS37</f>
        <v>0.12129123561517474</v>
      </c>
      <c r="AV37" s="191">
        <f>AU37/AS37</f>
        <v>-1.3712532046833501E-3</v>
      </c>
      <c r="AW37" s="316"/>
      <c r="AX37" s="115">
        <v>106.78071995386085</v>
      </c>
      <c r="AY37" s="115">
        <f>U37/F37</f>
        <v>107.33987552674849</v>
      </c>
      <c r="AZ37" s="166">
        <f>AY37-AX37</f>
        <v>0.55915557288763296</v>
      </c>
      <c r="BA37" s="167">
        <f>AZ37/AX37</f>
        <v>5.2364843871556578E-3</v>
      </c>
      <c r="BB37" s="316"/>
      <c r="BC37" s="115">
        <f>Y37/E37</f>
        <v>544.42694915897016</v>
      </c>
      <c r="BD37" s="115">
        <f>Z37/F37</f>
        <v>597.47773186450513</v>
      </c>
      <c r="BE37" s="166">
        <f>BD37-BC37</f>
        <v>53.050782705534971</v>
      </c>
      <c r="BF37" s="167">
        <f>BE37/BC37</f>
        <v>9.744334439631934E-2</v>
      </c>
      <c r="BG37" s="317"/>
      <c r="BH37" s="115">
        <v>82.933798369162346</v>
      </c>
      <c r="BI37" s="115">
        <v>82.933798369162346</v>
      </c>
      <c r="BJ37" s="166">
        <f>BI37-BH37</f>
        <v>0</v>
      </c>
      <c r="BK37" s="167">
        <f>BJ37/BH37</f>
        <v>0</v>
      </c>
      <c r="BL37" s="167"/>
      <c r="BM37" s="115">
        <f>AI37/E37</f>
        <v>627.36074752813261</v>
      </c>
      <c r="BN37" s="115">
        <f>AJ37/F37</f>
        <v>679.25751982330155</v>
      </c>
      <c r="BO37" s="291">
        <f>BN37-BM37</f>
        <v>51.896772295168944</v>
      </c>
      <c r="BP37" s="167">
        <f>BO37/BM37</f>
        <v>8.2722377036892558E-2</v>
      </c>
    </row>
    <row r="38" spans="1:68">
      <c r="A38" s="89">
        <v>92</v>
      </c>
      <c r="B38" s="99">
        <v>1</v>
      </c>
      <c r="C38" s="100">
        <v>32</v>
      </c>
      <c r="D38" s="90" t="s">
        <v>51</v>
      </c>
      <c r="E38" s="92">
        <v>247443</v>
      </c>
      <c r="F38" s="115">
        <v>251269</v>
      </c>
      <c r="G38" s="166">
        <f>F38-E38</f>
        <v>3826</v>
      </c>
      <c r="H38" s="167">
        <f>G38/E38</f>
        <v>1.5462146837857607E-2</v>
      </c>
      <c r="I38" s="167"/>
      <c r="J38" s="115">
        <v>186716848.28324309</v>
      </c>
      <c r="K38" s="115">
        <v>204969582.75674215</v>
      </c>
      <c r="L38" s="166">
        <f>K38-J38</f>
        <v>18252734.47349906</v>
      </c>
      <c r="M38" s="167">
        <f>L38/J38</f>
        <v>9.7756226293035348E-2</v>
      </c>
      <c r="N38" s="167"/>
      <c r="O38" s="115">
        <v>-4106519.3348600878</v>
      </c>
      <c r="P38" s="314">
        <v>-2934683.101665149</v>
      </c>
      <c r="Q38" s="166">
        <f>P38-O38</f>
        <v>1171836.2331949389</v>
      </c>
      <c r="R38" s="167">
        <f>Q38/O38</f>
        <v>-0.28535996975522926</v>
      </c>
      <c r="S38" s="167"/>
      <c r="T38" s="115">
        <v>19439473.412511222</v>
      </c>
      <c r="U38" s="115">
        <v>20195157.702178806</v>
      </c>
      <c r="V38" s="166">
        <f>U38-T38</f>
        <v>755684.289667584</v>
      </c>
      <c r="W38" s="167">
        <f>V38/T38</f>
        <v>3.8873701649820742E-2</v>
      </c>
      <c r="X38" s="168"/>
      <c r="Y38" s="91">
        <v>202049802.36089423</v>
      </c>
      <c r="Z38" s="91">
        <v>222230057.35725582</v>
      </c>
      <c r="AA38" s="166">
        <f>Z38-Y38</f>
        <v>20180254.996361583</v>
      </c>
      <c r="AB38" s="167">
        <f>AA38/Y38</f>
        <v>9.9877627993499959E-2</v>
      </c>
      <c r="AC38" s="167"/>
      <c r="AD38" s="215">
        <v>35006896</v>
      </c>
      <c r="AE38" s="215">
        <v>35006896</v>
      </c>
      <c r="AF38" s="315">
        <f>AE38-AD38</f>
        <v>0</v>
      </c>
      <c r="AG38" s="214">
        <f>AF38/AD38</f>
        <v>0</v>
      </c>
      <c r="AH38" s="167"/>
      <c r="AI38" s="115">
        <v>237056698.36089423</v>
      </c>
      <c r="AJ38" s="115">
        <v>257236953.35725582</v>
      </c>
      <c r="AK38" s="166">
        <f>AJ38-AI38</f>
        <v>20180254.996361583</v>
      </c>
      <c r="AL38" s="167">
        <f>AK38/AI38</f>
        <v>8.5128389688610431E-2</v>
      </c>
      <c r="AN38" s="115">
        <f>J38/E38</f>
        <v>754.58529149437686</v>
      </c>
      <c r="AO38" s="115">
        <f>K38/F38</f>
        <v>815.73764673215612</v>
      </c>
      <c r="AP38" s="166">
        <f>AO38-AN38</f>
        <v>61.152355237779261</v>
      </c>
      <c r="AQ38" s="167">
        <f>AP38/AN38</f>
        <v>8.1041011436458629E-2</v>
      </c>
      <c r="AR38" s="316"/>
      <c r="AS38" s="115">
        <v>-16.595819380059602</v>
      </c>
      <c r="AT38" s="115">
        <f>P38/F38</f>
        <v>-11.679447530993274</v>
      </c>
      <c r="AU38" s="115">
        <f>AT38-AS38</f>
        <v>4.9163718490663282</v>
      </c>
      <c r="AV38" s="191">
        <f>AU38/AS38</f>
        <v>-0.29624158569558207</v>
      </c>
      <c r="AW38" s="316"/>
      <c r="AX38" s="115">
        <v>78.561419852294151</v>
      </c>
      <c r="AY38" s="115">
        <f>U38/F38</f>
        <v>80.372659190663413</v>
      </c>
      <c r="AZ38" s="166">
        <f>AY38-AX38</f>
        <v>1.811239338369262</v>
      </c>
      <c r="BA38" s="167">
        <f>AZ38/AX38</f>
        <v>2.3055073874360104E-2</v>
      </c>
      <c r="BB38" s="316"/>
      <c r="BC38" s="115">
        <f>Y38/E38</f>
        <v>816.5508919666114</v>
      </c>
      <c r="BD38" s="115">
        <f>Z38/F38</f>
        <v>884.4308583918264</v>
      </c>
      <c r="BE38" s="166">
        <f>BD38-BC38</f>
        <v>67.879966425215002</v>
      </c>
      <c r="BF38" s="167">
        <f>BE38/BC38</f>
        <v>8.3130111170083204E-2</v>
      </c>
      <c r="BG38" s="317"/>
      <c r="BH38" s="115">
        <v>141.47458606628598</v>
      </c>
      <c r="BI38" s="115">
        <v>141.47458606628598</v>
      </c>
      <c r="BJ38" s="166">
        <f>BI38-BH38</f>
        <v>0</v>
      </c>
      <c r="BK38" s="167">
        <f>BJ38/BH38</f>
        <v>0</v>
      </c>
      <c r="BL38" s="167"/>
      <c r="BM38" s="115">
        <f>AI38/E38</f>
        <v>958.02547803289735</v>
      </c>
      <c r="BN38" s="115">
        <f>AJ38/F38</f>
        <v>1023.7512520734982</v>
      </c>
      <c r="BO38" s="291">
        <f>BN38-BM38</f>
        <v>65.725774040600868</v>
      </c>
      <c r="BP38" s="167">
        <f>BO38/BM38</f>
        <v>6.8605455228137394E-2</v>
      </c>
    </row>
    <row r="39" spans="1:68">
      <c r="A39" s="89">
        <v>97</v>
      </c>
      <c r="B39" s="99">
        <v>10</v>
      </c>
      <c r="C39" s="99">
        <v>10</v>
      </c>
      <c r="D39" s="90" t="s">
        <v>52</v>
      </c>
      <c r="E39" s="92">
        <v>2062</v>
      </c>
      <c r="F39" s="115">
        <v>2059</v>
      </c>
      <c r="G39" s="166">
        <f>F39-E39</f>
        <v>-3</v>
      </c>
      <c r="H39" s="167">
        <f>G39/E39</f>
        <v>-1.454898157129001E-3</v>
      </c>
      <c r="I39" s="167"/>
      <c r="J39" s="115">
        <v>144066.82946932869</v>
      </c>
      <c r="K39" s="115">
        <v>269000.80186743016</v>
      </c>
      <c r="L39" s="166">
        <f>K39-J39</f>
        <v>124933.97239810147</v>
      </c>
      <c r="M39" s="167">
        <f>L39/J39</f>
        <v>0.8671945711465765</v>
      </c>
      <c r="N39" s="167"/>
      <c r="O39" s="115">
        <v>303754.22466936085</v>
      </c>
      <c r="P39" s="314">
        <v>329104.71387668024</v>
      </c>
      <c r="Q39" s="166">
        <f>P39-O39</f>
        <v>25350.489207319391</v>
      </c>
      <c r="R39" s="167">
        <f>Q39/O39</f>
        <v>8.3457239927818685E-2</v>
      </c>
      <c r="S39" s="167"/>
      <c r="T39" s="115">
        <v>351973.3447873565</v>
      </c>
      <c r="U39" s="115">
        <v>370969.03282891575</v>
      </c>
      <c r="V39" s="166">
        <f>U39-T39</f>
        <v>18995.688041559246</v>
      </c>
      <c r="W39" s="167">
        <f>V39/T39</f>
        <v>5.3969109658106147E-2</v>
      </c>
      <c r="X39" s="168"/>
      <c r="Y39" s="91">
        <v>799794.39892604609</v>
      </c>
      <c r="Z39" s="91">
        <v>969074.54857302608</v>
      </c>
      <c r="AA39" s="166">
        <f>Z39-Y39</f>
        <v>169280.14964697999</v>
      </c>
      <c r="AB39" s="167">
        <f>AA39/Y39</f>
        <v>0.2116545825705797</v>
      </c>
      <c r="AC39" s="167"/>
      <c r="AD39" s="215">
        <v>-539473</v>
      </c>
      <c r="AE39" s="215">
        <v>-539473</v>
      </c>
      <c r="AF39" s="315">
        <f>AE39-AD39</f>
        <v>0</v>
      </c>
      <c r="AG39" s="214">
        <f>AF39/AD39</f>
        <v>0</v>
      </c>
      <c r="AH39" s="167"/>
      <c r="AI39" s="115">
        <v>260321.39892604609</v>
      </c>
      <c r="AJ39" s="115">
        <v>429601.54857302608</v>
      </c>
      <c r="AK39" s="166">
        <f>AJ39-AI39</f>
        <v>169280.14964697999</v>
      </c>
      <c r="AL39" s="167">
        <f>AK39/AI39</f>
        <v>0.6502736630386281</v>
      </c>
      <c r="AN39" s="115">
        <f>J39/E39</f>
        <v>69.867521566114789</v>
      </c>
      <c r="AO39" s="115">
        <f>K39/F39</f>
        <v>130.64633407840222</v>
      </c>
      <c r="AP39" s="166">
        <f>AO39-AN39</f>
        <v>60.778812512287431</v>
      </c>
      <c r="AQ39" s="167">
        <f>AP39/AN39</f>
        <v>0.86991510719001497</v>
      </c>
      <c r="AR39" s="316"/>
      <c r="AS39" s="115">
        <v>147.31048723053388</v>
      </c>
      <c r="AT39" s="115">
        <f>P39/F39</f>
        <v>159.8371606977563</v>
      </c>
      <c r="AU39" s="115">
        <f>AT39-AS39</f>
        <v>12.526673467222423</v>
      </c>
      <c r="AV39" s="191">
        <f>AU39/AS39</f>
        <v>8.5035856595999021E-2</v>
      </c>
      <c r="AW39" s="316"/>
      <c r="AX39" s="115">
        <v>170.69512356321849</v>
      </c>
      <c r="AY39" s="115">
        <f>U39/F39</f>
        <v>180.1695157012704</v>
      </c>
      <c r="AZ39" s="166">
        <f>AY39-AX39</f>
        <v>9.4743921380519112</v>
      </c>
      <c r="BA39" s="167">
        <f>AZ39/AX39</f>
        <v>5.5504761590585122E-2</v>
      </c>
      <c r="BB39" s="316"/>
      <c r="BC39" s="115">
        <f>Y39/E39</f>
        <v>387.87313235986716</v>
      </c>
      <c r="BD39" s="115">
        <f>Z39/F39</f>
        <v>470.65301047742889</v>
      </c>
      <c r="BE39" s="166">
        <f>BD39-BC39</f>
        <v>82.779878117561736</v>
      </c>
      <c r="BF39" s="167">
        <f>BE39/BC39</f>
        <v>0.21341998507068258</v>
      </c>
      <c r="BG39" s="317"/>
      <c r="BH39" s="115">
        <v>-261.62609117361785</v>
      </c>
      <c r="BI39" s="115">
        <v>-261.62609117361785</v>
      </c>
      <c r="BJ39" s="166">
        <f>BI39-BH39</f>
        <v>0</v>
      </c>
      <c r="BK39" s="167">
        <f>BJ39/BH39</f>
        <v>0</v>
      </c>
      <c r="BL39" s="167"/>
      <c r="BM39" s="115">
        <f>AI39/E39</f>
        <v>126.24704118624932</v>
      </c>
      <c r="BN39" s="115">
        <f>AJ39/F39</f>
        <v>208.64572538757946</v>
      </c>
      <c r="BO39" s="291">
        <f>BN39-BM39</f>
        <v>82.398684201330141</v>
      </c>
      <c r="BP39" s="167">
        <f>BO39/BM39</f>
        <v>0.65267814142090885</v>
      </c>
    </row>
    <row r="40" spans="1:68">
      <c r="A40" s="89">
        <v>98</v>
      </c>
      <c r="B40" s="99">
        <v>7</v>
      </c>
      <c r="C40" s="99">
        <v>7</v>
      </c>
      <c r="D40" s="90" t="s">
        <v>53</v>
      </c>
      <c r="E40" s="92">
        <v>22885</v>
      </c>
      <c r="F40" s="115">
        <v>22849</v>
      </c>
      <c r="G40" s="166">
        <f>F40-E40</f>
        <v>-36</v>
      </c>
      <c r="H40" s="167">
        <f>G40/E40</f>
        <v>-1.5730828053310028E-3</v>
      </c>
      <c r="I40" s="167"/>
      <c r="J40" s="115">
        <v>15442748.576127321</v>
      </c>
      <c r="K40" s="115">
        <v>14526946.520762008</v>
      </c>
      <c r="L40" s="166">
        <f>K40-J40</f>
        <v>-915802.05536531284</v>
      </c>
      <c r="M40" s="167">
        <f>L40/J40</f>
        <v>-5.9303047695863899E-2</v>
      </c>
      <c r="N40" s="167"/>
      <c r="O40" s="115">
        <v>6279039.7376398472</v>
      </c>
      <c r="P40" s="314">
        <v>7179494.0936165014</v>
      </c>
      <c r="Q40" s="166">
        <f>P40-O40</f>
        <v>900454.35597665422</v>
      </c>
      <c r="R40" s="167">
        <f>Q40/O40</f>
        <v>0.14340637957407085</v>
      </c>
      <c r="S40" s="167"/>
      <c r="T40" s="115">
        <v>1892880.9795729837</v>
      </c>
      <c r="U40" s="115">
        <v>2007751.8467076276</v>
      </c>
      <c r="V40" s="166">
        <f>U40-T40</f>
        <v>114870.86713464395</v>
      </c>
      <c r="W40" s="167">
        <f>V40/T40</f>
        <v>6.0685731630394292E-2</v>
      </c>
      <c r="X40" s="168"/>
      <c r="Y40" s="91">
        <v>23614669.293340154</v>
      </c>
      <c r="Z40" s="91">
        <v>23714192.461086135</v>
      </c>
      <c r="AA40" s="166">
        <f>Z40-Y40</f>
        <v>99523.167745981365</v>
      </c>
      <c r="AB40" s="167">
        <f>AA40/Y40</f>
        <v>4.2144637517345642E-3</v>
      </c>
      <c r="AC40" s="167"/>
      <c r="AD40" s="215">
        <v>-5195002</v>
      </c>
      <c r="AE40" s="215">
        <v>-5195002</v>
      </c>
      <c r="AF40" s="315">
        <f>AE40-AD40</f>
        <v>0</v>
      </c>
      <c r="AG40" s="214">
        <f>AF40/AD40</f>
        <v>0</v>
      </c>
      <c r="AH40" s="167"/>
      <c r="AI40" s="115">
        <v>18419667.293340154</v>
      </c>
      <c r="AJ40" s="115">
        <v>18519190.461086135</v>
      </c>
      <c r="AK40" s="166">
        <f>AJ40-AI40</f>
        <v>99523.167745981365</v>
      </c>
      <c r="AL40" s="167">
        <f>AK40/AI40</f>
        <v>5.4030925836518846E-3</v>
      </c>
      <c r="AN40" s="115">
        <f>J40/E40</f>
        <v>674.79784033765873</v>
      </c>
      <c r="AO40" s="115">
        <f>K40/F40</f>
        <v>635.78040705335059</v>
      </c>
      <c r="AP40" s="166">
        <f>AO40-AN40</f>
        <v>-39.01743328430814</v>
      </c>
      <c r="AQ40" s="167">
        <f>AP40/AN40</f>
        <v>-5.7820921988701687E-2</v>
      </c>
      <c r="AR40" s="316"/>
      <c r="AS40" s="115">
        <v>274.37359570198151</v>
      </c>
      <c r="AT40" s="115">
        <f>P40/F40</f>
        <v>314.21480562022413</v>
      </c>
      <c r="AU40" s="115">
        <f>AT40-AS40</f>
        <v>39.841209918242612</v>
      </c>
      <c r="AV40" s="191">
        <f>AU40/AS40</f>
        <v>0.14520788640870985</v>
      </c>
      <c r="AW40" s="316"/>
      <c r="AX40" s="115">
        <v>82.712736708454614</v>
      </c>
      <c r="AY40" s="115">
        <f>U40/F40</f>
        <v>87.870447140252423</v>
      </c>
      <c r="AZ40" s="166">
        <f>AY40-AX40</f>
        <v>5.1577104317978097</v>
      </c>
      <c r="BA40" s="167">
        <f>AZ40/AX40</f>
        <v>6.2356907013942461E-2</v>
      </c>
      <c r="BB40" s="316"/>
      <c r="BC40" s="115">
        <f>Y40/E40</f>
        <v>1031.8841727480949</v>
      </c>
      <c r="BD40" s="115">
        <f>Z40/F40</f>
        <v>1037.8656598138271</v>
      </c>
      <c r="BE40" s="166">
        <f>BD40-BC40</f>
        <v>5.9814870657321535</v>
      </c>
      <c r="BF40" s="167">
        <f>BE40/BC40</f>
        <v>5.7966651914064804E-3</v>
      </c>
      <c r="BG40" s="317"/>
      <c r="BH40" s="115">
        <v>-227.0046755516714</v>
      </c>
      <c r="BI40" s="115">
        <v>-227.0046755516714</v>
      </c>
      <c r="BJ40" s="166">
        <f>BI40-BH40</f>
        <v>0</v>
      </c>
      <c r="BK40" s="167">
        <f>BJ40/BH40</f>
        <v>0</v>
      </c>
      <c r="BL40" s="167"/>
      <c r="BM40" s="115">
        <f>AI40/E40</f>
        <v>804.87949719642359</v>
      </c>
      <c r="BN40" s="115">
        <f>AJ40/F40</f>
        <v>810.50332448186509</v>
      </c>
      <c r="BO40" s="291">
        <f>BN40-BM40</f>
        <v>5.6238272854415072</v>
      </c>
      <c r="BP40" s="167">
        <f>BO40/BM40</f>
        <v>6.9871667809039278E-3</v>
      </c>
    </row>
    <row r="41" spans="1:68">
      <c r="A41" s="89">
        <v>102</v>
      </c>
      <c r="B41" s="99">
        <v>4</v>
      </c>
      <c r="C41" s="99">
        <v>4</v>
      </c>
      <c r="D41" s="90" t="s">
        <v>54</v>
      </c>
      <c r="E41" s="92">
        <v>9646</v>
      </c>
      <c r="F41" s="115">
        <v>9555</v>
      </c>
      <c r="G41" s="166">
        <f>F41-E41</f>
        <v>-91</v>
      </c>
      <c r="H41" s="167">
        <f>G41/E41</f>
        <v>-9.433962264150943E-3</v>
      </c>
      <c r="I41" s="167"/>
      <c r="J41" s="115">
        <v>2066654.8969129708</v>
      </c>
      <c r="K41" s="115">
        <v>2116669.7190793063</v>
      </c>
      <c r="L41" s="166">
        <f>K41-J41</f>
        <v>50014.822166335536</v>
      </c>
      <c r="M41" s="167">
        <f>L41/J41</f>
        <v>2.420085822797231E-2</v>
      </c>
      <c r="N41" s="167"/>
      <c r="O41" s="115">
        <v>3982234.5564156026</v>
      </c>
      <c r="P41" s="314">
        <v>4436040.6529858187</v>
      </c>
      <c r="Q41" s="166">
        <f>P41-O41</f>
        <v>453806.09657021612</v>
      </c>
      <c r="R41" s="167">
        <f>Q41/O41</f>
        <v>0.11395765119839793</v>
      </c>
      <c r="S41" s="167"/>
      <c r="T41" s="115">
        <v>1440479.2013762896</v>
      </c>
      <c r="U41" s="115">
        <v>1527964.0238848082</v>
      </c>
      <c r="V41" s="166">
        <f>U41-T41</f>
        <v>87484.822508518584</v>
      </c>
      <c r="W41" s="167">
        <f>V41/T41</f>
        <v>6.0733138267412813E-2</v>
      </c>
      <c r="X41" s="168"/>
      <c r="Y41" s="91">
        <v>7489368.6547048623</v>
      </c>
      <c r="Z41" s="91">
        <v>8080674.3959499337</v>
      </c>
      <c r="AA41" s="166">
        <f>Z41-Y41</f>
        <v>591305.7412450714</v>
      </c>
      <c r="AB41" s="167">
        <f>AA41/Y41</f>
        <v>7.8952681929151655E-2</v>
      </c>
      <c r="AC41" s="167"/>
      <c r="AD41" s="215">
        <v>1074556</v>
      </c>
      <c r="AE41" s="215">
        <v>1074556</v>
      </c>
      <c r="AF41" s="315">
        <f>AE41-AD41</f>
        <v>0</v>
      </c>
      <c r="AG41" s="214">
        <f>AF41/AD41</f>
        <v>0</v>
      </c>
      <c r="AH41" s="167"/>
      <c r="AI41" s="115">
        <v>8563924.6547048613</v>
      </c>
      <c r="AJ41" s="115">
        <v>9155230.3959499337</v>
      </c>
      <c r="AK41" s="166">
        <f>AJ41-AI41</f>
        <v>591305.74124507234</v>
      </c>
      <c r="AL41" s="167">
        <f>AK41/AI41</f>
        <v>6.9046116714749459E-2</v>
      </c>
      <c r="AN41" s="115">
        <f>J41/E41</f>
        <v>214.24993747801895</v>
      </c>
      <c r="AO41" s="115">
        <f>K41/F41</f>
        <v>221.5248266958981</v>
      </c>
      <c r="AP41" s="166">
        <f>AO41-AN41</f>
        <v>7.2748892178791493</v>
      </c>
      <c r="AQ41" s="167">
        <f>AP41/AN41</f>
        <v>3.3955152115857763E-2</v>
      </c>
      <c r="AR41" s="316"/>
      <c r="AS41" s="115">
        <v>412.83791793651284</v>
      </c>
      <c r="AT41" s="115">
        <f>P41/F41</f>
        <v>464.26380460343472</v>
      </c>
      <c r="AU41" s="115">
        <f>AT41-AS41</f>
        <v>51.425886666921883</v>
      </c>
      <c r="AV41" s="191">
        <f>AU41/AS41</f>
        <v>0.12456677168600165</v>
      </c>
      <c r="AW41" s="316"/>
      <c r="AX41" s="115">
        <v>149.33435635250774</v>
      </c>
      <c r="AY41" s="115">
        <f>U41/F41</f>
        <v>159.91250904079624</v>
      </c>
      <c r="AZ41" s="166">
        <f>AY41-AX41</f>
        <v>10.578152688288498</v>
      </c>
      <c r="BA41" s="167">
        <f>AZ41/AX41</f>
        <v>7.0835358631864229E-2</v>
      </c>
      <c r="BB41" s="316"/>
      <c r="BC41" s="115">
        <f>Y41/E41</f>
        <v>776.42221176703947</v>
      </c>
      <c r="BD41" s="115">
        <f>Z41/F41</f>
        <v>845.70114034012909</v>
      </c>
      <c r="BE41" s="166">
        <f>BD41-BC41</f>
        <v>69.278928573089615</v>
      </c>
      <c r="BF41" s="167">
        <f>BE41/BC41</f>
        <v>8.9228421757048232E-2</v>
      </c>
      <c r="BG41" s="317"/>
      <c r="BH41" s="115">
        <v>111.39912917271408</v>
      </c>
      <c r="BI41" s="115">
        <v>111.39912917271408</v>
      </c>
      <c r="BJ41" s="166">
        <f>BI41-BH41</f>
        <v>0</v>
      </c>
      <c r="BK41" s="167">
        <f>BJ41/BH41</f>
        <v>0</v>
      </c>
      <c r="BL41" s="167"/>
      <c r="BM41" s="115">
        <f>AI41/E41</f>
        <v>887.82134093975344</v>
      </c>
      <c r="BN41" s="115">
        <f>AJ41/F41</f>
        <v>958.16121360020236</v>
      </c>
      <c r="BO41" s="291">
        <f>BN41-BM41</f>
        <v>70.339872660448918</v>
      </c>
      <c r="BP41" s="167">
        <f>BO41/BM41</f>
        <v>7.9227508302508923E-2</v>
      </c>
    </row>
    <row r="42" spans="1:68">
      <c r="A42" s="89">
        <v>103</v>
      </c>
      <c r="B42" s="99">
        <v>5</v>
      </c>
      <c r="C42" s="99">
        <v>5</v>
      </c>
      <c r="D42" s="90" t="s">
        <v>55</v>
      </c>
      <c r="E42" s="92">
        <v>2125</v>
      </c>
      <c r="F42" s="115">
        <v>2094</v>
      </c>
      <c r="G42" s="166">
        <f>F42-E42</f>
        <v>-31</v>
      </c>
      <c r="H42" s="167">
        <f>G42/E42</f>
        <v>-1.4588235294117647E-2</v>
      </c>
      <c r="I42" s="167"/>
      <c r="J42" s="115">
        <v>430658.77888175414</v>
      </c>
      <c r="K42" s="115">
        <v>262445.08347148763</v>
      </c>
      <c r="L42" s="166">
        <f>K42-J42</f>
        <v>-168213.69541026652</v>
      </c>
      <c r="M42" s="167">
        <f>L42/J42</f>
        <v>-0.39059622991327181</v>
      </c>
      <c r="N42" s="167"/>
      <c r="O42" s="115">
        <v>1131983.2281112976</v>
      </c>
      <c r="P42" s="314">
        <v>1168978.4495256664</v>
      </c>
      <c r="Q42" s="166">
        <f>P42-O42</f>
        <v>36995.221414368832</v>
      </c>
      <c r="R42" s="167">
        <f>Q42/O42</f>
        <v>3.2681775220375818E-2</v>
      </c>
      <c r="S42" s="167"/>
      <c r="T42" s="115">
        <v>347484.36015546625</v>
      </c>
      <c r="U42" s="115">
        <v>369718.04728867603</v>
      </c>
      <c r="V42" s="166">
        <f>U42-T42</f>
        <v>22233.68713320978</v>
      </c>
      <c r="W42" s="167">
        <f>V42/T42</f>
        <v>6.3984713220653494E-2</v>
      </c>
      <c r="X42" s="168"/>
      <c r="Y42" s="91">
        <v>1910126.3671485181</v>
      </c>
      <c r="Z42" s="91">
        <v>1801141.5802858302</v>
      </c>
      <c r="AA42" s="166">
        <f>Z42-Y42</f>
        <v>-108984.78686268791</v>
      </c>
      <c r="AB42" s="167">
        <f>AA42/Y42</f>
        <v>-5.7056322941284238E-2</v>
      </c>
      <c r="AC42" s="167"/>
      <c r="AD42" s="215">
        <v>-547163</v>
      </c>
      <c r="AE42" s="215">
        <v>-547163</v>
      </c>
      <c r="AF42" s="315">
        <f>AE42-AD42</f>
        <v>0</v>
      </c>
      <c r="AG42" s="214">
        <f>AF42/AD42</f>
        <v>0</v>
      </c>
      <c r="AH42" s="167"/>
      <c r="AI42" s="115">
        <v>1362963.3671485181</v>
      </c>
      <c r="AJ42" s="115">
        <v>1253978.5802858302</v>
      </c>
      <c r="AK42" s="166">
        <f>AJ42-AI42</f>
        <v>-108984.78686268791</v>
      </c>
      <c r="AL42" s="167">
        <f>AK42/AI42</f>
        <v>-7.9961640561695413E-2</v>
      </c>
      <c r="AN42" s="115">
        <f>J42/E42</f>
        <v>202.66295476788432</v>
      </c>
      <c r="AO42" s="115">
        <f>K42/F42</f>
        <v>125.33194053079639</v>
      </c>
      <c r="AP42" s="166">
        <f>AO42-AN42</f>
        <v>-77.331014237087928</v>
      </c>
      <c r="AQ42" s="167">
        <f>AP42/AN42</f>
        <v>-0.38157449310683028</v>
      </c>
      <c r="AR42" s="316"/>
      <c r="AS42" s="115">
        <v>532.69798969943417</v>
      </c>
      <c r="AT42" s="115">
        <f>P42/F42</f>
        <v>558.25140856049018</v>
      </c>
      <c r="AU42" s="115">
        <f>AT42-AS42</f>
        <v>25.553418861056002</v>
      </c>
      <c r="AV42" s="191">
        <f>AU42/AS42</f>
        <v>4.7969805321537044E-2</v>
      </c>
      <c r="AW42" s="316"/>
      <c r="AX42" s="115">
        <v>163.52205183786646</v>
      </c>
      <c r="AY42" s="115">
        <f>U42/F42</f>
        <v>176.56067205762943</v>
      </c>
      <c r="AZ42" s="166">
        <f>AY42-AX42</f>
        <v>13.038620219762976</v>
      </c>
      <c r="BA42" s="167">
        <f>AZ42/AX42</f>
        <v>7.973615835429268E-2</v>
      </c>
      <c r="BB42" s="316"/>
      <c r="BC42" s="115">
        <f>Y42/E42</f>
        <v>898.88299630518497</v>
      </c>
      <c r="BD42" s="115">
        <f>Z42/F42</f>
        <v>860.14402114891607</v>
      </c>
      <c r="BE42" s="166">
        <f>BD42-BC42</f>
        <v>-38.738975156268907</v>
      </c>
      <c r="BF42" s="167">
        <f>BE42/BC42</f>
        <v>-4.3096793815773117E-2</v>
      </c>
      <c r="BG42" s="317"/>
      <c r="BH42" s="115">
        <v>-257.48847058823532</v>
      </c>
      <c r="BI42" s="115">
        <v>-257.48847058823532</v>
      </c>
      <c r="BJ42" s="166">
        <f>BI42-BH42</f>
        <v>0</v>
      </c>
      <c r="BK42" s="167">
        <f>BJ42/BH42</f>
        <v>0</v>
      </c>
      <c r="BL42" s="167"/>
      <c r="BM42" s="115">
        <f>AI42/E42</f>
        <v>641.39452571694972</v>
      </c>
      <c r="BN42" s="115">
        <f>AJ42/F42</f>
        <v>598.84363910498098</v>
      </c>
      <c r="BO42" s="291">
        <f>BN42-BM42</f>
        <v>-42.550886611968735</v>
      </c>
      <c r="BP42" s="167">
        <f>BO42/BM42</f>
        <v>-6.6341206396180921E-2</v>
      </c>
    </row>
    <row r="43" spans="1:68">
      <c r="A43" s="89">
        <v>105</v>
      </c>
      <c r="B43" s="99">
        <v>18</v>
      </c>
      <c r="C43" s="99">
        <v>18</v>
      </c>
      <c r="D43" s="90" t="s">
        <v>56</v>
      </c>
      <c r="E43" s="92">
        <v>2063</v>
      </c>
      <c r="F43" s="115">
        <v>2002</v>
      </c>
      <c r="G43" s="166">
        <f>F43-E43</f>
        <v>-61</v>
      </c>
      <c r="H43" s="167">
        <f>G43/E43</f>
        <v>-2.9568589432864761E-2</v>
      </c>
      <c r="I43" s="167"/>
      <c r="J43" s="115">
        <v>2081284.7998079809</v>
      </c>
      <c r="K43" s="115">
        <v>1880592.9084086474</v>
      </c>
      <c r="L43" s="166">
        <f>K43-J43</f>
        <v>-200691.89139933349</v>
      </c>
      <c r="M43" s="167">
        <f>L43/J43</f>
        <v>-9.6426924089316995E-2</v>
      </c>
      <c r="N43" s="167"/>
      <c r="O43" s="115">
        <v>1015450.043168533</v>
      </c>
      <c r="P43" s="314">
        <v>1179618.5124505695</v>
      </c>
      <c r="Q43" s="166">
        <f>P43-O43</f>
        <v>164168.46928203653</v>
      </c>
      <c r="R43" s="167">
        <f>Q43/O43</f>
        <v>0.16167065074888148</v>
      </c>
      <c r="S43" s="167"/>
      <c r="T43" s="115">
        <v>361131.20175991615</v>
      </c>
      <c r="U43" s="115">
        <v>386044.70679849142</v>
      </c>
      <c r="V43" s="166">
        <f>U43-T43</f>
        <v>24913.505038575269</v>
      </c>
      <c r="W43" s="167">
        <f>V43/T43</f>
        <v>6.8987406563496084E-2</v>
      </c>
      <c r="X43" s="168"/>
      <c r="Y43" s="91">
        <v>3457866.0447364305</v>
      </c>
      <c r="Z43" s="91">
        <v>3446256.1276577082</v>
      </c>
      <c r="AA43" s="166">
        <f>Z43-Y43</f>
        <v>-11609.917078722268</v>
      </c>
      <c r="AB43" s="167">
        <f>AA43/Y43</f>
        <v>-3.3575381256873453E-3</v>
      </c>
      <c r="AC43" s="167"/>
      <c r="AD43" s="215">
        <v>-485611</v>
      </c>
      <c r="AE43" s="215">
        <v>-485611</v>
      </c>
      <c r="AF43" s="315">
        <f>AE43-AD43</f>
        <v>0</v>
      </c>
      <c r="AG43" s="214">
        <f>AF43/AD43</f>
        <v>0</v>
      </c>
      <c r="AH43" s="167"/>
      <c r="AI43" s="115">
        <v>2972255.0447364305</v>
      </c>
      <c r="AJ43" s="115">
        <v>2960645.1276577082</v>
      </c>
      <c r="AK43" s="166">
        <f>AJ43-AI43</f>
        <v>-11609.917078722268</v>
      </c>
      <c r="AL43" s="167">
        <f>AK43/AI43</f>
        <v>-3.9060971901729237E-3</v>
      </c>
      <c r="AN43" s="115">
        <f>J43/E43</f>
        <v>1008.8632088259723</v>
      </c>
      <c r="AO43" s="115">
        <f>K43/F43</f>
        <v>939.35709710721653</v>
      </c>
      <c r="AP43" s="166">
        <f>AO43-AN43</f>
        <v>-69.506111718755733</v>
      </c>
      <c r="AQ43" s="167">
        <f>AP43/AN43</f>
        <v>-6.8895476721408971E-2</v>
      </c>
      <c r="AR43" s="316"/>
      <c r="AS43" s="115">
        <v>492.22008878746146</v>
      </c>
      <c r="AT43" s="115">
        <f>P43/F43</f>
        <v>589.22003618909571</v>
      </c>
      <c r="AU43" s="115">
        <f>AT43-AS43</f>
        <v>96.999947401634245</v>
      </c>
      <c r="AV43" s="191">
        <f>AU43/AS43</f>
        <v>0.19706621003743391</v>
      </c>
      <c r="AW43" s="316"/>
      <c r="AX43" s="115">
        <v>175.05147928255752</v>
      </c>
      <c r="AY43" s="115">
        <f>U43/F43</f>
        <v>192.82952387537034</v>
      </c>
      <c r="AZ43" s="166">
        <f>AY43-AX43</f>
        <v>17.778044592812819</v>
      </c>
      <c r="BA43" s="167">
        <f>AZ43/AX43</f>
        <v>0.10155895091932685</v>
      </c>
      <c r="BB43" s="316"/>
      <c r="BC43" s="115">
        <f>Y43/E43</f>
        <v>1676.1347768959915</v>
      </c>
      <c r="BD43" s="115">
        <f>Z43/F43</f>
        <v>1721.4066571716824</v>
      </c>
      <c r="BE43" s="166">
        <f>BD43-BC43</f>
        <v>45.271880275690819</v>
      </c>
      <c r="BF43" s="167">
        <f>BE43/BC43</f>
        <v>2.7009689733619825E-2</v>
      </c>
      <c r="BG43" s="317"/>
      <c r="BH43" s="115">
        <v>-235.39069316529327</v>
      </c>
      <c r="BI43" s="115">
        <v>-235.39069316529327</v>
      </c>
      <c r="BJ43" s="166">
        <f>BI43-BH43</f>
        <v>0</v>
      </c>
      <c r="BK43" s="167">
        <f>BJ43/BH43</f>
        <v>0</v>
      </c>
      <c r="BL43" s="167"/>
      <c r="BM43" s="115">
        <f>AI43/E43</f>
        <v>1440.7440837306983</v>
      </c>
      <c r="BN43" s="115">
        <f>AJ43/F43</f>
        <v>1478.8437201087454</v>
      </c>
      <c r="BO43" s="291">
        <f>BN43-BM43</f>
        <v>38.09963637804708</v>
      </c>
      <c r="BP43" s="167">
        <f>BO43/BM43</f>
        <v>2.6444416332004599E-2</v>
      </c>
    </row>
    <row r="44" spans="1:68">
      <c r="A44" s="89">
        <v>106</v>
      </c>
      <c r="B44" s="99">
        <v>1</v>
      </c>
      <c r="C44" s="100">
        <v>35</v>
      </c>
      <c r="D44" s="90" t="s">
        <v>57</v>
      </c>
      <c r="E44" s="92">
        <v>46901</v>
      </c>
      <c r="F44" s="115">
        <v>47031</v>
      </c>
      <c r="G44" s="166">
        <f>F44-E44</f>
        <v>130</v>
      </c>
      <c r="H44" s="167">
        <f>G44/E44</f>
        <v>2.7717959105349565E-3</v>
      </c>
      <c r="I44" s="167"/>
      <c r="J44" s="115">
        <v>12773685.970555173</v>
      </c>
      <c r="K44" s="115">
        <v>13064306.382023897</v>
      </c>
      <c r="L44" s="166">
        <f>K44-J44</f>
        <v>290620.41146872379</v>
      </c>
      <c r="M44" s="167">
        <f>L44/J44</f>
        <v>2.2751491788559505E-2</v>
      </c>
      <c r="N44" s="167"/>
      <c r="O44" s="115">
        <v>-136556.22956492784</v>
      </c>
      <c r="P44" s="314">
        <v>982174.61208358407</v>
      </c>
      <c r="Q44" s="166">
        <f>P44-O44</f>
        <v>1118730.8416485118</v>
      </c>
      <c r="R44" s="167">
        <f>Q44/O44</f>
        <v>-8.1924555563142096</v>
      </c>
      <c r="S44" s="167"/>
      <c r="T44" s="115">
        <v>3749093.6870227093</v>
      </c>
      <c r="U44" s="115">
        <v>3906344.7738615233</v>
      </c>
      <c r="V44" s="166">
        <f>U44-T44</f>
        <v>157251.08683881396</v>
      </c>
      <c r="W44" s="167">
        <f>V44/T44</f>
        <v>4.1943760270150177E-2</v>
      </c>
      <c r="X44" s="168"/>
      <c r="Y44" s="91">
        <v>16386223.428012954</v>
      </c>
      <c r="Z44" s="91">
        <v>17952825.767969005</v>
      </c>
      <c r="AA44" s="166">
        <f>Z44-Y44</f>
        <v>1566602.3399560507</v>
      </c>
      <c r="AB44" s="167">
        <f>AA44/Y44</f>
        <v>9.560484432781971E-2</v>
      </c>
      <c r="AC44" s="167"/>
      <c r="AD44" s="215">
        <v>-438732</v>
      </c>
      <c r="AE44" s="215">
        <v>-438732</v>
      </c>
      <c r="AF44" s="315">
        <f>AE44-AD44</f>
        <v>0</v>
      </c>
      <c r="AG44" s="214">
        <f>AF44/AD44</f>
        <v>0</v>
      </c>
      <c r="AH44" s="167"/>
      <c r="AI44" s="115">
        <v>15947491.428012954</v>
      </c>
      <c r="AJ44" s="115">
        <v>17514093.767969005</v>
      </c>
      <c r="AK44" s="166">
        <f>AJ44-AI44</f>
        <v>1566602.3399560507</v>
      </c>
      <c r="AL44" s="167">
        <f>AK44/AI44</f>
        <v>9.8235032577236397E-2</v>
      </c>
      <c r="AN44" s="115">
        <f>J44/E44</f>
        <v>272.35423488955831</v>
      </c>
      <c r="AO44" s="115">
        <f>K44/F44</f>
        <v>277.78074848554991</v>
      </c>
      <c r="AP44" s="166">
        <f>AO44-AN44</f>
        <v>5.4265135959915938</v>
      </c>
      <c r="AQ44" s="167">
        <f>AP44/AN44</f>
        <v>1.9924469315456342E-2</v>
      </c>
      <c r="AR44" s="316"/>
      <c r="AS44" s="115">
        <v>-2.9115846051241516</v>
      </c>
      <c r="AT44" s="115">
        <f>P44/F44</f>
        <v>20.883557910390682</v>
      </c>
      <c r="AU44" s="115">
        <f>AT44-AS44</f>
        <v>23.795142515514833</v>
      </c>
      <c r="AV44" s="191">
        <f>AU44/AS44</f>
        <v>-8.1725746432500443</v>
      </c>
      <c r="AW44" s="316"/>
      <c r="AX44" s="115">
        <v>79.93632730693821</v>
      </c>
      <c r="AY44" s="115">
        <f>U44/F44</f>
        <v>83.058935039899708</v>
      </c>
      <c r="AZ44" s="166">
        <f>AY44-AX44</f>
        <v>3.1226077329614981</v>
      </c>
      <c r="BA44" s="167">
        <f>AZ44/AX44</f>
        <v>3.9063687789549793E-2</v>
      </c>
      <c r="BB44" s="316"/>
      <c r="BC44" s="115">
        <f>Y44/E44</f>
        <v>349.37897759137235</v>
      </c>
      <c r="BD44" s="115">
        <f>Z44/F44</f>
        <v>381.72324143584029</v>
      </c>
      <c r="BE44" s="166">
        <f>BD44-BC44</f>
        <v>32.344263844467946</v>
      </c>
      <c r="BF44" s="167">
        <f>BE44/BC44</f>
        <v>9.2576445404500676E-2</v>
      </c>
      <c r="BG44" s="317"/>
      <c r="BH44" s="115">
        <v>-9.3544274109294037</v>
      </c>
      <c r="BI44" s="115">
        <v>-9.3544274109294037</v>
      </c>
      <c r="BJ44" s="166">
        <f>BI44-BH44</f>
        <v>0</v>
      </c>
      <c r="BK44" s="167">
        <f>BJ44/BH44</f>
        <v>0</v>
      </c>
      <c r="BL44" s="167"/>
      <c r="BM44" s="115">
        <f>AI44/E44</f>
        <v>340.02455018044293</v>
      </c>
      <c r="BN44" s="115">
        <f>AJ44/F44</f>
        <v>372.39467091852191</v>
      </c>
      <c r="BO44" s="291">
        <f>BN44-BM44</f>
        <v>32.370120738078981</v>
      </c>
      <c r="BP44" s="167">
        <f>BO44/BM44</f>
        <v>9.5199363460376399E-2</v>
      </c>
    </row>
    <row r="45" spans="1:68">
      <c r="A45" s="89">
        <v>108</v>
      </c>
      <c r="B45" s="99">
        <v>6</v>
      </c>
      <c r="C45" s="99">
        <v>6</v>
      </c>
      <c r="D45" s="90" t="s">
        <v>58</v>
      </c>
      <c r="E45" s="92">
        <v>10319</v>
      </c>
      <c r="F45" s="115">
        <v>10348</v>
      </c>
      <c r="G45" s="166">
        <f>F45-E45</f>
        <v>29</v>
      </c>
      <c r="H45" s="167">
        <f>G45/E45</f>
        <v>2.8103498401007851E-3</v>
      </c>
      <c r="I45" s="167"/>
      <c r="J45" s="115">
        <v>5067467.999450488</v>
      </c>
      <c r="K45" s="115">
        <v>4962880.0060672965</v>
      </c>
      <c r="L45" s="166">
        <f>K45-J45</f>
        <v>-104587.99338319153</v>
      </c>
      <c r="M45" s="167">
        <f>L45/J45</f>
        <v>-2.0639102880281229E-2</v>
      </c>
      <c r="N45" s="167"/>
      <c r="O45" s="115">
        <v>3827579.1002644775</v>
      </c>
      <c r="P45" s="314">
        <v>4362856.3234899594</v>
      </c>
      <c r="Q45" s="166">
        <f>P45-O45</f>
        <v>535277.22322548181</v>
      </c>
      <c r="R45" s="167">
        <f>Q45/O45</f>
        <v>0.13984746211737212</v>
      </c>
      <c r="S45" s="167"/>
      <c r="T45" s="115">
        <v>920546.44722506776</v>
      </c>
      <c r="U45" s="115">
        <v>1003920.0031634908</v>
      </c>
      <c r="V45" s="166">
        <f>U45-T45</f>
        <v>83373.555938423029</v>
      </c>
      <c r="W45" s="167">
        <f>V45/T45</f>
        <v>9.0569635231060458E-2</v>
      </c>
      <c r="X45" s="168"/>
      <c r="Y45" s="91">
        <v>9815593.5469400324</v>
      </c>
      <c r="Z45" s="91">
        <v>10329656.332720745</v>
      </c>
      <c r="AA45" s="166">
        <f>Z45-Y45</f>
        <v>514062.78578071296</v>
      </c>
      <c r="AB45" s="167">
        <f>AA45/Y45</f>
        <v>5.2372053031980906E-2</v>
      </c>
      <c r="AC45" s="167"/>
      <c r="AD45" s="215">
        <v>-1268321</v>
      </c>
      <c r="AE45" s="215">
        <v>-1268321</v>
      </c>
      <c r="AF45" s="315">
        <f>AE45-AD45</f>
        <v>0</v>
      </c>
      <c r="AG45" s="214">
        <f>AF45/AD45</f>
        <v>0</v>
      </c>
      <c r="AH45" s="167"/>
      <c r="AI45" s="115">
        <v>8547272.5469400324</v>
      </c>
      <c r="AJ45" s="115">
        <v>9061335.3327207454</v>
      </c>
      <c r="AK45" s="166">
        <f>AJ45-AI45</f>
        <v>514062.78578071296</v>
      </c>
      <c r="AL45" s="167">
        <f>AK45/AI45</f>
        <v>6.0143488224761253E-2</v>
      </c>
      <c r="AN45" s="115">
        <f>J45/E45</f>
        <v>491.08130627488015</v>
      </c>
      <c r="AO45" s="115">
        <f>K45/F45</f>
        <v>479.59799053607429</v>
      </c>
      <c r="AP45" s="166">
        <f>AO45-AN45</f>
        <v>-11.483315738805857</v>
      </c>
      <c r="AQ45" s="167">
        <f>AP45/AN45</f>
        <v>-2.3383736240976217E-2</v>
      </c>
      <c r="AR45" s="316"/>
      <c r="AS45" s="115">
        <v>370.92539008280625</v>
      </c>
      <c r="AT45" s="115">
        <f>P45/F45</f>
        <v>421.61348313586774</v>
      </c>
      <c r="AU45" s="115">
        <f>AT45-AS45</f>
        <v>50.688093053061493</v>
      </c>
      <c r="AV45" s="191">
        <f>AU45/AS45</f>
        <v>0.13665306934568638</v>
      </c>
      <c r="AW45" s="316"/>
      <c r="AX45" s="115">
        <v>89.208881405666034</v>
      </c>
      <c r="AY45" s="115">
        <f>U45/F45</f>
        <v>97.015848778845267</v>
      </c>
      <c r="AZ45" s="166">
        <f>AY45-AX45</f>
        <v>7.8069673731792335</v>
      </c>
      <c r="BA45" s="167">
        <f>AZ45/AX45</f>
        <v>8.7513342283466633E-2</v>
      </c>
      <c r="BB45" s="316"/>
      <c r="BC45" s="115">
        <f>Y45/E45</f>
        <v>951.21557776335226</v>
      </c>
      <c r="BD45" s="115">
        <f>Z45/F45</f>
        <v>998.22732245078714</v>
      </c>
      <c r="BE45" s="166">
        <f>BD45-BC45</f>
        <v>47.011744687434884</v>
      </c>
      <c r="BF45" s="167">
        <f>BE45/BC45</f>
        <v>4.942280781184881E-2</v>
      </c>
      <c r="BG45" s="317"/>
      <c r="BH45" s="115">
        <v>-122.91123170849889</v>
      </c>
      <c r="BI45" s="115">
        <v>-122.91123170849889</v>
      </c>
      <c r="BJ45" s="166">
        <f>BI45-BH45</f>
        <v>0</v>
      </c>
      <c r="BK45" s="167">
        <f>BJ45/BH45</f>
        <v>0</v>
      </c>
      <c r="BL45" s="167"/>
      <c r="BM45" s="115">
        <f>AI45/E45</f>
        <v>828.30434605485345</v>
      </c>
      <c r="BN45" s="115">
        <f>AJ45/F45</f>
        <v>875.66054626215168</v>
      </c>
      <c r="BO45" s="291">
        <f>BN45-BM45</f>
        <v>47.35620020729823</v>
      </c>
      <c r="BP45" s="167">
        <f>BO45/BM45</f>
        <v>5.7172463760273594E-2</v>
      </c>
    </row>
    <row r="46" spans="1:68">
      <c r="A46" s="89">
        <v>109</v>
      </c>
      <c r="B46" s="99">
        <v>5</v>
      </c>
      <c r="C46" s="99">
        <v>5</v>
      </c>
      <c r="D46" s="90" t="s">
        <v>59</v>
      </c>
      <c r="E46" s="92">
        <v>68319</v>
      </c>
      <c r="F46" s="115">
        <v>68433</v>
      </c>
      <c r="G46" s="166">
        <f>F46-E46</f>
        <v>114</v>
      </c>
      <c r="H46" s="167">
        <f>G46/E46</f>
        <v>1.6686426909058973E-3</v>
      </c>
      <c r="I46" s="167"/>
      <c r="J46" s="115">
        <v>17270640.592768643</v>
      </c>
      <c r="K46" s="115">
        <v>17101935.346959863</v>
      </c>
      <c r="L46" s="166">
        <f>K46-J46</f>
        <v>-168705.24580878019</v>
      </c>
      <c r="M46" s="167">
        <f>L46/J46</f>
        <v>-9.7683258998174302E-3</v>
      </c>
      <c r="N46" s="167"/>
      <c r="O46" s="115">
        <v>6805371.7640928486</v>
      </c>
      <c r="P46" s="314">
        <v>5794467.7616761168</v>
      </c>
      <c r="Q46" s="166">
        <f>P46-O46</f>
        <v>-1010904.0024167318</v>
      </c>
      <c r="R46" s="167">
        <f>Q46/O46</f>
        <v>-0.14854500789369948</v>
      </c>
      <c r="S46" s="167"/>
      <c r="T46" s="115">
        <v>6111782.4553717664</v>
      </c>
      <c r="U46" s="115">
        <v>6525005.2306398107</v>
      </c>
      <c r="V46" s="166">
        <f>U46-T46</f>
        <v>413222.77526804432</v>
      </c>
      <c r="W46" s="167">
        <f>V46/T46</f>
        <v>6.7610844837066253E-2</v>
      </c>
      <c r="X46" s="168"/>
      <c r="Y46" s="91">
        <v>30187794.812233258</v>
      </c>
      <c r="Z46" s="91">
        <v>29421408.339275792</v>
      </c>
      <c r="AA46" s="166">
        <f>Z46-Y46</f>
        <v>-766386.4729574658</v>
      </c>
      <c r="AB46" s="167">
        <f>AA46/Y46</f>
        <v>-2.5387295684376934E-2</v>
      </c>
      <c r="AC46" s="167"/>
      <c r="AD46" s="215">
        <v>-12751843</v>
      </c>
      <c r="AE46" s="215">
        <v>-12751843</v>
      </c>
      <c r="AF46" s="315">
        <f>AE46-AD46</f>
        <v>0</v>
      </c>
      <c r="AG46" s="214">
        <f>AF46/AD46</f>
        <v>0</v>
      </c>
      <c r="AH46" s="167"/>
      <c r="AI46" s="115">
        <v>17435951.812233258</v>
      </c>
      <c r="AJ46" s="115">
        <v>16669565.339275792</v>
      </c>
      <c r="AK46" s="166">
        <f>AJ46-AI46</f>
        <v>-766386.4729574658</v>
      </c>
      <c r="AL46" s="167">
        <f>AK46/AI46</f>
        <v>-4.3954381223958221E-2</v>
      </c>
      <c r="AN46" s="115">
        <f>J46/E46</f>
        <v>252.79410695075518</v>
      </c>
      <c r="AO46" s="115">
        <f>K46/F46</f>
        <v>249.9077250297351</v>
      </c>
      <c r="AP46" s="166">
        <f>AO46-AN46</f>
        <v>-2.8863819210200745</v>
      </c>
      <c r="AQ46" s="167">
        <f>AP46/AN46</f>
        <v>-1.1417916168363639E-2</v>
      </c>
      <c r="AR46" s="316"/>
      <c r="AS46" s="115">
        <v>99.611700465358808</v>
      </c>
      <c r="AT46" s="115">
        <f>P46/F46</f>
        <v>84.673589666916797</v>
      </c>
      <c r="AU46" s="115">
        <f>AT46-AS46</f>
        <v>-14.938110798442011</v>
      </c>
      <c r="AV46" s="191">
        <f>AU46/AS46</f>
        <v>-0.14996341522788201</v>
      </c>
      <c r="AW46" s="316"/>
      <c r="AX46" s="115">
        <v>89.459483531254349</v>
      </c>
      <c r="AY46" s="115">
        <f>U46/F46</f>
        <v>95.348811693770699</v>
      </c>
      <c r="AZ46" s="166">
        <f>AY46-AX46</f>
        <v>5.8893281625163496</v>
      </c>
      <c r="BA46" s="167">
        <f>AZ46/AX46</f>
        <v>6.5832351474048048E-2</v>
      </c>
      <c r="BB46" s="316"/>
      <c r="BC46" s="115">
        <f>Y46/E46</f>
        <v>441.86529094736835</v>
      </c>
      <c r="BD46" s="115">
        <f>Z46/F46</f>
        <v>429.93012639042263</v>
      </c>
      <c r="BE46" s="166">
        <f>BD46-BC46</f>
        <v>-11.935164556945722</v>
      </c>
      <c r="BF46" s="167">
        <f>BE46/BC46</f>
        <v>-2.7010866889672375E-2</v>
      </c>
      <c r="BG46" s="317"/>
      <c r="BH46" s="115">
        <v>-186.65148787306606</v>
      </c>
      <c r="BI46" s="115">
        <v>-186.65148787306606</v>
      </c>
      <c r="BJ46" s="166">
        <f>BI46-BH46</f>
        <v>0</v>
      </c>
      <c r="BK46" s="167">
        <f>BJ46/BH46</f>
        <v>0</v>
      </c>
      <c r="BL46" s="167"/>
      <c r="BM46" s="115">
        <f>AI46/E46</f>
        <v>255.21380307430229</v>
      </c>
      <c r="BN46" s="115">
        <f>AJ46/F46</f>
        <v>243.58957431759228</v>
      </c>
      <c r="BO46" s="291">
        <f>BN46-BM46</f>
        <v>-11.624228756710011</v>
      </c>
      <c r="BP46" s="167">
        <f>BO46/BM46</f>
        <v>-4.5547022209162263E-2</v>
      </c>
    </row>
    <row r="47" spans="1:68">
      <c r="A47" s="89">
        <v>111</v>
      </c>
      <c r="B47" s="99">
        <v>7</v>
      </c>
      <c r="C47" s="99">
        <v>7</v>
      </c>
      <c r="D47" s="90" t="s">
        <v>60</v>
      </c>
      <c r="E47" s="92">
        <v>17953</v>
      </c>
      <c r="F47" s="115">
        <v>17829</v>
      </c>
      <c r="G47" s="166">
        <f>F47-E47</f>
        <v>-124</v>
      </c>
      <c r="H47" s="167">
        <f>G47/E47</f>
        <v>-6.9069236339330473E-3</v>
      </c>
      <c r="I47" s="167"/>
      <c r="J47" s="115">
        <v>4777594.4116267264</v>
      </c>
      <c r="K47" s="115">
        <v>4531396.7188045653</v>
      </c>
      <c r="L47" s="166">
        <f>K47-J47</f>
        <v>-246197.69282216113</v>
      </c>
      <c r="M47" s="167">
        <f>L47/J47</f>
        <v>-5.153172739465197E-2</v>
      </c>
      <c r="N47" s="167"/>
      <c r="O47" s="115">
        <v>5716852.6871153358</v>
      </c>
      <c r="P47" s="314">
        <v>4659696.6893799286</v>
      </c>
      <c r="Q47" s="166">
        <f>P47-O47</f>
        <v>-1057155.9977354072</v>
      </c>
      <c r="R47" s="167">
        <f>Q47/O47</f>
        <v>-0.18491923014179276</v>
      </c>
      <c r="S47" s="167"/>
      <c r="T47" s="115">
        <v>1943745.2944886847</v>
      </c>
      <c r="U47" s="115">
        <v>2081636.843299624</v>
      </c>
      <c r="V47" s="166">
        <f>U47-T47</f>
        <v>137891.5488109393</v>
      </c>
      <c r="W47" s="167">
        <f>V47/T47</f>
        <v>7.0941161479293816E-2</v>
      </c>
      <c r="X47" s="168"/>
      <c r="Y47" s="91">
        <v>12438192.393230747</v>
      </c>
      <c r="Z47" s="91">
        <v>11272730.251484118</v>
      </c>
      <c r="AA47" s="166">
        <f>Z47-Y47</f>
        <v>-1165462.141746629</v>
      </c>
      <c r="AB47" s="167">
        <f>AA47/Y47</f>
        <v>-9.3700282557207415E-2</v>
      </c>
      <c r="AC47" s="167"/>
      <c r="AD47" s="215">
        <v>-2282506</v>
      </c>
      <c r="AE47" s="215">
        <v>-2282506</v>
      </c>
      <c r="AF47" s="315">
        <f>AE47-AD47</f>
        <v>0</v>
      </c>
      <c r="AG47" s="214">
        <f>AF47/AD47</f>
        <v>0</v>
      </c>
      <c r="AH47" s="167"/>
      <c r="AI47" s="115">
        <v>10155686.393230747</v>
      </c>
      <c r="AJ47" s="115">
        <v>8990224.2514841184</v>
      </c>
      <c r="AK47" s="166">
        <f>AJ47-AI47</f>
        <v>-1165462.141746629</v>
      </c>
      <c r="AL47" s="167">
        <f>AK47/AI47</f>
        <v>-0.1147595639151939</v>
      </c>
      <c r="AN47" s="115">
        <f>J47/E47</f>
        <v>266.11677221783134</v>
      </c>
      <c r="AO47" s="115">
        <f>K47/F47</f>
        <v>254.15877047532476</v>
      </c>
      <c r="AP47" s="166">
        <f>AO47-AN47</f>
        <v>-11.958001742506582</v>
      </c>
      <c r="AQ47" s="167">
        <f>AP47/AN47</f>
        <v>-4.4935167531335807E-2</v>
      </c>
      <c r="AR47" s="316"/>
      <c r="AS47" s="115">
        <v>318.43439464798843</v>
      </c>
      <c r="AT47" s="115">
        <f>P47/F47</f>
        <v>261.35490994334674</v>
      </c>
      <c r="AU47" s="115">
        <f>AT47-AS47</f>
        <v>-57.079484704641686</v>
      </c>
      <c r="AV47" s="191">
        <f>AU47/AS47</f>
        <v>-0.17925037516044676</v>
      </c>
      <c r="AW47" s="316"/>
      <c r="AX47" s="115">
        <v>108.26855091008103</v>
      </c>
      <c r="AY47" s="115">
        <f>U47/F47</f>
        <v>116.7556701609526</v>
      </c>
      <c r="AZ47" s="166">
        <f>AY47-AX47</f>
        <v>8.4871192508715723</v>
      </c>
      <c r="BA47" s="167">
        <f>AZ47/AX47</f>
        <v>7.8389515510559268E-2</v>
      </c>
      <c r="BB47" s="316"/>
      <c r="BC47" s="115">
        <f>Y47/E47</f>
        <v>692.81971777590081</v>
      </c>
      <c r="BD47" s="115">
        <f>Z47/F47</f>
        <v>632.26935057962407</v>
      </c>
      <c r="BE47" s="166">
        <f>BD47-BC47</f>
        <v>-60.550367196276738</v>
      </c>
      <c r="BF47" s="167">
        <f>BE47/BC47</f>
        <v>-8.7397003351256136E-2</v>
      </c>
      <c r="BG47" s="317"/>
      <c r="BH47" s="115">
        <v>-127.13785996769342</v>
      </c>
      <c r="BI47" s="115">
        <v>-127.13785996769342</v>
      </c>
      <c r="BJ47" s="166">
        <f>BI47-BH47</f>
        <v>0</v>
      </c>
      <c r="BK47" s="167">
        <f>BJ47/BH47</f>
        <v>0</v>
      </c>
      <c r="BL47" s="167"/>
      <c r="BM47" s="115">
        <f>AI47/E47</f>
        <v>565.68185780820738</v>
      </c>
      <c r="BN47" s="115">
        <f>AJ47/F47</f>
        <v>504.2472517518716</v>
      </c>
      <c r="BO47" s="291">
        <f>BN47-BM47</f>
        <v>-61.434606056335781</v>
      </c>
      <c r="BP47" s="167">
        <f>BO47/BM47</f>
        <v>-0.10860275119016631</v>
      </c>
    </row>
    <row r="48" spans="1:68">
      <c r="A48" s="89">
        <v>139</v>
      </c>
      <c r="B48" s="99">
        <v>17</v>
      </c>
      <c r="C48" s="99">
        <v>17</v>
      </c>
      <c r="D48" s="90" t="s">
        <v>61</v>
      </c>
      <c r="E48" s="92">
        <v>9766</v>
      </c>
      <c r="F48" s="115">
        <v>9806</v>
      </c>
      <c r="G48" s="166">
        <f>F48-E48</f>
        <v>40</v>
      </c>
      <c r="H48" s="167">
        <f>G48/E48</f>
        <v>4.0958427196395655E-3</v>
      </c>
      <c r="I48" s="167"/>
      <c r="J48" s="115">
        <v>7560124.670449269</v>
      </c>
      <c r="K48" s="115">
        <v>7720555.5825770339</v>
      </c>
      <c r="L48" s="166">
        <f>K48-J48</f>
        <v>160430.9121277649</v>
      </c>
      <c r="M48" s="167">
        <f>L48/J48</f>
        <v>2.122067017688891E-2</v>
      </c>
      <c r="N48" s="167"/>
      <c r="O48" s="115">
        <v>5493137.8700356977</v>
      </c>
      <c r="P48" s="314">
        <v>5684739.9243729431</v>
      </c>
      <c r="Q48" s="166">
        <f>P48-O48</f>
        <v>191602.05433724541</v>
      </c>
      <c r="R48" s="167">
        <f>Q48/O48</f>
        <v>3.4880255852016373E-2</v>
      </c>
      <c r="S48" s="167"/>
      <c r="T48" s="115">
        <v>721684.24410468037</v>
      </c>
      <c r="U48" s="115">
        <v>786867.13080035895</v>
      </c>
      <c r="V48" s="166">
        <f>U48-T48</f>
        <v>65182.886695678579</v>
      </c>
      <c r="W48" s="167">
        <f>V48/T48</f>
        <v>9.0320506825729993E-2</v>
      </c>
      <c r="X48" s="168"/>
      <c r="Y48" s="91">
        <v>13774946.784589646</v>
      </c>
      <c r="Z48" s="91">
        <v>14192162.637750335</v>
      </c>
      <c r="AA48" s="166">
        <f>Z48-Y48</f>
        <v>417215.85316068865</v>
      </c>
      <c r="AB48" s="167">
        <f>AA48/Y48</f>
        <v>3.0288019234124209E-2</v>
      </c>
      <c r="AC48" s="167"/>
      <c r="AD48" s="215">
        <v>116217</v>
      </c>
      <c r="AE48" s="215">
        <v>116217</v>
      </c>
      <c r="AF48" s="315">
        <f>AE48-AD48</f>
        <v>0</v>
      </c>
      <c r="AG48" s="214">
        <f>AF48/AD48</f>
        <v>0</v>
      </c>
      <c r="AH48" s="167"/>
      <c r="AI48" s="115">
        <v>13891163.784589646</v>
      </c>
      <c r="AJ48" s="115">
        <v>14308379.637750335</v>
      </c>
      <c r="AK48" s="166">
        <f>AJ48-AI48</f>
        <v>417215.85316068865</v>
      </c>
      <c r="AL48" s="167">
        <f>AK48/AI48</f>
        <v>3.0034621982035284E-2</v>
      </c>
      <c r="AN48" s="115">
        <f>J48/E48</f>
        <v>774.12703977567776</v>
      </c>
      <c r="AO48" s="115">
        <f>K48/F48</f>
        <v>787.32975551468837</v>
      </c>
      <c r="AP48" s="166">
        <f>AO48-AN48</f>
        <v>13.202715739010614</v>
      </c>
      <c r="AQ48" s="167">
        <f>AP48/AN48</f>
        <v>1.7054972970375021E-2</v>
      </c>
      <c r="AR48" s="316"/>
      <c r="AS48" s="115">
        <v>562.47571882405259</v>
      </c>
      <c r="AT48" s="115">
        <f>P48/F48</f>
        <v>579.72057152487696</v>
      </c>
      <c r="AU48" s="115">
        <f>AT48-AS48</f>
        <v>17.244852700824367</v>
      </c>
      <c r="AV48" s="191">
        <f>AU48/AS48</f>
        <v>3.0658839348438986E-2</v>
      </c>
      <c r="AW48" s="316"/>
      <c r="AX48" s="115">
        <v>73.897628927368459</v>
      </c>
      <c r="AY48" s="115">
        <f>U48/F48</f>
        <v>80.243435733261165</v>
      </c>
      <c r="AZ48" s="166">
        <f>AY48-AX48</f>
        <v>6.3458068058927068</v>
      </c>
      <c r="BA48" s="167">
        <f>AZ48/AX48</f>
        <v>8.5872942041615316E-2</v>
      </c>
      <c r="BB48" s="316"/>
      <c r="BC48" s="115">
        <f>Y48/E48</f>
        <v>1410.5003875270988</v>
      </c>
      <c r="BD48" s="115">
        <f>Z48/F48</f>
        <v>1447.2937627728263</v>
      </c>
      <c r="BE48" s="166">
        <f>BD48-BC48</f>
        <v>36.793375245727475</v>
      </c>
      <c r="BF48" s="167">
        <f>BE48/BC48</f>
        <v>2.6085335084688584E-2</v>
      </c>
      <c r="BG48" s="317"/>
      <c r="BH48" s="115">
        <v>11.900163833708785</v>
      </c>
      <c r="BI48" s="115">
        <v>11.900163833708785</v>
      </c>
      <c r="BJ48" s="166">
        <f>BI48-BH48</f>
        <v>0</v>
      </c>
      <c r="BK48" s="167">
        <f>BJ48/BH48</f>
        <v>0</v>
      </c>
      <c r="BL48" s="167"/>
      <c r="BM48" s="115">
        <f>AI48/E48</f>
        <v>1422.4005513608076</v>
      </c>
      <c r="BN48" s="115">
        <f>AJ48/F48</f>
        <v>1459.1453842290775</v>
      </c>
      <c r="BO48" s="291">
        <f>BN48-BM48</f>
        <v>36.744832868269896</v>
      </c>
      <c r="BP48" s="167">
        <f>BO48/BM48</f>
        <v>2.5832971474256103E-2</v>
      </c>
    </row>
    <row r="49" spans="1:68">
      <c r="A49" s="89">
        <v>140</v>
      </c>
      <c r="B49" s="99">
        <v>11</v>
      </c>
      <c r="C49" s="99">
        <v>11</v>
      </c>
      <c r="D49" s="90" t="s">
        <v>62</v>
      </c>
      <c r="E49" s="92">
        <v>20618</v>
      </c>
      <c r="F49" s="115">
        <v>20463</v>
      </c>
      <c r="G49" s="166">
        <f>F49-E49</f>
        <v>-155</v>
      </c>
      <c r="H49" s="167">
        <f>G49/E49</f>
        <v>-7.5177029779804052E-3</v>
      </c>
      <c r="I49" s="167"/>
      <c r="J49" s="115">
        <v>14059595.48453591</v>
      </c>
      <c r="K49" s="115">
        <v>13201637.339894105</v>
      </c>
      <c r="L49" s="166">
        <f>K49-J49</f>
        <v>-857958.14464180544</v>
      </c>
      <c r="M49" s="167">
        <f>L49/J49</f>
        <v>-6.1022960837349122E-2</v>
      </c>
      <c r="N49" s="167"/>
      <c r="O49" s="115">
        <v>7436128.0022081425</v>
      </c>
      <c r="P49" s="314">
        <v>8166033.8152502421</v>
      </c>
      <c r="Q49" s="166">
        <f>P49-O49</f>
        <v>729905.81304209959</v>
      </c>
      <c r="R49" s="167">
        <f>Q49/O49</f>
        <v>9.8156703707272877E-2</v>
      </c>
      <c r="S49" s="167"/>
      <c r="T49" s="115">
        <v>2296322.9965546103</v>
      </c>
      <c r="U49" s="115">
        <v>2454170.8028353425</v>
      </c>
      <c r="V49" s="166">
        <f>U49-T49</f>
        <v>157847.80628073215</v>
      </c>
      <c r="W49" s="167">
        <f>V49/T49</f>
        <v>6.8739374433634162E-2</v>
      </c>
      <c r="X49" s="168"/>
      <c r="Y49" s="91">
        <v>23792046.483298659</v>
      </c>
      <c r="Z49" s="91">
        <v>23821841.95797969</v>
      </c>
      <c r="AA49" s="166">
        <f>Z49-Y49</f>
        <v>29795.474681030959</v>
      </c>
      <c r="AB49" s="167">
        <f>AA49/Y49</f>
        <v>1.2523292059784153E-3</v>
      </c>
      <c r="AC49" s="167"/>
      <c r="AD49" s="215">
        <v>-1016332</v>
      </c>
      <c r="AE49" s="215">
        <v>-1016332</v>
      </c>
      <c r="AF49" s="315">
        <f>AE49-AD49</f>
        <v>0</v>
      </c>
      <c r="AG49" s="214">
        <f>AF49/AD49</f>
        <v>0</v>
      </c>
      <c r="AH49" s="167"/>
      <c r="AI49" s="115">
        <v>22775714.483298659</v>
      </c>
      <c r="AJ49" s="115">
        <v>22805509.95797969</v>
      </c>
      <c r="AK49" s="166">
        <f>AJ49-AI49</f>
        <v>29795.474681030959</v>
      </c>
      <c r="AL49" s="167">
        <f>AK49/AI49</f>
        <v>1.3082125130642931E-3</v>
      </c>
      <c r="AN49" s="115">
        <f>J49/E49</f>
        <v>681.90879253739013</v>
      </c>
      <c r="AO49" s="115">
        <f>K49/F49</f>
        <v>645.14672041705057</v>
      </c>
      <c r="AP49" s="166">
        <f>AO49-AN49</f>
        <v>-36.762072120339553</v>
      </c>
      <c r="AQ49" s="167">
        <f>AP49/AN49</f>
        <v>-5.3910541296215697E-2</v>
      </c>
      <c r="AR49" s="316"/>
      <c r="AS49" s="115">
        <v>360.66194597963636</v>
      </c>
      <c r="AT49" s="115">
        <f>P49/F49</f>
        <v>399.06337366223147</v>
      </c>
      <c r="AU49" s="115">
        <f>AT49-AS49</f>
        <v>38.401427682595113</v>
      </c>
      <c r="AV49" s="191">
        <f>AU49/AS49</f>
        <v>0.10647485300476732</v>
      </c>
      <c r="AW49" s="316"/>
      <c r="AX49" s="115">
        <v>111.37467244905473</v>
      </c>
      <c r="AY49" s="115">
        <f>U49/F49</f>
        <v>119.93211175464704</v>
      </c>
      <c r="AZ49" s="166">
        <f>AY49-AX49</f>
        <v>8.557439305592311</v>
      </c>
      <c r="BA49" s="167">
        <f>AZ49/AX49</f>
        <v>7.6834697848441935E-2</v>
      </c>
      <c r="BB49" s="316"/>
      <c r="BC49" s="115">
        <f>Y49/E49</f>
        <v>1153.945410966081</v>
      </c>
      <c r="BD49" s="115">
        <f>Z49/F49</f>
        <v>1164.142205833929</v>
      </c>
      <c r="BE49" s="166">
        <f>BD49-BC49</f>
        <v>10.196794867847984</v>
      </c>
      <c r="BF49" s="167">
        <f>BE49/BC49</f>
        <v>8.8364620812619258E-3</v>
      </c>
      <c r="BG49" s="317"/>
      <c r="BH49" s="115">
        <v>-49.293432922688915</v>
      </c>
      <c r="BI49" s="115">
        <v>-49.293432922688915</v>
      </c>
      <c r="BJ49" s="166">
        <f>BI49-BH49</f>
        <v>0</v>
      </c>
      <c r="BK49" s="167">
        <f>BJ49/BH49</f>
        <v>0</v>
      </c>
      <c r="BL49" s="167"/>
      <c r="BM49" s="115">
        <f>AI49/E49</f>
        <v>1104.6519780433921</v>
      </c>
      <c r="BN49" s="115">
        <f>AJ49/F49</f>
        <v>1114.4753925611928</v>
      </c>
      <c r="BO49" s="291">
        <f>BN49-BM49</f>
        <v>9.8234145178007566</v>
      </c>
      <c r="BP49" s="167">
        <f>BO49/BM49</f>
        <v>8.8927686846679236E-3</v>
      </c>
    </row>
    <row r="50" spans="1:68">
      <c r="A50" s="89">
        <v>142</v>
      </c>
      <c r="B50" s="99">
        <v>7</v>
      </c>
      <c r="C50" s="99">
        <v>7</v>
      </c>
      <c r="D50" s="90" t="s">
        <v>63</v>
      </c>
      <c r="E50" s="92">
        <v>6444</v>
      </c>
      <c r="F50" s="115">
        <v>6401</v>
      </c>
      <c r="G50" s="166">
        <f>F50-E50</f>
        <v>-43</v>
      </c>
      <c r="H50" s="167">
        <f>G50/E50</f>
        <v>-6.6728739913097454E-3</v>
      </c>
      <c r="I50" s="167"/>
      <c r="J50" s="115">
        <v>1471502.0642348365</v>
      </c>
      <c r="K50" s="115">
        <v>1289458.4810036134</v>
      </c>
      <c r="L50" s="166">
        <f>K50-J50</f>
        <v>-182043.58323122305</v>
      </c>
      <c r="M50" s="167">
        <f>L50/J50</f>
        <v>-0.12371276103230174</v>
      </c>
      <c r="N50" s="167"/>
      <c r="O50" s="115">
        <v>2687570.5485506472</v>
      </c>
      <c r="P50" s="314">
        <v>2930374.8559289938</v>
      </c>
      <c r="Q50" s="166">
        <f>P50-O50</f>
        <v>242804.30737834657</v>
      </c>
      <c r="R50" s="167">
        <f>Q50/O50</f>
        <v>9.0343417220912048E-2</v>
      </c>
      <c r="S50" s="167"/>
      <c r="T50" s="115">
        <v>798448.74171630526</v>
      </c>
      <c r="U50" s="115">
        <v>853093.74127698643</v>
      </c>
      <c r="V50" s="166">
        <f>U50-T50</f>
        <v>54644.999560681172</v>
      </c>
      <c r="W50" s="167">
        <f>V50/T50</f>
        <v>6.8438957575684856E-2</v>
      </c>
      <c r="X50" s="168"/>
      <c r="Y50" s="91">
        <v>4957521.3545017885</v>
      </c>
      <c r="Z50" s="91">
        <v>5072927.0782095939</v>
      </c>
      <c r="AA50" s="166">
        <f>Z50-Y50</f>
        <v>115405.72370780539</v>
      </c>
      <c r="AB50" s="167">
        <f>AA50/Y50</f>
        <v>2.3278916106535503E-2</v>
      </c>
      <c r="AC50" s="167"/>
      <c r="AD50" s="215">
        <v>-642496</v>
      </c>
      <c r="AE50" s="215">
        <v>-642496</v>
      </c>
      <c r="AF50" s="315">
        <f>AE50-AD50</f>
        <v>0</v>
      </c>
      <c r="AG50" s="214">
        <f>AF50/AD50</f>
        <v>0</v>
      </c>
      <c r="AH50" s="167"/>
      <c r="AI50" s="115">
        <v>4315025.3545017885</v>
      </c>
      <c r="AJ50" s="115">
        <v>4430431.0782095939</v>
      </c>
      <c r="AK50" s="166">
        <f>AJ50-AI50</f>
        <v>115405.72370780539</v>
      </c>
      <c r="AL50" s="167">
        <f>AK50/AI50</f>
        <v>2.6745085886321542E-2</v>
      </c>
      <c r="AN50" s="115">
        <f>J50/E50</f>
        <v>228.3522756416568</v>
      </c>
      <c r="AO50" s="115">
        <f>K50/F50</f>
        <v>201.44641165499351</v>
      </c>
      <c r="AP50" s="166">
        <f>AO50-AN50</f>
        <v>-26.905863986663292</v>
      </c>
      <c r="AQ50" s="167">
        <f>AP50/AN50</f>
        <v>-0.11782612593222186</v>
      </c>
      <c r="AR50" s="316"/>
      <c r="AS50" s="115">
        <v>417.06557240078325</v>
      </c>
      <c r="AT50" s="115">
        <f>P50/F50</f>
        <v>457.79954006077077</v>
      </c>
      <c r="AU50" s="115">
        <f>AT50-AS50</f>
        <v>40.733967659987513</v>
      </c>
      <c r="AV50" s="191">
        <f>AU50/AS50</f>
        <v>9.766801758655784E-2</v>
      </c>
      <c r="AW50" s="316"/>
      <c r="AX50" s="115">
        <v>123.9057637672727</v>
      </c>
      <c r="AY50" s="115">
        <f>U50/F50</f>
        <v>133.27507284439719</v>
      </c>
      <c r="AZ50" s="166">
        <f>AY50-AX50</f>
        <v>9.369309077124484</v>
      </c>
      <c r="BA50" s="167">
        <f>AZ50/AX50</f>
        <v>7.56164103449012E-2</v>
      </c>
      <c r="BB50" s="316"/>
      <c r="BC50" s="115">
        <f>Y50/E50</f>
        <v>769.3236118097127</v>
      </c>
      <c r="BD50" s="115">
        <f>Z50/F50</f>
        <v>792.52102456016155</v>
      </c>
      <c r="BE50" s="166">
        <f>BD50-BC50</f>
        <v>23.197412750448848</v>
      </c>
      <c r="BF50" s="167">
        <f>BE50/BC50</f>
        <v>3.0152997248947794E-2</v>
      </c>
      <c r="BG50" s="317"/>
      <c r="BH50" s="115">
        <v>-99.704531346989441</v>
      </c>
      <c r="BI50" s="115">
        <v>-99.704531346989441</v>
      </c>
      <c r="BJ50" s="166">
        <f>BI50-BH50</f>
        <v>0</v>
      </c>
      <c r="BK50" s="167">
        <f>BJ50/BH50</f>
        <v>0</v>
      </c>
      <c r="BL50" s="167"/>
      <c r="BM50" s="115">
        <f>AI50/E50</f>
        <v>669.61908046272322</v>
      </c>
      <c r="BN50" s="115">
        <f>AJ50/F50</f>
        <v>692.1467080471167</v>
      </c>
      <c r="BO50" s="291">
        <f>BN50-BM50</f>
        <v>22.527627584393485</v>
      </c>
      <c r="BP50" s="167">
        <f>BO50/BM50</f>
        <v>3.3642451718709006E-2</v>
      </c>
    </row>
    <row r="51" spans="1:68">
      <c r="A51" s="89">
        <v>143</v>
      </c>
      <c r="B51" s="99">
        <v>6</v>
      </c>
      <c r="C51" s="99">
        <v>6</v>
      </c>
      <c r="D51" s="90" t="s">
        <v>64</v>
      </c>
      <c r="E51" s="92">
        <v>6850</v>
      </c>
      <c r="F51" s="115">
        <v>6758</v>
      </c>
      <c r="G51" s="166">
        <f>F51-E51</f>
        <v>-92</v>
      </c>
      <c r="H51" s="167">
        <f>G51/E51</f>
        <v>-1.3430656934306569E-2</v>
      </c>
      <c r="I51" s="167"/>
      <c r="J51" s="115">
        <v>936934.59066321165</v>
      </c>
      <c r="K51" s="115">
        <v>979169.7267882633</v>
      </c>
      <c r="L51" s="166">
        <f>K51-J51</f>
        <v>42235.136125051649</v>
      </c>
      <c r="M51" s="167">
        <f>L51/J51</f>
        <v>4.5077998556073584E-2</v>
      </c>
      <c r="N51" s="167"/>
      <c r="O51" s="115">
        <v>2634901.2489665342</v>
      </c>
      <c r="P51" s="314">
        <v>2561515.5638440941</v>
      </c>
      <c r="Q51" s="166">
        <f>P51-O51</f>
        <v>-73385.685122440103</v>
      </c>
      <c r="R51" s="167">
        <f>Q51/O51</f>
        <v>-2.7851398662937964E-2</v>
      </c>
      <c r="S51" s="167"/>
      <c r="T51" s="115">
        <v>848830.85145489522</v>
      </c>
      <c r="U51" s="115">
        <v>916933.98736683442</v>
      </c>
      <c r="V51" s="166">
        <f>U51-T51</f>
        <v>68103.1359119392</v>
      </c>
      <c r="W51" s="167">
        <f>V51/T51</f>
        <v>8.0231692563024176E-2</v>
      </c>
      <c r="X51" s="168"/>
      <c r="Y51" s="91">
        <v>4420666.6910846401</v>
      </c>
      <c r="Z51" s="91">
        <v>4457619.2779991915</v>
      </c>
      <c r="AA51" s="166">
        <f>Z51-Y51</f>
        <v>36952.586914551444</v>
      </c>
      <c r="AB51" s="167">
        <f>AA51/Y51</f>
        <v>8.3590529430946272E-3</v>
      </c>
      <c r="AC51" s="167"/>
      <c r="AD51" s="215">
        <v>-875471</v>
      </c>
      <c r="AE51" s="215">
        <v>-875471</v>
      </c>
      <c r="AF51" s="315">
        <f>AE51-AD51</f>
        <v>0</v>
      </c>
      <c r="AG51" s="214">
        <f>AF51/AD51</f>
        <v>0</v>
      </c>
      <c r="AH51" s="167"/>
      <c r="AI51" s="115">
        <v>3545195.6910846401</v>
      </c>
      <c r="AJ51" s="115">
        <v>3582148.2779991915</v>
      </c>
      <c r="AK51" s="166">
        <f>AJ51-AI51</f>
        <v>36952.586914551444</v>
      </c>
      <c r="AL51" s="167">
        <f>AK51/AI51</f>
        <v>1.0423285520593063E-2</v>
      </c>
      <c r="AN51" s="115">
        <f>J51/E51</f>
        <v>136.77877235959295</v>
      </c>
      <c r="AO51" s="115">
        <f>K51/F51</f>
        <v>144.89045972007449</v>
      </c>
      <c r="AP51" s="166">
        <f>AO51-AN51</f>
        <v>8.1116873604815396</v>
      </c>
      <c r="AQ51" s="167">
        <f>AP51/AN51</f>
        <v>5.9305162786194784E-2</v>
      </c>
      <c r="AR51" s="316"/>
      <c r="AS51" s="115">
        <v>384.65711663745026</v>
      </c>
      <c r="AT51" s="115">
        <f>P51/F51</f>
        <v>379.03456108968544</v>
      </c>
      <c r="AU51" s="115">
        <f>AT51-AS51</f>
        <v>-5.6225555477648186</v>
      </c>
      <c r="AV51" s="191">
        <f>AU51/AS51</f>
        <v>-1.4617058425736159E-2</v>
      </c>
      <c r="AW51" s="316"/>
      <c r="AX51" s="115">
        <v>123.91691262115259</v>
      </c>
      <c r="AY51" s="115">
        <f>U51/F51</f>
        <v>135.68126477757241</v>
      </c>
      <c r="AZ51" s="166">
        <f>AY51-AX51</f>
        <v>11.764352156419818</v>
      </c>
      <c r="BA51" s="167">
        <f>AZ51/AX51</f>
        <v>9.4937421434849775E-2</v>
      </c>
      <c r="BB51" s="316"/>
      <c r="BC51" s="115">
        <f>Y51/E51</f>
        <v>645.3528016181956</v>
      </c>
      <c r="BD51" s="115">
        <f>Z51/F51</f>
        <v>659.60628558733231</v>
      </c>
      <c r="BE51" s="166">
        <f>BD51-BC51</f>
        <v>14.25348396913671</v>
      </c>
      <c r="BF51" s="167">
        <f>BE51/BC51</f>
        <v>2.2086343986415933E-2</v>
      </c>
      <c r="BG51" s="317"/>
      <c r="BH51" s="115">
        <v>-127.80598540145985</v>
      </c>
      <c r="BI51" s="115">
        <v>-127.80598540145985</v>
      </c>
      <c r="BJ51" s="166">
        <f>BI51-BH51</f>
        <v>0</v>
      </c>
      <c r="BK51" s="167">
        <f>BJ51/BH51</f>
        <v>0</v>
      </c>
      <c r="BL51" s="167"/>
      <c r="BM51" s="115">
        <f>AI51/E51</f>
        <v>517.54681621673581</v>
      </c>
      <c r="BN51" s="115">
        <f>AJ51/F51</f>
        <v>530.06041402769927</v>
      </c>
      <c r="BO51" s="291">
        <f>BN51-BM51</f>
        <v>12.513597810963461</v>
      </c>
      <c r="BP51" s="167">
        <f>BO51/BM51</f>
        <v>2.4178677984028164E-2</v>
      </c>
    </row>
    <row r="52" spans="1:68">
      <c r="A52" s="89">
        <v>145</v>
      </c>
      <c r="B52" s="99">
        <v>14</v>
      </c>
      <c r="C52" s="99">
        <v>14</v>
      </c>
      <c r="D52" s="90" t="s">
        <v>65</v>
      </c>
      <c r="E52" s="92">
        <v>12343</v>
      </c>
      <c r="F52" s="115">
        <v>12429</v>
      </c>
      <c r="G52" s="166">
        <f>F52-E52</f>
        <v>86</v>
      </c>
      <c r="H52" s="167">
        <f>G52/E52</f>
        <v>6.96751195009317E-3</v>
      </c>
      <c r="I52" s="167"/>
      <c r="J52" s="115">
        <v>7934953.6861384604</v>
      </c>
      <c r="K52" s="115">
        <v>8011192.2710054517</v>
      </c>
      <c r="L52" s="166">
        <f>K52-J52</f>
        <v>76238.584866991267</v>
      </c>
      <c r="M52" s="167">
        <f>L52/J52</f>
        <v>9.6079432700624523E-3</v>
      </c>
      <c r="N52" s="167"/>
      <c r="O52" s="115">
        <v>5791882.8272914449</v>
      </c>
      <c r="P52" s="314">
        <v>6285510.7469185358</v>
      </c>
      <c r="Q52" s="166">
        <f>P52-O52</f>
        <v>493627.91962709092</v>
      </c>
      <c r="R52" s="167">
        <f>Q52/O52</f>
        <v>8.5227539013929668E-2</v>
      </c>
      <c r="S52" s="167"/>
      <c r="T52" s="115">
        <v>1126306.7453618362</v>
      </c>
      <c r="U52" s="115">
        <v>1217837.3063130216</v>
      </c>
      <c r="V52" s="166">
        <f>U52-T52</f>
        <v>91530.560951185413</v>
      </c>
      <c r="W52" s="167">
        <f>V52/T52</f>
        <v>8.1266103863899347E-2</v>
      </c>
      <c r="X52" s="168"/>
      <c r="Y52" s="91">
        <v>14853143.258791743</v>
      </c>
      <c r="Z52" s="91">
        <v>15514540.32423701</v>
      </c>
      <c r="AA52" s="166">
        <f>Z52-Y52</f>
        <v>661397.06544526666</v>
      </c>
      <c r="AB52" s="167">
        <f>AA52/Y52</f>
        <v>4.4529097573591254E-2</v>
      </c>
      <c r="AC52" s="167"/>
      <c r="AD52" s="215">
        <v>-418180</v>
      </c>
      <c r="AE52" s="215">
        <v>-418180</v>
      </c>
      <c r="AF52" s="315">
        <f>AE52-AD52</f>
        <v>0</v>
      </c>
      <c r="AG52" s="214">
        <f>AF52/AD52</f>
        <v>0</v>
      </c>
      <c r="AH52" s="167"/>
      <c r="AI52" s="115">
        <v>14434963.258791743</v>
      </c>
      <c r="AJ52" s="115">
        <v>15096360.32423701</v>
      </c>
      <c r="AK52" s="166">
        <f>AJ52-AI52</f>
        <v>661397.06544526666</v>
      </c>
      <c r="AL52" s="167">
        <f>AK52/AI52</f>
        <v>4.5819102798369572E-2</v>
      </c>
      <c r="AN52" s="115">
        <f>J52/E52</f>
        <v>642.87075153029741</v>
      </c>
      <c r="AO52" s="115">
        <f>K52/F52</f>
        <v>644.5564623867931</v>
      </c>
      <c r="AP52" s="166">
        <f>AO52-AN52</f>
        <v>1.6857108564956889</v>
      </c>
      <c r="AQ52" s="167">
        <f>AP52/AN52</f>
        <v>2.622161379224365E-3</v>
      </c>
      <c r="AR52" s="316"/>
      <c r="AS52" s="115">
        <v>469.24433503130882</v>
      </c>
      <c r="AT52" s="115">
        <f>P52/F52</f>
        <v>505.71331136201911</v>
      </c>
      <c r="AU52" s="115">
        <f>AT52-AS52</f>
        <v>36.468976330710291</v>
      </c>
      <c r="AV52" s="191">
        <f>AU52/AS52</f>
        <v>7.7718522330753367E-2</v>
      </c>
      <c r="AW52" s="316"/>
      <c r="AX52" s="115">
        <v>91.250647764873705</v>
      </c>
      <c r="AY52" s="115">
        <f>U52/F52</f>
        <v>97.983530960899643</v>
      </c>
      <c r="AZ52" s="166">
        <f>AY52-AX52</f>
        <v>6.7328831960259379</v>
      </c>
      <c r="BA52" s="167">
        <f>AZ52/AX52</f>
        <v>7.3784497545426889E-2</v>
      </c>
      <c r="BB52" s="316"/>
      <c r="BC52" s="115">
        <f>Y52/E52</f>
        <v>1203.3657343264799</v>
      </c>
      <c r="BD52" s="115">
        <f>Z52/F52</f>
        <v>1248.253304709712</v>
      </c>
      <c r="BE52" s="166">
        <f>BD52-BC52</f>
        <v>44.88757038323206</v>
      </c>
      <c r="BF52" s="167">
        <f>BE52/BC52</f>
        <v>3.730168568274507E-2</v>
      </c>
      <c r="BG52" s="317"/>
      <c r="BH52" s="115">
        <v>-33.879931945232116</v>
      </c>
      <c r="BI52" s="115">
        <v>-33.879931945232116</v>
      </c>
      <c r="BJ52" s="166">
        <f>BI52-BH52</f>
        <v>0</v>
      </c>
      <c r="BK52" s="167">
        <f>BJ52/BH52</f>
        <v>0</v>
      </c>
      <c r="BL52" s="167"/>
      <c r="BM52" s="115">
        <f>AI52/E52</f>
        <v>1169.4858023812478</v>
      </c>
      <c r="BN52" s="115">
        <f>AJ52/F52</f>
        <v>1214.6077982329239</v>
      </c>
      <c r="BO52" s="291">
        <f>BN52-BM52</f>
        <v>45.121995851676047</v>
      </c>
      <c r="BP52" s="167">
        <f>BO52/BM52</f>
        <v>3.858276497226467E-2</v>
      </c>
    </row>
    <row r="53" spans="1:68">
      <c r="A53" s="89">
        <v>146</v>
      </c>
      <c r="B53" s="99">
        <v>12</v>
      </c>
      <c r="C53" s="99">
        <v>12</v>
      </c>
      <c r="D53" s="90" t="s">
        <v>66</v>
      </c>
      <c r="E53" s="92">
        <v>4406</v>
      </c>
      <c r="F53" s="115">
        <v>4382</v>
      </c>
      <c r="G53" s="166">
        <f>F53-E53</f>
        <v>-24</v>
      </c>
      <c r="H53" s="167">
        <f>G53/E53</f>
        <v>-5.4471175669541533E-3</v>
      </c>
      <c r="I53" s="167"/>
      <c r="J53" s="115">
        <v>2474634.345674728</v>
      </c>
      <c r="K53" s="115">
        <v>2568263.6972354329</v>
      </c>
      <c r="L53" s="166">
        <f>K53-J53</f>
        <v>93629.351560704876</v>
      </c>
      <c r="M53" s="167">
        <f>L53/J53</f>
        <v>3.7835630837482828E-2</v>
      </c>
      <c r="N53" s="167"/>
      <c r="O53" s="115">
        <v>1250649.6578673408</v>
      </c>
      <c r="P53" s="314">
        <v>1182261.6097146501</v>
      </c>
      <c r="Q53" s="166">
        <f>P53-O53</f>
        <v>-68388.048152690753</v>
      </c>
      <c r="R53" s="167">
        <f>Q53/O53</f>
        <v>-5.4682018839159852E-2</v>
      </c>
      <c r="S53" s="167"/>
      <c r="T53" s="115">
        <v>746288.09527620673</v>
      </c>
      <c r="U53" s="115">
        <v>795411.60481011565</v>
      </c>
      <c r="V53" s="166">
        <f>U53-T53</f>
        <v>49123.509533908917</v>
      </c>
      <c r="W53" s="167">
        <f>V53/T53</f>
        <v>6.5823788219116566E-2</v>
      </c>
      <c r="X53" s="168"/>
      <c r="Y53" s="91">
        <v>4471572.0988182761</v>
      </c>
      <c r="Z53" s="91">
        <v>4545936.9117601989</v>
      </c>
      <c r="AA53" s="166">
        <f>Z53-Y53</f>
        <v>74364.812941922806</v>
      </c>
      <c r="AB53" s="167">
        <f>AA53/Y53</f>
        <v>1.6630574504563071E-2</v>
      </c>
      <c r="AC53" s="167"/>
      <c r="AD53" s="215">
        <v>-257617</v>
      </c>
      <c r="AE53" s="215">
        <v>-257617</v>
      </c>
      <c r="AF53" s="315">
        <f>AE53-AD53</f>
        <v>0</v>
      </c>
      <c r="AG53" s="214">
        <f>AF53/AD53</f>
        <v>0</v>
      </c>
      <c r="AH53" s="167"/>
      <c r="AI53" s="115">
        <v>4213955.0988182761</v>
      </c>
      <c r="AJ53" s="115">
        <v>4288319.9117601989</v>
      </c>
      <c r="AK53" s="166">
        <f>AJ53-AI53</f>
        <v>74364.812941922806</v>
      </c>
      <c r="AL53" s="167">
        <f>AK53/AI53</f>
        <v>1.7647272265140415E-2</v>
      </c>
      <c r="AN53" s="115">
        <f>J53/E53</f>
        <v>561.65100900470452</v>
      </c>
      <c r="AO53" s="115">
        <f>K53/F53</f>
        <v>586.09395190219834</v>
      </c>
      <c r="AP53" s="166">
        <f>AO53-AN53</f>
        <v>24.442942897493822</v>
      </c>
      <c r="AQ53" s="167">
        <f>AP53/AN53</f>
        <v>4.3519805903685434E-2</v>
      </c>
      <c r="AR53" s="316"/>
      <c r="AS53" s="115">
        <v>283.85148839476642</v>
      </c>
      <c r="AT53" s="115">
        <f>P53/F53</f>
        <v>269.79954580434736</v>
      </c>
      <c r="AU53" s="115">
        <f>AT53-AS53</f>
        <v>-14.05194259041906</v>
      </c>
      <c r="AV53" s="191">
        <f>AU53/AS53</f>
        <v>-4.9504558422030616E-2</v>
      </c>
      <c r="AW53" s="316"/>
      <c r="AX53" s="115">
        <v>169.37995807449087</v>
      </c>
      <c r="AY53" s="115">
        <f>U53/F53</f>
        <v>181.51793811276031</v>
      </c>
      <c r="AZ53" s="166">
        <f>AY53-AX53</f>
        <v>12.137980038269433</v>
      </c>
      <c r="BA53" s="167">
        <f>AZ53/AX53</f>
        <v>7.1661253056464466E-2</v>
      </c>
      <c r="BB53" s="316"/>
      <c r="BC53" s="115">
        <f>Y53/E53</f>
        <v>1014.8824554739618</v>
      </c>
      <c r="BD53" s="115">
        <f>Z53/F53</f>
        <v>1037.411435819306</v>
      </c>
      <c r="BE53" s="166">
        <f>BD53-BC53</f>
        <v>22.528980345344166</v>
      </c>
      <c r="BF53" s="167">
        <f>BE53/BC53</f>
        <v>2.2198610512803547E-2</v>
      </c>
      <c r="BG53" s="317"/>
      <c r="BH53" s="115">
        <v>-58.469586926917842</v>
      </c>
      <c r="BI53" s="115">
        <v>-58.469586926917842</v>
      </c>
      <c r="BJ53" s="166">
        <f>BI53-BH53</f>
        <v>0</v>
      </c>
      <c r="BK53" s="167">
        <f>BJ53/BH53</f>
        <v>0</v>
      </c>
      <c r="BL53" s="167"/>
      <c r="BM53" s="115">
        <f>AI53/E53</f>
        <v>956.41286854704401</v>
      </c>
      <c r="BN53" s="115">
        <f>AJ53/F53</f>
        <v>978.62161382021884</v>
      </c>
      <c r="BO53" s="291">
        <f>BN53-BM53</f>
        <v>22.208745273174827</v>
      </c>
      <c r="BP53" s="167">
        <f>BO53/BM53</f>
        <v>2.3220876677363972E-2</v>
      </c>
    </row>
    <row r="54" spans="1:68">
      <c r="A54" s="89">
        <v>148</v>
      </c>
      <c r="B54" s="99">
        <v>19</v>
      </c>
      <c r="C54" s="99">
        <v>19</v>
      </c>
      <c r="D54" s="90" t="s">
        <v>67</v>
      </c>
      <c r="E54" s="92">
        <v>7127</v>
      </c>
      <c r="F54" s="115">
        <v>7224</v>
      </c>
      <c r="G54" s="166">
        <f>F54-E54</f>
        <v>97</v>
      </c>
      <c r="H54" s="167">
        <f>G54/E54</f>
        <v>1.3610214676582012E-2</v>
      </c>
      <c r="I54" s="167"/>
      <c r="J54" s="115">
        <v>12260828.146905417</v>
      </c>
      <c r="K54" s="115">
        <v>12379544.941825427</v>
      </c>
      <c r="L54" s="166">
        <f>K54-J54</f>
        <v>118716.79492001049</v>
      </c>
      <c r="M54" s="167">
        <f>L54/J54</f>
        <v>9.6826081809142824E-3</v>
      </c>
      <c r="N54" s="167"/>
      <c r="O54" s="115">
        <v>-6188.502800136097</v>
      </c>
      <c r="P54" s="314">
        <v>-62003.839586268339</v>
      </c>
      <c r="Q54" s="166">
        <f>P54-O54</f>
        <v>-55815.33678613224</v>
      </c>
      <c r="R54" s="167">
        <f>Q54/O54</f>
        <v>9.0191987607898891</v>
      </c>
      <c r="S54" s="167"/>
      <c r="T54" s="115">
        <v>764528.77901884099</v>
      </c>
      <c r="U54" s="115">
        <v>807056.68216537999</v>
      </c>
      <c r="V54" s="166">
        <f>U54-T54</f>
        <v>42527.903146539</v>
      </c>
      <c r="W54" s="167">
        <f>V54/T54</f>
        <v>5.5626294671493257E-2</v>
      </c>
      <c r="X54" s="168"/>
      <c r="Y54" s="91">
        <v>13019168.423124122</v>
      </c>
      <c r="Z54" s="91">
        <v>13124597.784404539</v>
      </c>
      <c r="AA54" s="166">
        <f>Z54-Y54</f>
        <v>105429.36128041707</v>
      </c>
      <c r="AB54" s="167">
        <f>AA54/Y54</f>
        <v>8.0980103992784741E-3</v>
      </c>
      <c r="AC54" s="167"/>
      <c r="AD54" s="215">
        <v>-608655</v>
      </c>
      <c r="AE54" s="215">
        <v>-608655</v>
      </c>
      <c r="AF54" s="315">
        <f>AE54-AD54</f>
        <v>0</v>
      </c>
      <c r="AG54" s="214">
        <f>AF54/AD54</f>
        <v>0</v>
      </c>
      <c r="AH54" s="167"/>
      <c r="AI54" s="115">
        <v>12410513.423124122</v>
      </c>
      <c r="AJ54" s="115">
        <v>12515942.784404539</v>
      </c>
      <c r="AK54" s="166">
        <f>AJ54-AI54</f>
        <v>105429.36128041707</v>
      </c>
      <c r="AL54" s="167">
        <f>AK54/AI54</f>
        <v>8.4951651624640967E-3</v>
      </c>
      <c r="AN54" s="115">
        <f>J54/E54</f>
        <v>1720.3350844542467</v>
      </c>
      <c r="AO54" s="115">
        <f>K54/F54</f>
        <v>1713.6690118805961</v>
      </c>
      <c r="AP54" s="166">
        <f>AO54-AN54</f>
        <v>-6.666072573650581</v>
      </c>
      <c r="AQ54" s="167">
        <f>AP54/AN54</f>
        <v>-3.8748687008062174E-3</v>
      </c>
      <c r="AR54" s="316"/>
      <c r="AS54" s="115">
        <v>-0.8683180581080534</v>
      </c>
      <c r="AT54" s="115">
        <f>P54/F54</f>
        <v>-8.5830342727392495</v>
      </c>
      <c r="AU54" s="115">
        <f>AT54-AS54</f>
        <v>-7.7147162146311956</v>
      </c>
      <c r="AV54" s="191">
        <f>AU54/AS54</f>
        <v>8.8846663300317736</v>
      </c>
      <c r="AW54" s="316"/>
      <c r="AX54" s="115">
        <v>107.27217328733562</v>
      </c>
      <c r="AY54" s="115">
        <f>U54/F54</f>
        <v>111.71880982355758</v>
      </c>
      <c r="AZ54" s="166">
        <f>AY54-AX54</f>
        <v>4.4466365362219591</v>
      </c>
      <c r="BA54" s="167">
        <f>AZ54/AX54</f>
        <v>4.1451910592986203E-2</v>
      </c>
      <c r="BB54" s="316"/>
      <c r="BC54" s="115">
        <f>Y54/E54</f>
        <v>1826.7389396834744</v>
      </c>
      <c r="BD54" s="115">
        <f>Z54/F54</f>
        <v>1816.8047874314145</v>
      </c>
      <c r="BE54" s="166">
        <f>BD54-BC54</f>
        <v>-9.9341522520599028</v>
      </c>
      <c r="BF54" s="167">
        <f>BE54/BC54</f>
        <v>-5.4381893527606241E-3</v>
      </c>
      <c r="BG54" s="317"/>
      <c r="BH54" s="115">
        <v>-85.401290865721904</v>
      </c>
      <c r="BI54" s="115">
        <v>-85.401290865721904</v>
      </c>
      <c r="BJ54" s="166">
        <f>BI54-BH54</f>
        <v>0</v>
      </c>
      <c r="BK54" s="167">
        <f>BJ54/BH54</f>
        <v>0</v>
      </c>
      <c r="BL54" s="167"/>
      <c r="BM54" s="115">
        <f>AI54/E54</f>
        <v>1741.3376488177523</v>
      </c>
      <c r="BN54" s="115">
        <f>AJ54/F54</f>
        <v>1732.5502193251023</v>
      </c>
      <c r="BO54" s="291">
        <f>BN54-BM54</f>
        <v>-8.7874294926500625</v>
      </c>
      <c r="BP54" s="167">
        <f>BO54/BM54</f>
        <v>-5.0463673708634957E-3</v>
      </c>
    </row>
    <row r="55" spans="1:68">
      <c r="A55" s="89">
        <v>149</v>
      </c>
      <c r="B55" s="99">
        <v>1</v>
      </c>
      <c r="C55" s="100">
        <v>33</v>
      </c>
      <c r="D55" s="90" t="s">
        <v>68</v>
      </c>
      <c r="E55" s="92">
        <v>5379</v>
      </c>
      <c r="F55" s="115">
        <v>5402</v>
      </c>
      <c r="G55" s="166">
        <f>F55-E55</f>
        <v>23</v>
      </c>
      <c r="H55" s="167">
        <f>G55/E55</f>
        <v>4.2758877114705334E-3</v>
      </c>
      <c r="I55" s="167"/>
      <c r="J55" s="115">
        <v>3321894.2784139467</v>
      </c>
      <c r="K55" s="115">
        <v>3005104.7388343089</v>
      </c>
      <c r="L55" s="166">
        <f>K55-J55</f>
        <v>-316789.53957963781</v>
      </c>
      <c r="M55" s="167">
        <f>L55/J55</f>
        <v>-9.5364124511178122E-2</v>
      </c>
      <c r="N55" s="167"/>
      <c r="O55" s="115">
        <v>-35725.995839481118</v>
      </c>
      <c r="P55" s="314">
        <v>-66075.603000970485</v>
      </c>
      <c r="Q55" s="166">
        <f>P55-O55</f>
        <v>-30349.607161489366</v>
      </c>
      <c r="R55" s="167">
        <f>Q55/O55</f>
        <v>0.84951046005412512</v>
      </c>
      <c r="S55" s="167"/>
      <c r="T55" s="115">
        <v>567449.34893094888</v>
      </c>
      <c r="U55" s="115">
        <v>586993.44220854552</v>
      </c>
      <c r="V55" s="166">
        <f>U55-T55</f>
        <v>19544.093277596636</v>
      </c>
      <c r="W55" s="167">
        <f>V55/T55</f>
        <v>3.4442004937386743E-2</v>
      </c>
      <c r="X55" s="168"/>
      <c r="Y55" s="91">
        <v>3853617.6315054144</v>
      </c>
      <c r="Z55" s="91">
        <v>3526022.5780418841</v>
      </c>
      <c r="AA55" s="166">
        <f>Z55-Y55</f>
        <v>-327595.05346353026</v>
      </c>
      <c r="AB55" s="167">
        <f>AA55/Y55</f>
        <v>-8.5009745332609812E-2</v>
      </c>
      <c r="AC55" s="167"/>
      <c r="AD55" s="215">
        <v>-1394438</v>
      </c>
      <c r="AE55" s="215">
        <v>-1394438</v>
      </c>
      <c r="AF55" s="315">
        <f>AE55-AD55</f>
        <v>0</v>
      </c>
      <c r="AG55" s="214">
        <f>AF55/AD55</f>
        <v>0</v>
      </c>
      <c r="AH55" s="167"/>
      <c r="AI55" s="115">
        <v>2459179.6315054144</v>
      </c>
      <c r="AJ55" s="115">
        <v>2131584.5780418841</v>
      </c>
      <c r="AK55" s="166">
        <f>AJ55-AI55</f>
        <v>-327595.05346353026</v>
      </c>
      <c r="AL55" s="167">
        <f>AK55/AI55</f>
        <v>-0.13321314525648917</v>
      </c>
      <c r="AN55" s="115">
        <f>J55/E55</f>
        <v>617.56725755975958</v>
      </c>
      <c r="AO55" s="115">
        <f>K55/F55</f>
        <v>556.29484243508125</v>
      </c>
      <c r="AP55" s="166">
        <f>AO55-AN55</f>
        <v>-61.272415124678332</v>
      </c>
      <c r="AQ55" s="167">
        <f>AP55/AN55</f>
        <v>-9.9215776702263461E-2</v>
      </c>
      <c r="AR55" s="316"/>
      <c r="AS55" s="115">
        <v>-6.6417541995689007</v>
      </c>
      <c r="AT55" s="115">
        <f>P55/F55</f>
        <v>-12.231692521468064</v>
      </c>
      <c r="AU55" s="115">
        <f>AT55-AS55</f>
        <v>-5.5899383218991634</v>
      </c>
      <c r="AV55" s="191">
        <f>AU55/AS55</f>
        <v>0.84163583203094028</v>
      </c>
      <c r="AW55" s="316"/>
      <c r="AX55" s="115">
        <v>105.49346512938257</v>
      </c>
      <c r="AY55" s="115">
        <f>U55/F55</f>
        <v>108.66224402231498</v>
      </c>
      <c r="AZ55" s="166">
        <f>AY55-AX55</f>
        <v>3.1687788929324086</v>
      </c>
      <c r="BA55" s="167">
        <f>AZ55/AX55</f>
        <v>3.003767948134092E-2</v>
      </c>
      <c r="BB55" s="316"/>
      <c r="BC55" s="115">
        <f>Y55/E55</f>
        <v>716.41896848957322</v>
      </c>
      <c r="BD55" s="115">
        <f>Z55/F55</f>
        <v>652.7253939359282</v>
      </c>
      <c r="BE55" s="166">
        <f>BD55-BC55</f>
        <v>-63.693574553645021</v>
      </c>
      <c r="BF55" s="167">
        <f>BE55/BC55</f>
        <v>-8.8905483181064074E-2</v>
      </c>
      <c r="BG55" s="317"/>
      <c r="BH55" s="115">
        <v>-259.23740472206731</v>
      </c>
      <c r="BI55" s="115">
        <v>-259.23740472206731</v>
      </c>
      <c r="BJ55" s="166">
        <f>BI55-BH55</f>
        <v>0</v>
      </c>
      <c r="BK55" s="167">
        <f>BJ55/BH55</f>
        <v>0</v>
      </c>
      <c r="BL55" s="167"/>
      <c r="BM55" s="115">
        <f>AI55/E55</f>
        <v>457.18156376750591</v>
      </c>
      <c r="BN55" s="115">
        <f>AJ55/F55</f>
        <v>394.59173973378086</v>
      </c>
      <c r="BO55" s="291">
        <f>BN55-BM55</f>
        <v>-62.589824033725051</v>
      </c>
      <c r="BP55" s="167">
        <f>BO55/BM55</f>
        <v>-0.13690364834036559</v>
      </c>
    </row>
    <row r="56" spans="1:68">
      <c r="A56" s="89">
        <v>151</v>
      </c>
      <c r="B56" s="99">
        <v>14</v>
      </c>
      <c r="C56" s="99">
        <v>14</v>
      </c>
      <c r="D56" s="90" t="s">
        <v>69</v>
      </c>
      <c r="E56" s="92">
        <v>1814</v>
      </c>
      <c r="F56" s="115">
        <v>1794</v>
      </c>
      <c r="G56" s="166">
        <f>F56-E56</f>
        <v>-20</v>
      </c>
      <c r="H56" s="167">
        <f>G56/E56</f>
        <v>-1.1025358324145534E-2</v>
      </c>
      <c r="I56" s="167"/>
      <c r="J56" s="115">
        <v>21570.824809040758</v>
      </c>
      <c r="K56" s="115">
        <v>210212.45746029413</v>
      </c>
      <c r="L56" s="166">
        <f>K56-J56</f>
        <v>188641.63265125337</v>
      </c>
      <c r="M56" s="167">
        <f>L56/J56</f>
        <v>8.7452211179328643</v>
      </c>
      <c r="N56" s="167"/>
      <c r="O56" s="115">
        <v>577691.31165026431</v>
      </c>
      <c r="P56" s="314">
        <v>382453.43004668306</v>
      </c>
      <c r="Q56" s="166">
        <f>P56-O56</f>
        <v>-195237.88160358125</v>
      </c>
      <c r="R56" s="167">
        <f>Q56/O56</f>
        <v>-0.33796229520200699</v>
      </c>
      <c r="S56" s="167"/>
      <c r="T56" s="115">
        <v>360911.43928667926</v>
      </c>
      <c r="U56" s="115">
        <v>385802.98401060351</v>
      </c>
      <c r="V56" s="166">
        <f>U56-T56</f>
        <v>24891.544723924249</v>
      </c>
      <c r="W56" s="167">
        <f>V56/T56</f>
        <v>6.8968566840444182E-2</v>
      </c>
      <c r="X56" s="168"/>
      <c r="Y56" s="91">
        <v>960173.57574598433</v>
      </c>
      <c r="Z56" s="91">
        <v>978468.8715175807</v>
      </c>
      <c r="AA56" s="166">
        <f>Z56-Y56</f>
        <v>18295.295771596371</v>
      </c>
      <c r="AB56" s="167">
        <f>AA56/Y56</f>
        <v>1.9054154617181868E-2</v>
      </c>
      <c r="AC56" s="167"/>
      <c r="AD56" s="215">
        <v>-426855</v>
      </c>
      <c r="AE56" s="215">
        <v>-426855</v>
      </c>
      <c r="AF56" s="315">
        <f>AE56-AD56</f>
        <v>0</v>
      </c>
      <c r="AG56" s="214">
        <f>AF56/AD56</f>
        <v>0</v>
      </c>
      <c r="AH56" s="167"/>
      <c r="AI56" s="115">
        <v>533318.57574598433</v>
      </c>
      <c r="AJ56" s="115">
        <v>551613.8715175807</v>
      </c>
      <c r="AK56" s="166">
        <f>AJ56-AI56</f>
        <v>18295.295771596371</v>
      </c>
      <c r="AL56" s="167">
        <f>AK56/AI56</f>
        <v>3.4304628797160598E-2</v>
      </c>
      <c r="AN56" s="115">
        <f>J56/E56</f>
        <v>11.891303643352126</v>
      </c>
      <c r="AO56" s="115">
        <f>K56/F56</f>
        <v>117.17528286526986</v>
      </c>
      <c r="AP56" s="166">
        <f>AO56-AN56</f>
        <v>105.28397922191773</v>
      </c>
      <c r="AQ56" s="167">
        <f>AP56/AN56</f>
        <v>8.853863493829552</v>
      </c>
      <c r="AR56" s="316"/>
      <c r="AS56" s="115">
        <v>318.46268558448969</v>
      </c>
      <c r="AT56" s="115">
        <f>P56/F56</f>
        <v>213.18474361576537</v>
      </c>
      <c r="AU56" s="115">
        <f>AT56-AS56</f>
        <v>-105.27794196872432</v>
      </c>
      <c r="AV56" s="191">
        <f>AU56/AS56</f>
        <v>-0.33058171878285431</v>
      </c>
      <c r="AW56" s="316"/>
      <c r="AX56" s="115">
        <v>198.95889707093676</v>
      </c>
      <c r="AY56" s="115">
        <f>U56/F56</f>
        <v>215.05183055217586</v>
      </c>
      <c r="AZ56" s="166">
        <f>AY56-AX56</f>
        <v>16.092933481239101</v>
      </c>
      <c r="BA56" s="167">
        <f>AZ56/AX56</f>
        <v>8.0885719202098957E-2</v>
      </c>
      <c r="BB56" s="316"/>
      <c r="BC56" s="115">
        <f>Y56/E56</f>
        <v>529.31288629877861</v>
      </c>
      <c r="BD56" s="115">
        <f>Z56/F56</f>
        <v>545.41185703321105</v>
      </c>
      <c r="BE56" s="166">
        <f>BD56-BC56</f>
        <v>16.098970734432442</v>
      </c>
      <c r="BF56" s="167">
        <f>BE56/BC56</f>
        <v>3.0414847533761225E-2</v>
      </c>
      <c r="BG56" s="317"/>
      <c r="BH56" s="115">
        <v>-235.31146637265712</v>
      </c>
      <c r="BI56" s="115">
        <v>-235.31146637265712</v>
      </c>
      <c r="BJ56" s="166">
        <f>BI56-BH56</f>
        <v>0</v>
      </c>
      <c r="BK56" s="167">
        <f>BJ56/BH56</f>
        <v>0</v>
      </c>
      <c r="BL56" s="167"/>
      <c r="BM56" s="115">
        <f>AI56/E56</f>
        <v>294.00141992612146</v>
      </c>
      <c r="BN56" s="115">
        <f>AJ56/F56</f>
        <v>307.47707442451542</v>
      </c>
      <c r="BO56" s="291">
        <f>BN56-BM56</f>
        <v>13.475654498393965</v>
      </c>
      <c r="BP56" s="167">
        <f>BO56/BM56</f>
        <v>4.5835338148299466E-2</v>
      </c>
    </row>
    <row r="57" spans="1:68">
      <c r="A57" s="89">
        <v>152</v>
      </c>
      <c r="B57" s="99">
        <v>14</v>
      </c>
      <c r="C57" s="99">
        <v>14</v>
      </c>
      <c r="D57" s="90" t="s">
        <v>70</v>
      </c>
      <c r="E57" s="92">
        <v>4357</v>
      </c>
      <c r="F57" s="115">
        <v>4319</v>
      </c>
      <c r="G57" s="166">
        <f>F57-E57</f>
        <v>-38</v>
      </c>
      <c r="H57" s="167">
        <f>G57/E57</f>
        <v>-8.7215974294239159E-3</v>
      </c>
      <c r="I57" s="167"/>
      <c r="J57" s="115">
        <v>1431181.9371638191</v>
      </c>
      <c r="K57" s="115">
        <v>1316513.5273646656</v>
      </c>
      <c r="L57" s="166">
        <f>K57-J57</f>
        <v>-114668.40979915345</v>
      </c>
      <c r="M57" s="167">
        <f>L57/J57</f>
        <v>-8.0121476397607735E-2</v>
      </c>
      <c r="N57" s="167"/>
      <c r="O57" s="115">
        <v>2138807.8025793675</v>
      </c>
      <c r="P57" s="314">
        <v>2199476.3567518592</v>
      </c>
      <c r="Q57" s="166">
        <f>P57-O57</f>
        <v>60668.554172491655</v>
      </c>
      <c r="R57" s="167">
        <f>Q57/O57</f>
        <v>2.8365594187250657E-2</v>
      </c>
      <c r="S57" s="167"/>
      <c r="T57" s="115">
        <v>623499.10927553941</v>
      </c>
      <c r="U57" s="115">
        <v>664550.66462666681</v>
      </c>
      <c r="V57" s="166">
        <f>U57-T57</f>
        <v>41051.555351127405</v>
      </c>
      <c r="W57" s="167">
        <f>V57/T57</f>
        <v>6.5840599834739666E-2</v>
      </c>
      <c r="X57" s="168"/>
      <c r="Y57" s="91">
        <v>4193488.849018726</v>
      </c>
      <c r="Z57" s="91">
        <v>4180540.5487431916</v>
      </c>
      <c r="AA57" s="166">
        <f>Z57-Y57</f>
        <v>-12948.300275534391</v>
      </c>
      <c r="AB57" s="167">
        <f>AA57/Y57</f>
        <v>-3.087715442134605E-3</v>
      </c>
      <c r="AC57" s="167"/>
      <c r="AD57" s="215">
        <v>241944</v>
      </c>
      <c r="AE57" s="215">
        <v>241944</v>
      </c>
      <c r="AF57" s="315">
        <f>AE57-AD57</f>
        <v>0</v>
      </c>
      <c r="AG57" s="214">
        <f>AF57/AD57</f>
        <v>0</v>
      </c>
      <c r="AH57" s="167"/>
      <c r="AI57" s="115">
        <v>4435432.8490187265</v>
      </c>
      <c r="AJ57" s="115">
        <v>4422484.5487431921</v>
      </c>
      <c r="AK57" s="166">
        <f>AJ57-AI57</f>
        <v>-12948.300275534391</v>
      </c>
      <c r="AL57" s="167">
        <f>AK57/AI57</f>
        <v>-2.9192867339653244E-3</v>
      </c>
      <c r="AN57" s="115">
        <f>J57/E57</f>
        <v>328.47875537383959</v>
      </c>
      <c r="AO57" s="115">
        <f>K57/F57</f>
        <v>304.8190616727635</v>
      </c>
      <c r="AP57" s="166">
        <f>AO57-AN57</f>
        <v>-23.659693701076094</v>
      </c>
      <c r="AQ57" s="167">
        <f>AP57/AN57</f>
        <v>-7.2028078875753007E-2</v>
      </c>
      <c r="AR57" s="316"/>
      <c r="AS57" s="115">
        <v>490.89001665810594</v>
      </c>
      <c r="AT57" s="115">
        <f>P57/F57</f>
        <v>509.25592886127788</v>
      </c>
      <c r="AU57" s="115">
        <f>AT57-AS57</f>
        <v>18.365912203171945</v>
      </c>
      <c r="AV57" s="191">
        <f>AU57/AS57</f>
        <v>3.7413497076603609E-2</v>
      </c>
      <c r="AW57" s="316"/>
      <c r="AX57" s="115">
        <v>143.10284812383279</v>
      </c>
      <c r="AY57" s="115">
        <f>U57/F57</f>
        <v>153.86678967970985</v>
      </c>
      <c r="AZ57" s="166">
        <f>AY57-AX57</f>
        <v>10.763941555877068</v>
      </c>
      <c r="BA57" s="167">
        <f>AZ57/AX57</f>
        <v>7.5218220300986502E-2</v>
      </c>
      <c r="BB57" s="316"/>
      <c r="BC57" s="115">
        <f>Y57/E57</f>
        <v>962.47162015577828</v>
      </c>
      <c r="BD57" s="115">
        <f>Z57/F57</f>
        <v>967.94178021375126</v>
      </c>
      <c r="BE57" s="166">
        <f>BD57-BC57</f>
        <v>5.4701600579729757</v>
      </c>
      <c r="BF57" s="167">
        <f>BE57/BC57</f>
        <v>5.6834507568000988E-3</v>
      </c>
      <c r="BG57" s="317"/>
      <c r="BH57" s="115">
        <v>55.529951801698417</v>
      </c>
      <c r="BI57" s="115">
        <v>55.529951801698417</v>
      </c>
      <c r="BJ57" s="166">
        <f>BI57-BH57</f>
        <v>0</v>
      </c>
      <c r="BK57" s="167">
        <f>BJ57/BH57</f>
        <v>0</v>
      </c>
      <c r="BL57" s="167"/>
      <c r="BM57" s="115">
        <f>AI57/E57</f>
        <v>1018.0015719574768</v>
      </c>
      <c r="BN57" s="115">
        <f>AJ57/F57</f>
        <v>1023.9603030199565</v>
      </c>
      <c r="BO57" s="291">
        <f>BN57-BM57</f>
        <v>5.9587310624797283</v>
      </c>
      <c r="BP57" s="167">
        <f>BO57/BM57</f>
        <v>5.853361356821787E-3</v>
      </c>
    </row>
    <row r="58" spans="1:68">
      <c r="A58" s="89">
        <v>153</v>
      </c>
      <c r="B58" s="99">
        <v>9</v>
      </c>
      <c r="C58" s="99">
        <v>9</v>
      </c>
      <c r="D58" s="90" t="s">
        <v>71</v>
      </c>
      <c r="E58" s="92">
        <v>24919</v>
      </c>
      <c r="F58" s="115">
        <v>24724</v>
      </c>
      <c r="G58" s="166">
        <f>F58-E58</f>
        <v>-195</v>
      </c>
      <c r="H58" s="167">
        <f>G58/E58</f>
        <v>-7.8253541474376988E-3</v>
      </c>
      <c r="I58" s="167"/>
      <c r="J58" s="115">
        <v>11289918.889636852</v>
      </c>
      <c r="K58" s="115">
        <v>11441753.032119393</v>
      </c>
      <c r="L58" s="166">
        <f>K58-J58</f>
        <v>151834.1424825415</v>
      </c>
      <c r="M58" s="167">
        <f>L58/J58</f>
        <v>1.3448647768578022E-2</v>
      </c>
      <c r="N58" s="167"/>
      <c r="O58" s="115">
        <v>7294934.9361189082</v>
      </c>
      <c r="P58" s="314">
        <v>7769209.4382265573</v>
      </c>
      <c r="Q58" s="166">
        <f>P58-O58</f>
        <v>474274.50210764911</v>
      </c>
      <c r="R58" s="167">
        <f>Q58/O58</f>
        <v>6.5014219627841568E-2</v>
      </c>
      <c r="S58" s="167"/>
      <c r="T58" s="115">
        <v>2078781.2440268996</v>
      </c>
      <c r="U58" s="115">
        <v>2239436.7162525817</v>
      </c>
      <c r="V58" s="166">
        <f>U58-T58</f>
        <v>160655.47222568211</v>
      </c>
      <c r="W58" s="167">
        <f>V58/T58</f>
        <v>7.7283491318436787E-2</v>
      </c>
      <c r="X58" s="168"/>
      <c r="Y58" s="91">
        <v>20663635.069782659</v>
      </c>
      <c r="Z58" s="91">
        <v>21450399.186598532</v>
      </c>
      <c r="AA58" s="166">
        <f>Z58-Y58</f>
        <v>786764.11681587249</v>
      </c>
      <c r="AB58" s="167">
        <f>AA58/Y58</f>
        <v>3.8074816660229945E-2</v>
      </c>
      <c r="AC58" s="167"/>
      <c r="AD58" s="215">
        <v>418539</v>
      </c>
      <c r="AE58" s="215">
        <v>418539</v>
      </c>
      <c r="AF58" s="315">
        <f>AE58-AD58</f>
        <v>0</v>
      </c>
      <c r="AG58" s="214">
        <f>AF58/AD58</f>
        <v>0</v>
      </c>
      <c r="AH58" s="167"/>
      <c r="AI58" s="115">
        <v>21082174.069782659</v>
      </c>
      <c r="AJ58" s="115">
        <v>21868938.186598532</v>
      </c>
      <c r="AK58" s="166">
        <f>AJ58-AI58</f>
        <v>786764.11681587249</v>
      </c>
      <c r="AL58" s="167">
        <f>AK58/AI58</f>
        <v>3.7318927080843681E-2</v>
      </c>
      <c r="AN58" s="115">
        <f>J58/E58</f>
        <v>453.06468516541003</v>
      </c>
      <c r="AO58" s="115">
        <f>K58/F58</f>
        <v>462.77920369355257</v>
      </c>
      <c r="AP58" s="166">
        <f>AO58-AN58</f>
        <v>9.7145185281425483</v>
      </c>
      <c r="AQ58" s="167">
        <f>AP58/AN58</f>
        <v>2.1441791528280033E-2</v>
      </c>
      <c r="AR58" s="316"/>
      <c r="AS58" s="115">
        <v>292.74589414177569</v>
      </c>
      <c r="AT58" s="115">
        <f>P58/F58</f>
        <v>314.23756019359962</v>
      </c>
      <c r="AU58" s="115">
        <f>AT58-AS58</f>
        <v>21.491666051823927</v>
      </c>
      <c r="AV58" s="191">
        <f>AU58/AS58</f>
        <v>7.3414064831992476E-2</v>
      </c>
      <c r="AW58" s="316"/>
      <c r="AX58" s="115">
        <v>83.421535536213312</v>
      </c>
      <c r="AY58" s="115">
        <f>U58/F58</f>
        <v>90.577443627753667</v>
      </c>
      <c r="AZ58" s="166">
        <f>AY58-AX58</f>
        <v>7.1559080915403541</v>
      </c>
      <c r="BA58" s="167">
        <f>AZ58/AX58</f>
        <v>8.5780105167615528E-2</v>
      </c>
      <c r="BB58" s="316"/>
      <c r="BC58" s="115">
        <f>Y58/E58</f>
        <v>829.23211484339902</v>
      </c>
      <c r="BD58" s="115">
        <f>Z58/F58</f>
        <v>867.59420751490586</v>
      </c>
      <c r="BE58" s="166">
        <f>BD58-BC58</f>
        <v>38.362092671506844</v>
      </c>
      <c r="BF58" s="167">
        <f>BE58/BC58</f>
        <v>4.626218881881046E-2</v>
      </c>
      <c r="BG58" s="317"/>
      <c r="BH58" s="115">
        <v>16.795978971868855</v>
      </c>
      <c r="BI58" s="115">
        <v>16.795978971868855</v>
      </c>
      <c r="BJ58" s="166">
        <f>BI58-BH58</f>
        <v>0</v>
      </c>
      <c r="BK58" s="167">
        <f>BJ58/BH58</f>
        <v>0</v>
      </c>
      <c r="BL58" s="167"/>
      <c r="BM58" s="115">
        <f>AI58/E58</f>
        <v>846.02809381526788</v>
      </c>
      <c r="BN58" s="115">
        <f>AJ58/F58</f>
        <v>884.52265760388821</v>
      </c>
      <c r="BO58" s="291">
        <f>BN58-BM58</f>
        <v>38.494563788620326</v>
      </c>
      <c r="BP58" s="167">
        <f>BO58/BM58</f>
        <v>4.5500337482913066E-2</v>
      </c>
    </row>
    <row r="59" spans="1:68">
      <c r="A59" s="89">
        <v>165</v>
      </c>
      <c r="B59" s="99">
        <v>5</v>
      </c>
      <c r="C59" s="99">
        <v>5</v>
      </c>
      <c r="D59" s="90" t="s">
        <v>72</v>
      </c>
      <c r="E59" s="92">
        <v>16123</v>
      </c>
      <c r="F59" s="115">
        <v>16015</v>
      </c>
      <c r="G59" s="166">
        <f>F59-E59</f>
        <v>-108</v>
      </c>
      <c r="H59" s="167">
        <f>G59/E59</f>
        <v>-6.6985052409601195E-3</v>
      </c>
      <c r="I59" s="167"/>
      <c r="J59" s="115">
        <v>6097597.8132187752</v>
      </c>
      <c r="K59" s="115">
        <v>5951696.5807774961</v>
      </c>
      <c r="L59" s="166">
        <f>K59-J59</f>
        <v>-145901.23244127911</v>
      </c>
      <c r="M59" s="167">
        <f>L59/J59</f>
        <v>-2.392765756458794E-2</v>
      </c>
      <c r="N59" s="167"/>
      <c r="O59" s="115">
        <v>3981597.5143024991</v>
      </c>
      <c r="P59" s="314">
        <v>3589060.6209135745</v>
      </c>
      <c r="Q59" s="166">
        <f>P59-O59</f>
        <v>-392536.89338892465</v>
      </c>
      <c r="R59" s="167">
        <f>Q59/O59</f>
        <v>-9.8587788438904964E-2</v>
      </c>
      <c r="S59" s="167"/>
      <c r="T59" s="115">
        <v>1296939.0716320421</v>
      </c>
      <c r="U59" s="115">
        <v>1390502.3948606891</v>
      </c>
      <c r="V59" s="166">
        <f>U59-T59</f>
        <v>93563.323228647001</v>
      </c>
      <c r="W59" s="167">
        <f>V59/T59</f>
        <v>7.2141648960354632E-2</v>
      </c>
      <c r="X59" s="168"/>
      <c r="Y59" s="91">
        <v>11376134.399153316</v>
      </c>
      <c r="Z59" s="91">
        <v>10931259.596551759</v>
      </c>
      <c r="AA59" s="166">
        <f>Z59-Y59</f>
        <v>-444874.80260155722</v>
      </c>
      <c r="AB59" s="167">
        <f>AA59/Y59</f>
        <v>-3.9105972819261668E-2</v>
      </c>
      <c r="AC59" s="167"/>
      <c r="AD59" s="215">
        <v>-1878758</v>
      </c>
      <c r="AE59" s="215">
        <v>-1878758</v>
      </c>
      <c r="AF59" s="315">
        <f>AE59-AD59</f>
        <v>0</v>
      </c>
      <c r="AG59" s="214">
        <f>AF59/AD59</f>
        <v>0</v>
      </c>
      <c r="AH59" s="167"/>
      <c r="AI59" s="115">
        <v>9497376.3991533164</v>
      </c>
      <c r="AJ59" s="115">
        <v>9052501.5965517592</v>
      </c>
      <c r="AK59" s="166">
        <f>AJ59-AI59</f>
        <v>-444874.80260155722</v>
      </c>
      <c r="AL59" s="167">
        <f>AK59/AI59</f>
        <v>-4.6841862837111253E-2</v>
      </c>
      <c r="AN59" s="115">
        <f>J59/E59</f>
        <v>378.1925084177123</v>
      </c>
      <c r="AO59" s="115">
        <f>K59/F59</f>
        <v>371.6326307073054</v>
      </c>
      <c r="AP59" s="166">
        <f>AO59-AN59</f>
        <v>-6.5598777104069086</v>
      </c>
      <c r="AQ59" s="167">
        <f>AP59/AN59</f>
        <v>-1.7345340175701066E-2</v>
      </c>
      <c r="AR59" s="316"/>
      <c r="AS59" s="115">
        <v>246.95140571249141</v>
      </c>
      <c r="AT59" s="115">
        <f>P59/F59</f>
        <v>224.10618925467216</v>
      </c>
      <c r="AU59" s="115">
        <f>AT59-AS59</f>
        <v>-22.845216457819248</v>
      </c>
      <c r="AV59" s="191">
        <f>AU59/AS59</f>
        <v>-9.2508954917293995E-2</v>
      </c>
      <c r="AW59" s="316"/>
      <c r="AX59" s="115">
        <v>80.440307116048004</v>
      </c>
      <c r="AY59" s="115">
        <f>U59/F59</f>
        <v>86.825001240130447</v>
      </c>
      <c r="AZ59" s="166">
        <f>AY59-AX59</f>
        <v>6.3846941240824435</v>
      </c>
      <c r="BA59" s="167">
        <f>AZ59/AX59</f>
        <v>7.937182679911331E-2</v>
      </c>
      <c r="BB59" s="316"/>
      <c r="BC59" s="115">
        <f>Y59/E59</f>
        <v>705.58422124625167</v>
      </c>
      <c r="BD59" s="115">
        <f>Z59/F59</f>
        <v>682.56382120210799</v>
      </c>
      <c r="BE59" s="166">
        <f>BD59-BC59</f>
        <v>-23.020400044143685</v>
      </c>
      <c r="BF59" s="167">
        <f>BE59/BC59</f>
        <v>-3.2626013098030253E-2</v>
      </c>
      <c r="BG59" s="317"/>
      <c r="BH59" s="115">
        <v>-116.52657693977548</v>
      </c>
      <c r="BI59" s="115">
        <v>-116.52657693977548</v>
      </c>
      <c r="BJ59" s="166">
        <f>BI59-BH59</f>
        <v>0</v>
      </c>
      <c r="BK59" s="167">
        <f>BJ59/BH59</f>
        <v>0</v>
      </c>
      <c r="BL59" s="167"/>
      <c r="BM59" s="115">
        <f>AI59/E59</f>
        <v>589.05764430647628</v>
      </c>
      <c r="BN59" s="115">
        <f>AJ59/F59</f>
        <v>565.25142657207368</v>
      </c>
      <c r="BO59" s="291">
        <f>BN59-BM59</f>
        <v>-23.806217734402594</v>
      </c>
      <c r="BP59" s="167">
        <f>BO59/BM59</f>
        <v>-4.0414071465672448E-2</v>
      </c>
    </row>
    <row r="60" spans="1:68">
      <c r="A60" s="89">
        <v>167</v>
      </c>
      <c r="B60" s="99">
        <v>12</v>
      </c>
      <c r="C60" s="99">
        <v>12</v>
      </c>
      <c r="D60" s="90" t="s">
        <v>73</v>
      </c>
      <c r="E60" s="92">
        <v>78062</v>
      </c>
      <c r="F60" s="115">
        <v>78741</v>
      </c>
      <c r="G60" s="166">
        <f>F60-E60</f>
        <v>679</v>
      </c>
      <c r="H60" s="167">
        <f>G60/E60</f>
        <v>8.6982142399631059E-3</v>
      </c>
      <c r="I60" s="167"/>
      <c r="J60" s="115">
        <v>17478956.671859406</v>
      </c>
      <c r="K60" s="115">
        <v>17495772.664517354</v>
      </c>
      <c r="L60" s="166">
        <f>K60-J60</f>
        <v>16815.992657948285</v>
      </c>
      <c r="M60" s="167">
        <f>L60/J60</f>
        <v>9.6207073303302641E-4</v>
      </c>
      <c r="N60" s="167"/>
      <c r="O60" s="115">
        <v>23199948.710940171</v>
      </c>
      <c r="P60" s="314">
        <v>27883528.912435625</v>
      </c>
      <c r="Q60" s="166">
        <f>P60-O60</f>
        <v>4683580.2014954537</v>
      </c>
      <c r="R60" s="167">
        <f>Q60/O60</f>
        <v>0.20187890326183627</v>
      </c>
      <c r="S60" s="167"/>
      <c r="T60" s="115">
        <v>8638058.3864910454</v>
      </c>
      <c r="U60" s="115">
        <v>9262806.1410281658</v>
      </c>
      <c r="V60" s="166">
        <f>U60-T60</f>
        <v>624747.75453712046</v>
      </c>
      <c r="W60" s="167">
        <f>V60/T60</f>
        <v>7.2325021038773696E-2</v>
      </c>
      <c r="X60" s="168"/>
      <c r="Y60" s="91">
        <v>49316963.769290626</v>
      </c>
      <c r="Z60" s="91">
        <v>54642107.717981145</v>
      </c>
      <c r="AA60" s="166">
        <f>Z60-Y60</f>
        <v>5325143.9486905187</v>
      </c>
      <c r="AB60" s="167">
        <f>AA60/Y60</f>
        <v>0.10797793581944827</v>
      </c>
      <c r="AC60" s="167"/>
      <c r="AD60" s="215">
        <v>2501151</v>
      </c>
      <c r="AE60" s="215">
        <v>2501151</v>
      </c>
      <c r="AF60" s="315">
        <f>AE60-AD60</f>
        <v>0</v>
      </c>
      <c r="AG60" s="214">
        <f>AF60/AD60</f>
        <v>0</v>
      </c>
      <c r="AH60" s="167"/>
      <c r="AI60" s="115">
        <v>51818114.769290626</v>
      </c>
      <c r="AJ60" s="115">
        <v>57143258.717981145</v>
      </c>
      <c r="AK60" s="166">
        <f>AJ60-AI60</f>
        <v>5325143.9486905187</v>
      </c>
      <c r="AL60" s="167">
        <f>AK60/AI60</f>
        <v>0.10276606882360761</v>
      </c>
      <c r="AN60" s="115">
        <f>J60/E60</f>
        <v>223.91120739744571</v>
      </c>
      <c r="AO60" s="115">
        <f>K60/F60</f>
        <v>222.19393536426199</v>
      </c>
      <c r="AP60" s="166">
        <f>AO60-AN60</f>
        <v>-1.7172720331837183</v>
      </c>
      <c r="AQ60" s="167">
        <f>AP60/AN60</f>
        <v>-7.6694331344278584E-3</v>
      </c>
      <c r="AR60" s="316"/>
      <c r="AS60" s="115">
        <v>297.19900477748678</v>
      </c>
      <c r="AT60" s="115">
        <f>P60/F60</f>
        <v>354.1170281357314</v>
      </c>
      <c r="AU60" s="115">
        <f>AT60-AS60</f>
        <v>56.918023358244625</v>
      </c>
      <c r="AV60" s="191">
        <f>AU60/AS60</f>
        <v>0.19151485181068897</v>
      </c>
      <c r="AW60" s="316"/>
      <c r="AX60" s="115">
        <v>110.65638065244352</v>
      </c>
      <c r="AY60" s="115">
        <f>U60/F60</f>
        <v>117.63637928179939</v>
      </c>
      <c r="AZ60" s="166">
        <f>AY60-AX60</f>
        <v>6.979998629355876</v>
      </c>
      <c r="BA60" s="167">
        <f>AZ60/AX60</f>
        <v>6.3078139626481122E-2</v>
      </c>
      <c r="BB60" s="316"/>
      <c r="BC60" s="115">
        <f>Y60/E60</f>
        <v>631.76659282737603</v>
      </c>
      <c r="BD60" s="115">
        <f>Z60/F60</f>
        <v>693.94734278179283</v>
      </c>
      <c r="BE60" s="166">
        <f>BD60-BC60</f>
        <v>62.180749954416797</v>
      </c>
      <c r="BF60" s="167">
        <f>BE60/BC60</f>
        <v>9.842361191676223E-2</v>
      </c>
      <c r="BG60" s="317"/>
      <c r="BH60" s="115">
        <v>32.040570315902741</v>
      </c>
      <c r="BI60" s="115">
        <v>32.040570315902741</v>
      </c>
      <c r="BJ60" s="166">
        <f>BI60-BH60</f>
        <v>0</v>
      </c>
      <c r="BK60" s="167">
        <f>BJ60/BH60</f>
        <v>0</v>
      </c>
      <c r="BL60" s="167"/>
      <c r="BM60" s="115">
        <f>AI60/E60</f>
        <v>663.80716314327879</v>
      </c>
      <c r="BN60" s="115">
        <f>AJ60/F60</f>
        <v>725.71162060402003</v>
      </c>
      <c r="BO60" s="291">
        <f>BN60-BM60</f>
        <v>61.904457460741241</v>
      </c>
      <c r="BP60" s="167">
        <f>BO60/BM60</f>
        <v>9.3256687932696411E-2</v>
      </c>
    </row>
    <row r="61" spans="1:68">
      <c r="A61" s="89">
        <v>169</v>
      </c>
      <c r="B61" s="99">
        <v>5</v>
      </c>
      <c r="C61" s="99">
        <v>5</v>
      </c>
      <c r="D61" s="90" t="s">
        <v>74</v>
      </c>
      <c r="E61" s="92">
        <v>4916</v>
      </c>
      <c r="F61" s="115">
        <v>4848</v>
      </c>
      <c r="G61" s="166">
        <f>F61-E61</f>
        <v>-68</v>
      </c>
      <c r="H61" s="167">
        <f>G61/E61</f>
        <v>-1.3832384052074858E-2</v>
      </c>
      <c r="I61" s="167"/>
      <c r="J61" s="115">
        <v>1651517.6771533731</v>
      </c>
      <c r="K61" s="115">
        <v>1463117.2290408707</v>
      </c>
      <c r="L61" s="166">
        <f>K61-J61</f>
        <v>-188400.44811250246</v>
      </c>
      <c r="M61" s="167">
        <f>L61/J61</f>
        <v>-0.11407716109780766</v>
      </c>
      <c r="N61" s="167"/>
      <c r="O61" s="115">
        <v>2046238.3386998295</v>
      </c>
      <c r="P61" s="314">
        <v>2176959.7036457281</v>
      </c>
      <c r="Q61" s="166">
        <f>P61-O61</f>
        <v>130721.36494589853</v>
      </c>
      <c r="R61" s="167">
        <f>Q61/O61</f>
        <v>6.3883743390791073E-2</v>
      </c>
      <c r="S61" s="167"/>
      <c r="T61" s="115">
        <v>487932.70222529746</v>
      </c>
      <c r="U61" s="115">
        <v>526842.4029010986</v>
      </c>
      <c r="V61" s="166">
        <f>U61-T61</f>
        <v>38909.700675801141</v>
      </c>
      <c r="W61" s="167">
        <f>V61/T61</f>
        <v>7.9743990305111839E-2</v>
      </c>
      <c r="X61" s="168"/>
      <c r="Y61" s="91">
        <v>4185688.7180785006</v>
      </c>
      <c r="Z61" s="91">
        <v>4166919.3355876976</v>
      </c>
      <c r="AA61" s="166">
        <f>Z61-Y61</f>
        <v>-18769.382490803022</v>
      </c>
      <c r="AB61" s="167">
        <f>AA61/Y61</f>
        <v>-4.4841802042602371E-3</v>
      </c>
      <c r="AC61" s="167"/>
      <c r="AD61" s="215">
        <v>-1211760</v>
      </c>
      <c r="AE61" s="215">
        <v>-1211760</v>
      </c>
      <c r="AF61" s="315">
        <f>AE61-AD61</f>
        <v>0</v>
      </c>
      <c r="AG61" s="214">
        <f>AF61/AD61</f>
        <v>0</v>
      </c>
      <c r="AH61" s="167"/>
      <c r="AI61" s="115">
        <v>2973928.7180785006</v>
      </c>
      <c r="AJ61" s="115">
        <v>2955159.3355876976</v>
      </c>
      <c r="AK61" s="166">
        <f>AJ61-AI61</f>
        <v>-18769.382490803022</v>
      </c>
      <c r="AL61" s="167">
        <f>AK61/AI61</f>
        <v>-6.3113088006124763E-3</v>
      </c>
      <c r="AN61" s="115">
        <f>J61/E61</f>
        <v>335.94745263494167</v>
      </c>
      <c r="AO61" s="115">
        <f>K61/F61</f>
        <v>301.79810830050963</v>
      </c>
      <c r="AP61" s="166">
        <f>AO61-AN61</f>
        <v>-34.149344334432044</v>
      </c>
      <c r="AQ61" s="167">
        <f>AP61/AN61</f>
        <v>-0.10165085065115982</v>
      </c>
      <c r="AR61" s="316"/>
      <c r="AS61" s="115">
        <v>416.24050827905404</v>
      </c>
      <c r="AT61" s="115">
        <f>P61/F61</f>
        <v>449.04284316124756</v>
      </c>
      <c r="AU61" s="115">
        <f>AT61-AS61</f>
        <v>32.80233488219352</v>
      </c>
      <c r="AV61" s="191">
        <f>AU61/AS61</f>
        <v>7.8806205138021626E-2</v>
      </c>
      <c r="AW61" s="316"/>
      <c r="AX61" s="115">
        <v>99.254007775691107</v>
      </c>
      <c r="AY61" s="115">
        <f>U61/F61</f>
        <v>108.67211280963255</v>
      </c>
      <c r="AZ61" s="166">
        <f>AY61-AX61</f>
        <v>9.418105033941444</v>
      </c>
      <c r="BA61" s="167">
        <f>AZ61/AX61</f>
        <v>9.488891426153663E-2</v>
      </c>
      <c r="BB61" s="316"/>
      <c r="BC61" s="115">
        <f>Y61/E61</f>
        <v>851.44196868968686</v>
      </c>
      <c r="BD61" s="115">
        <f>Z61/F61</f>
        <v>859.51306427138979</v>
      </c>
      <c r="BE61" s="166">
        <f>BD61-BC61</f>
        <v>8.0710955817029344</v>
      </c>
      <c r="BF61" s="167">
        <f>BE61/BC61</f>
        <v>9.479325518947368E-3</v>
      </c>
      <c r="BG61" s="317"/>
      <c r="BH61" s="115">
        <v>-246.49308380797396</v>
      </c>
      <c r="BI61" s="115">
        <v>-246.49308380797396</v>
      </c>
      <c r="BJ61" s="166">
        <f>BI61-BH61</f>
        <v>0</v>
      </c>
      <c r="BK61" s="167">
        <f>BJ61/BH61</f>
        <v>0</v>
      </c>
      <c r="BL61" s="167"/>
      <c r="BM61" s="115">
        <f>AI61/E61</f>
        <v>604.94888488171284</v>
      </c>
      <c r="BN61" s="115">
        <f>AJ61/F61</f>
        <v>609.56256922188481</v>
      </c>
      <c r="BO61" s="291">
        <f>BN61-BM61</f>
        <v>4.6136843401719716</v>
      </c>
      <c r="BP61" s="167">
        <f>BO61/BM61</f>
        <v>7.6265688812272078E-3</v>
      </c>
    </row>
    <row r="62" spans="1:68">
      <c r="A62" s="89">
        <v>171</v>
      </c>
      <c r="B62" s="99">
        <v>11</v>
      </c>
      <c r="C62" s="99">
        <v>11</v>
      </c>
      <c r="D62" s="90" t="s">
        <v>75</v>
      </c>
      <c r="E62" s="92">
        <v>4590</v>
      </c>
      <c r="F62" s="115">
        <v>4552</v>
      </c>
      <c r="G62" s="166">
        <f>F62-E62</f>
        <v>-38</v>
      </c>
      <c r="H62" s="167">
        <f>G62/E62</f>
        <v>-8.2788671023965137E-3</v>
      </c>
      <c r="I62" s="167"/>
      <c r="J62" s="115">
        <v>1185075.7924807498</v>
      </c>
      <c r="K62" s="115">
        <v>1131788.3304519192</v>
      </c>
      <c r="L62" s="166">
        <f>K62-J62</f>
        <v>-53287.462028830545</v>
      </c>
      <c r="M62" s="167">
        <f>L62/J62</f>
        <v>-4.4965446401771927E-2</v>
      </c>
      <c r="N62" s="167"/>
      <c r="O62" s="115">
        <v>1440171.4098159471</v>
      </c>
      <c r="P62" s="314">
        <v>1456566.4511277911</v>
      </c>
      <c r="Q62" s="166">
        <f>P62-O62</f>
        <v>16395.041311844019</v>
      </c>
      <c r="R62" s="167">
        <f>Q62/O62</f>
        <v>1.1384090254881045E-2</v>
      </c>
      <c r="S62" s="167"/>
      <c r="T62" s="115">
        <v>680196.3904647273</v>
      </c>
      <c r="U62" s="115">
        <v>721739.02398685063</v>
      </c>
      <c r="V62" s="166">
        <f>U62-T62</f>
        <v>41542.633522123331</v>
      </c>
      <c r="W62" s="167">
        <f>V62/T62</f>
        <v>6.1074469233422947E-2</v>
      </c>
      <c r="X62" s="168"/>
      <c r="Y62" s="91">
        <v>3305443.5927614244</v>
      </c>
      <c r="Z62" s="91">
        <v>3310093.8055665614</v>
      </c>
      <c r="AA62" s="166">
        <f>Z62-Y62</f>
        <v>4650.2128051370382</v>
      </c>
      <c r="AB62" s="167">
        <f>AA62/Y62</f>
        <v>1.406834718136022E-3</v>
      </c>
      <c r="AC62" s="167"/>
      <c r="AD62" s="215">
        <v>271505</v>
      </c>
      <c r="AE62" s="215">
        <v>271505</v>
      </c>
      <c r="AF62" s="315">
        <f>AE62-AD62</f>
        <v>0</v>
      </c>
      <c r="AG62" s="214">
        <f>AF62/AD62</f>
        <v>0</v>
      </c>
      <c r="AH62" s="167"/>
      <c r="AI62" s="115">
        <v>3576948.5927614244</v>
      </c>
      <c r="AJ62" s="115">
        <v>3581598.8055665614</v>
      </c>
      <c r="AK62" s="166">
        <f>AJ62-AI62</f>
        <v>4650.2128051370382</v>
      </c>
      <c r="AL62" s="167">
        <f>AK62/AI62</f>
        <v>1.3000502200527988E-3</v>
      </c>
      <c r="AN62" s="115">
        <f>J62/E62</f>
        <v>258.18644716356204</v>
      </c>
      <c r="AO62" s="115">
        <f>K62/F62</f>
        <v>248.6353977266958</v>
      </c>
      <c r="AP62" s="166">
        <f>AO62-AN62</f>
        <v>-9.5510494368662364</v>
      </c>
      <c r="AQ62" s="167">
        <f>AP62/AN62</f>
        <v>-3.6992838089660113E-2</v>
      </c>
      <c r="AR62" s="316"/>
      <c r="AS62" s="115">
        <v>313.76283438255928</v>
      </c>
      <c r="AT62" s="115">
        <f>P62/F62</f>
        <v>319.98384251489261</v>
      </c>
      <c r="AU62" s="115">
        <f>AT62-AS62</f>
        <v>6.2210081323333384</v>
      </c>
      <c r="AV62" s="191">
        <f>AU62/AS62</f>
        <v>1.9827103310611657E-2</v>
      </c>
      <c r="AW62" s="316"/>
      <c r="AX62" s="115">
        <v>148.19093474177066</v>
      </c>
      <c r="AY62" s="115">
        <f>U62/F62</f>
        <v>158.55426713243642</v>
      </c>
      <c r="AZ62" s="166">
        <f>AY62-AX62</f>
        <v>10.363332390665761</v>
      </c>
      <c r="BA62" s="167">
        <f>AZ62/AX62</f>
        <v>6.9932296524914506E-2</v>
      </c>
      <c r="BB62" s="316"/>
      <c r="BC62" s="115">
        <f>Y62/E62</f>
        <v>720.14021628789203</v>
      </c>
      <c r="BD62" s="115">
        <f>Z62/F62</f>
        <v>727.17350737402489</v>
      </c>
      <c r="BE62" s="166">
        <f>BD62-BC62</f>
        <v>7.0332910861328628</v>
      </c>
      <c r="BF62" s="167">
        <f>BE62/BC62</f>
        <v>9.7665578550624205E-3</v>
      </c>
      <c r="BG62" s="317"/>
      <c r="BH62" s="115">
        <v>59.151416122004356</v>
      </c>
      <c r="BI62" s="115">
        <v>59.151416122004356</v>
      </c>
      <c r="BJ62" s="166">
        <f>BI62-BH62</f>
        <v>0</v>
      </c>
      <c r="BK62" s="167">
        <f>BJ62/BH62</f>
        <v>0</v>
      </c>
      <c r="BL62" s="167"/>
      <c r="BM62" s="115">
        <f>AI62/E62</f>
        <v>779.29163240989635</v>
      </c>
      <c r="BN62" s="115">
        <f>AJ62/F62</f>
        <v>786.81871827033422</v>
      </c>
      <c r="BO62" s="291">
        <f>BN62-BM62</f>
        <v>7.5270858604378645</v>
      </c>
      <c r="BP62" s="167">
        <f>BO62/BM62</f>
        <v>9.6588819222413053E-3</v>
      </c>
    </row>
    <row r="63" spans="1:68">
      <c r="A63" s="89">
        <v>172</v>
      </c>
      <c r="B63" s="99">
        <v>13</v>
      </c>
      <c r="C63" s="99">
        <v>13</v>
      </c>
      <c r="D63" s="90" t="s">
        <v>76</v>
      </c>
      <c r="E63" s="92">
        <v>4079</v>
      </c>
      <c r="F63" s="115">
        <v>4099</v>
      </c>
      <c r="G63" s="166">
        <f>F63-E63</f>
        <v>20</v>
      </c>
      <c r="H63" s="167">
        <f>G63/E63</f>
        <v>4.9031625398381958E-3</v>
      </c>
      <c r="I63" s="167"/>
      <c r="J63" s="115">
        <v>636344.97596731526</v>
      </c>
      <c r="K63" s="115">
        <v>761799.05284194287</v>
      </c>
      <c r="L63" s="166">
        <f>K63-J63</f>
        <v>125454.07687462762</v>
      </c>
      <c r="M63" s="167">
        <f>L63/J63</f>
        <v>0.19714790186553047</v>
      </c>
      <c r="N63" s="167"/>
      <c r="O63" s="115">
        <v>1767282.9971952213</v>
      </c>
      <c r="P63" s="314">
        <v>1934255.9307457851</v>
      </c>
      <c r="Q63" s="166">
        <f>P63-O63</f>
        <v>166972.93355056387</v>
      </c>
      <c r="R63" s="167">
        <f>Q63/O63</f>
        <v>9.4480020356422501E-2</v>
      </c>
      <c r="S63" s="167"/>
      <c r="T63" s="115">
        <v>681478.68251577846</v>
      </c>
      <c r="U63" s="115">
        <v>726552.72905258299</v>
      </c>
      <c r="V63" s="166">
        <f>U63-T63</f>
        <v>45074.046536804526</v>
      </c>
      <c r="W63" s="167">
        <f>V63/T63</f>
        <v>6.6141535594931702E-2</v>
      </c>
      <c r="X63" s="168"/>
      <c r="Y63" s="91">
        <v>3085106.6556783151</v>
      </c>
      <c r="Z63" s="91">
        <v>3422607.7126403106</v>
      </c>
      <c r="AA63" s="166">
        <f>Z63-Y63</f>
        <v>337501.05696199555</v>
      </c>
      <c r="AB63" s="167">
        <f>AA63/Y63</f>
        <v>0.10939688465577213</v>
      </c>
      <c r="AC63" s="167"/>
      <c r="AD63" s="215">
        <v>959031</v>
      </c>
      <c r="AE63" s="215">
        <v>959031</v>
      </c>
      <c r="AF63" s="315">
        <f>AE63-AD63</f>
        <v>0</v>
      </c>
      <c r="AG63" s="214">
        <f>AF63/AD63</f>
        <v>0</v>
      </c>
      <c r="AH63" s="167"/>
      <c r="AI63" s="115">
        <v>4044137.6556783151</v>
      </c>
      <c r="AJ63" s="115">
        <v>4381638.7126403106</v>
      </c>
      <c r="AK63" s="166">
        <f>AJ63-AI63</f>
        <v>337501.05696199555</v>
      </c>
      <c r="AL63" s="167">
        <f>AK63/AI63</f>
        <v>8.3454393914637201E-2</v>
      </c>
      <c r="AN63" s="115">
        <f>J63/E63</f>
        <v>156.00514242885885</v>
      </c>
      <c r="AO63" s="115">
        <f>K63/F63</f>
        <v>185.84997629713172</v>
      </c>
      <c r="AP63" s="166">
        <f>AO63-AN63</f>
        <v>29.844833868272872</v>
      </c>
      <c r="AQ63" s="167">
        <f>AP63/AN63</f>
        <v>0.1913067313270308</v>
      </c>
      <c r="AR63" s="316"/>
      <c r="AS63" s="115">
        <v>433.26378945702896</v>
      </c>
      <c r="AT63" s="115">
        <f>P63/F63</f>
        <v>471.88483306801294</v>
      </c>
      <c r="AU63" s="115">
        <f>AT63-AS63</f>
        <v>38.621043610983975</v>
      </c>
      <c r="AV63" s="191">
        <f>AU63/AS63</f>
        <v>8.9139790932873247E-2</v>
      </c>
      <c r="AW63" s="316"/>
      <c r="AX63" s="115">
        <v>167.07003739048258</v>
      </c>
      <c r="AY63" s="115">
        <f>U63/F63</f>
        <v>177.25121469933714</v>
      </c>
      <c r="AZ63" s="166">
        <f>AY63-AX63</f>
        <v>10.181177308854558</v>
      </c>
      <c r="BA63" s="167">
        <f>AZ63/AX63</f>
        <v>6.093957640686172E-2</v>
      </c>
      <c r="BB63" s="316"/>
      <c r="BC63" s="115">
        <f>Y63/E63</f>
        <v>756.33896927637045</v>
      </c>
      <c r="BD63" s="115">
        <f>Z63/F63</f>
        <v>834.98602406448174</v>
      </c>
      <c r="BE63" s="166">
        <f>BD63-BC63</f>
        <v>78.647054788111291</v>
      </c>
      <c r="BF63" s="167">
        <f>BE63/BC63</f>
        <v>0.10398387228858126</v>
      </c>
      <c r="BG63" s="317"/>
      <c r="BH63" s="115">
        <v>235.11424368717823</v>
      </c>
      <c r="BI63" s="115">
        <v>235.11424368717823</v>
      </c>
      <c r="BJ63" s="166">
        <f>BI63-BH63</f>
        <v>0</v>
      </c>
      <c r="BK63" s="167">
        <f>BJ63/BH63</f>
        <v>0</v>
      </c>
      <c r="BL63" s="167"/>
      <c r="BM63" s="115">
        <f>AI63/E63</f>
        <v>991.45321296354871</v>
      </c>
      <c r="BN63" s="115">
        <f>AJ63/F63</f>
        <v>1068.9530892023201</v>
      </c>
      <c r="BO63" s="291">
        <f>BN63-BM63</f>
        <v>77.499876238771435</v>
      </c>
      <c r="BP63" s="167">
        <f>BO63/BM63</f>
        <v>7.8167961155844026E-2</v>
      </c>
    </row>
    <row r="64" spans="1:68">
      <c r="A64" s="89">
        <v>176</v>
      </c>
      <c r="B64" s="99">
        <v>12</v>
      </c>
      <c r="C64" s="99">
        <v>12</v>
      </c>
      <c r="D64" s="90" t="s">
        <v>77</v>
      </c>
      <c r="E64" s="92">
        <v>4259</v>
      </c>
      <c r="F64" s="115">
        <v>4160</v>
      </c>
      <c r="G64" s="166">
        <f>F64-E64</f>
        <v>-99</v>
      </c>
      <c r="H64" s="167">
        <f>G64/E64</f>
        <v>-2.3244893167410189E-2</v>
      </c>
      <c r="I64" s="167"/>
      <c r="J64" s="115">
        <v>-275161.79727829318</v>
      </c>
      <c r="K64" s="115">
        <v>-394688.66546544712</v>
      </c>
      <c r="L64" s="166">
        <f>K64-J64</f>
        <v>-119526.86818715394</v>
      </c>
      <c r="M64" s="167">
        <f>L64/J64</f>
        <v>0.43438758348516981</v>
      </c>
      <c r="N64" s="167"/>
      <c r="O64" s="115">
        <v>2239859.6049235193</v>
      </c>
      <c r="P64" s="314">
        <v>2288468.6766056521</v>
      </c>
      <c r="Q64" s="166">
        <f>P64-O64</f>
        <v>48609.071682132781</v>
      </c>
      <c r="R64" s="167">
        <f>Q64/O64</f>
        <v>2.1701838622065133E-2</v>
      </c>
      <c r="S64" s="167"/>
      <c r="T64" s="115">
        <v>744884.6576428432</v>
      </c>
      <c r="U64" s="115">
        <v>792085.32181878027</v>
      </c>
      <c r="V64" s="166">
        <f>U64-T64</f>
        <v>47200.664175937069</v>
      </c>
      <c r="W64" s="167">
        <f>V64/T64</f>
        <v>6.3366406720339261E-2</v>
      </c>
      <c r="X64" s="168"/>
      <c r="Y64" s="91">
        <v>2709582.4652880691</v>
      </c>
      <c r="Z64" s="91">
        <v>2685865.3329589851</v>
      </c>
      <c r="AA64" s="166">
        <f>Z64-Y64</f>
        <v>-23717.132329083979</v>
      </c>
      <c r="AB64" s="167">
        <f>AA64/Y64</f>
        <v>-8.7530579463513374E-3</v>
      </c>
      <c r="AC64" s="167"/>
      <c r="AD64" s="215">
        <v>123803</v>
      </c>
      <c r="AE64" s="215">
        <v>123803</v>
      </c>
      <c r="AF64" s="315">
        <f>AE64-AD64</f>
        <v>0</v>
      </c>
      <c r="AG64" s="214">
        <f>AF64/AD64</f>
        <v>0</v>
      </c>
      <c r="AH64" s="167"/>
      <c r="AI64" s="115">
        <v>2833385.4652880691</v>
      </c>
      <c r="AJ64" s="115">
        <v>2809668.3329589851</v>
      </c>
      <c r="AK64" s="166">
        <f>AJ64-AI64</f>
        <v>-23717.132329083979</v>
      </c>
      <c r="AL64" s="167">
        <f>AK64/AI64</f>
        <v>-8.3705985717946324E-3</v>
      </c>
      <c r="AN64" s="115">
        <f>J64/E64</f>
        <v>-64.607137186732373</v>
      </c>
      <c r="AO64" s="115">
        <f>K64/F64</f>
        <v>-94.87708304457864</v>
      </c>
      <c r="AP64" s="166">
        <f>AO64-AN64</f>
        <v>-30.269945857846267</v>
      </c>
      <c r="AQ64" s="167">
        <f>AP64/AN64</f>
        <v>0.46852324953445634</v>
      </c>
      <c r="AR64" s="316"/>
      <c r="AS64" s="115">
        <v>525.91209319641212</v>
      </c>
      <c r="AT64" s="115">
        <f>P64/F64</f>
        <v>550.11266264558947</v>
      </c>
      <c r="AU64" s="115">
        <f>AT64-AS64</f>
        <v>24.200569449177351</v>
      </c>
      <c r="AV64" s="191">
        <f>AU64/AS64</f>
        <v>4.6016377570042254E-2</v>
      </c>
      <c r="AW64" s="316"/>
      <c r="AX64" s="115">
        <v>174.89660897930105</v>
      </c>
      <c r="AY64" s="115">
        <f>U64/F64</f>
        <v>190.40512543720681</v>
      </c>
      <c r="AZ64" s="166">
        <f>AY64-AX64</f>
        <v>15.508516457905756</v>
      </c>
      <c r="BA64" s="167">
        <f>AZ64/AX64</f>
        <v>8.8672482264885902E-2</v>
      </c>
      <c r="BB64" s="316"/>
      <c r="BC64" s="115">
        <f>Y64/E64</f>
        <v>636.20156498898075</v>
      </c>
      <c r="BD64" s="115">
        <f>Z64/F64</f>
        <v>645.64070503821756</v>
      </c>
      <c r="BE64" s="166">
        <f>BD64-BC64</f>
        <v>9.439140049236812</v>
      </c>
      <c r="BF64" s="167">
        <f>BE64/BC64</f>
        <v>1.4836713030406175E-2</v>
      </c>
      <c r="BG64" s="317"/>
      <c r="BH64" s="115">
        <v>29.068560694998826</v>
      </c>
      <c r="BI64" s="115">
        <v>29.068560694998826</v>
      </c>
      <c r="BJ64" s="166">
        <f>BI64-BH64</f>
        <v>0</v>
      </c>
      <c r="BK64" s="167">
        <f>BJ64/BH64</f>
        <v>0</v>
      </c>
      <c r="BL64" s="167"/>
      <c r="BM64" s="115">
        <f>AI64/E64</f>
        <v>665.27012568397959</v>
      </c>
      <c r="BN64" s="115">
        <f>AJ64/F64</f>
        <v>675.40104157667906</v>
      </c>
      <c r="BO64" s="291">
        <f>BN64-BM64</f>
        <v>10.130915892699477</v>
      </c>
      <c r="BP64" s="167">
        <f>BO64/BM64</f>
        <v>1.5228274202578461E-2</v>
      </c>
    </row>
    <row r="65" spans="1:68">
      <c r="A65" s="89">
        <v>177</v>
      </c>
      <c r="B65" s="99">
        <v>6</v>
      </c>
      <c r="C65" s="99">
        <v>6</v>
      </c>
      <c r="D65" s="90" t="s">
        <v>78</v>
      </c>
      <c r="E65" s="92">
        <v>1708</v>
      </c>
      <c r="F65" s="115">
        <v>1668</v>
      </c>
      <c r="G65" s="166">
        <f>F65-E65</f>
        <v>-40</v>
      </c>
      <c r="H65" s="167">
        <f>G65/E65</f>
        <v>-2.3419203747072601E-2</v>
      </c>
      <c r="I65" s="167"/>
      <c r="J65" s="115">
        <v>1140242.6500048246</v>
      </c>
      <c r="K65" s="115">
        <v>922678.19941705628</v>
      </c>
      <c r="L65" s="166">
        <f>K65-J65</f>
        <v>-217564.45058776834</v>
      </c>
      <c r="M65" s="167">
        <f>L65/J65</f>
        <v>-0.19080539619075623</v>
      </c>
      <c r="N65" s="167"/>
      <c r="O65" s="115">
        <v>301354.5710537156</v>
      </c>
      <c r="P65" s="314">
        <v>-21136.404111377589</v>
      </c>
      <c r="Q65" s="166">
        <f>P65-O65</f>
        <v>-322490.9751650932</v>
      </c>
      <c r="R65" s="167">
        <f>Q65/O65</f>
        <v>-1.0701379907312243</v>
      </c>
      <c r="S65" s="167"/>
      <c r="T65" s="115">
        <v>276274.95283426438</v>
      </c>
      <c r="U65" s="115">
        <v>292306.01787096821</v>
      </c>
      <c r="V65" s="166">
        <f>U65-T65</f>
        <v>16031.065036703832</v>
      </c>
      <c r="W65" s="167">
        <f>V65/T65</f>
        <v>5.802576336451596E-2</v>
      </c>
      <c r="X65" s="168"/>
      <c r="Y65" s="91">
        <v>1717872.1738928047</v>
      </c>
      <c r="Z65" s="91">
        <v>1193847.8131766468</v>
      </c>
      <c r="AA65" s="166">
        <f>Z65-Y65</f>
        <v>-524024.36071615783</v>
      </c>
      <c r="AB65" s="167">
        <f>AA65/Y65</f>
        <v>-0.30504269681991891</v>
      </c>
      <c r="AC65" s="167"/>
      <c r="AD65" s="215">
        <v>-490119</v>
      </c>
      <c r="AE65" s="215">
        <v>-490119</v>
      </c>
      <c r="AF65" s="315">
        <f>AE65-AD65</f>
        <v>0</v>
      </c>
      <c r="AG65" s="214">
        <f>AF65/AD65</f>
        <v>0</v>
      </c>
      <c r="AH65" s="167"/>
      <c r="AI65" s="115">
        <v>1227753.1738928047</v>
      </c>
      <c r="AJ65" s="115">
        <v>703728.81317664683</v>
      </c>
      <c r="AK65" s="166">
        <f>AJ65-AI65</f>
        <v>-524024.36071615783</v>
      </c>
      <c r="AL65" s="167">
        <f>AK65/AI65</f>
        <v>-0.42681572473940149</v>
      </c>
      <c r="AN65" s="115">
        <f>J65/E65</f>
        <v>667.58937353912449</v>
      </c>
      <c r="AO65" s="115">
        <f>K65/F65</f>
        <v>553.16438813972195</v>
      </c>
      <c r="AP65" s="166">
        <f>AO65-AN65</f>
        <v>-114.42498539940254</v>
      </c>
      <c r="AQ65" s="167">
        <f>AP65/AN65</f>
        <v>-0.1714002498164339</v>
      </c>
      <c r="AR65" s="316"/>
      <c r="AS65" s="115">
        <v>176.4371024904658</v>
      </c>
      <c r="AT65" s="115">
        <f>P65/F65</f>
        <v>-12.671705102744358</v>
      </c>
      <c r="AU65" s="115">
        <f>AT65-AS65</f>
        <v>-189.10880759321017</v>
      </c>
      <c r="AV65" s="191">
        <f>AU65/AS65</f>
        <v>-1.07181995693581</v>
      </c>
      <c r="AW65" s="316"/>
      <c r="AX65" s="115">
        <v>161.75348526596275</v>
      </c>
      <c r="AY65" s="115">
        <f>U65/F65</f>
        <v>175.2434159897891</v>
      </c>
      <c r="AZ65" s="166">
        <f>AY65-AX65</f>
        <v>13.489930723826348</v>
      </c>
      <c r="BA65" s="167">
        <f>AZ65/AX65</f>
        <v>8.3398083828892855E-2</v>
      </c>
      <c r="BB65" s="316"/>
      <c r="BC65" s="115">
        <f>Y65/E65</f>
        <v>1005.7799612955531</v>
      </c>
      <c r="BD65" s="115">
        <f>Z65/F65</f>
        <v>715.73609902676674</v>
      </c>
      <c r="BE65" s="166">
        <f>BD65-BC65</f>
        <v>-290.04386226878637</v>
      </c>
      <c r="BF65" s="167">
        <f>BE65/BC65</f>
        <v>-0.28837705405780661</v>
      </c>
      <c r="BG65" s="317"/>
      <c r="BH65" s="115">
        <v>-286.95491803278691</v>
      </c>
      <c r="BI65" s="115">
        <v>-286.95491803278691</v>
      </c>
      <c r="BJ65" s="166">
        <f>BI65-BH65</f>
        <v>0</v>
      </c>
      <c r="BK65" s="167">
        <f>BJ65/BH65</f>
        <v>0</v>
      </c>
      <c r="BL65" s="167"/>
      <c r="BM65" s="115">
        <f>AI65/E65</f>
        <v>718.82504326276614</v>
      </c>
      <c r="BN65" s="115">
        <f>AJ65/F65</f>
        <v>421.89976809151489</v>
      </c>
      <c r="BO65" s="291">
        <f>BN65-BM65</f>
        <v>-296.92527517125126</v>
      </c>
      <c r="BP65" s="167">
        <f>BO65/BM65</f>
        <v>-0.41307029847415927</v>
      </c>
    </row>
    <row r="66" spans="1:68">
      <c r="A66" s="89">
        <v>178</v>
      </c>
      <c r="B66" s="99">
        <v>10</v>
      </c>
      <c r="C66" s="99">
        <v>10</v>
      </c>
      <c r="D66" s="90" t="s">
        <v>79</v>
      </c>
      <c r="E66" s="92">
        <v>5734</v>
      </c>
      <c r="F66" s="115">
        <v>5674</v>
      </c>
      <c r="G66" s="166">
        <f>F66-E66</f>
        <v>-60</v>
      </c>
      <c r="H66" s="167">
        <f>G66/E66</f>
        <v>-1.0463899546564353E-2</v>
      </c>
      <c r="I66" s="167"/>
      <c r="J66" s="115">
        <v>1061852.5967781157</v>
      </c>
      <c r="K66" s="115">
        <v>1135815.1067445439</v>
      </c>
      <c r="L66" s="166">
        <f>K66-J66</f>
        <v>73962.509966428159</v>
      </c>
      <c r="M66" s="167">
        <f>L66/J66</f>
        <v>6.9654215840170272E-2</v>
      </c>
      <c r="N66" s="167"/>
      <c r="O66" s="115">
        <v>2480279.0207978301</v>
      </c>
      <c r="P66" s="314">
        <v>2476076.7130232593</v>
      </c>
      <c r="Q66" s="166">
        <f>P66-O66</f>
        <v>-4202.3077745707706</v>
      </c>
      <c r="R66" s="167">
        <f>Q66/O66</f>
        <v>-1.6942883197145361E-3</v>
      </c>
      <c r="S66" s="167"/>
      <c r="T66" s="115">
        <v>949992.963158331</v>
      </c>
      <c r="U66" s="115">
        <v>1011690.8258793262</v>
      </c>
      <c r="V66" s="166">
        <f>U66-T66</f>
        <v>61697.86272099521</v>
      </c>
      <c r="W66" s="167">
        <f>V66/T66</f>
        <v>6.4945599718839508E-2</v>
      </c>
      <c r="X66" s="168"/>
      <c r="Y66" s="91">
        <v>4492124.5807342771</v>
      </c>
      <c r="Z66" s="91">
        <v>4623582.645647129</v>
      </c>
      <c r="AA66" s="166">
        <f>Z66-Y66</f>
        <v>131458.0649128519</v>
      </c>
      <c r="AB66" s="167">
        <f>AA66/Y66</f>
        <v>2.9264118247442711E-2</v>
      </c>
      <c r="AC66" s="167"/>
      <c r="AD66" s="215">
        <v>-558427</v>
      </c>
      <c r="AE66" s="215">
        <v>-558427</v>
      </c>
      <c r="AF66" s="315">
        <f>AE66-AD66</f>
        <v>0</v>
      </c>
      <c r="AG66" s="214">
        <f>AF66/AD66</f>
        <v>0</v>
      </c>
      <c r="AH66" s="167"/>
      <c r="AI66" s="115">
        <v>3933697.5807342771</v>
      </c>
      <c r="AJ66" s="115">
        <v>4065155.645647129</v>
      </c>
      <c r="AK66" s="166">
        <f>AJ66-AI66</f>
        <v>131458.0649128519</v>
      </c>
      <c r="AL66" s="167">
        <f>AK66/AI66</f>
        <v>3.3418447202622395E-2</v>
      </c>
      <c r="AN66" s="115">
        <f>J66/E66</f>
        <v>185.18531509907842</v>
      </c>
      <c r="AO66" s="115">
        <f>K66/F66</f>
        <v>200.17890496026504</v>
      </c>
      <c r="AP66" s="166">
        <f>AO66-AN66</f>
        <v>14.993589861186621</v>
      </c>
      <c r="AQ66" s="167">
        <f>AP66/AN66</f>
        <v>8.0965328450394156E-2</v>
      </c>
      <c r="AR66" s="316"/>
      <c r="AS66" s="115">
        <v>432.55650868465818</v>
      </c>
      <c r="AT66" s="115">
        <f>P66/F66</f>
        <v>436.38997409645037</v>
      </c>
      <c r="AU66" s="115">
        <f>AT66-AS66</f>
        <v>3.83346541179219</v>
      </c>
      <c r="AV66" s="191">
        <f>AU66/AS66</f>
        <v>8.8623459243491777E-3</v>
      </c>
      <c r="AW66" s="316"/>
      <c r="AX66" s="115">
        <v>165.67718227386311</v>
      </c>
      <c r="AY66" s="115">
        <f>U66/F66</f>
        <v>178.30293018669832</v>
      </c>
      <c r="AZ66" s="166">
        <f>AY66-AX66</f>
        <v>12.625747912835209</v>
      </c>
      <c r="BA66" s="167">
        <f>AZ66/AX66</f>
        <v>7.6206920829718985E-2</v>
      </c>
      <c r="BB66" s="316"/>
      <c r="BC66" s="115">
        <f>Y66/E66</f>
        <v>783.41900605759974</v>
      </c>
      <c r="BD66" s="115">
        <f>Z66/F66</f>
        <v>814.87180924341362</v>
      </c>
      <c r="BE66" s="166">
        <f>BD66-BC66</f>
        <v>31.452803185813877</v>
      </c>
      <c r="BF66" s="167">
        <f>BE66/BC66</f>
        <v>4.0148123727676524E-2</v>
      </c>
      <c r="BG66" s="317"/>
      <c r="BH66" s="115">
        <v>-97.388733868154873</v>
      </c>
      <c r="BI66" s="115">
        <v>-97.388733868154873</v>
      </c>
      <c r="BJ66" s="166">
        <f>BI66-BH66</f>
        <v>0</v>
      </c>
      <c r="BK66" s="167">
        <f>BJ66/BH66</f>
        <v>0</v>
      </c>
      <c r="BL66" s="167"/>
      <c r="BM66" s="115">
        <f>AI66/E66</f>
        <v>686.03027218944487</v>
      </c>
      <c r="BN66" s="115">
        <f>AJ66/F66</f>
        <v>716.45323328289192</v>
      </c>
      <c r="BO66" s="291">
        <f>BN66-BM66</f>
        <v>30.422961093447043</v>
      </c>
      <c r="BP66" s="167">
        <f>BO66/BM66</f>
        <v>4.4346382844525335E-2</v>
      </c>
    </row>
    <row r="67" spans="1:68">
      <c r="A67" s="89">
        <v>179</v>
      </c>
      <c r="B67" s="99">
        <v>13</v>
      </c>
      <c r="C67" s="99">
        <v>13</v>
      </c>
      <c r="D67" s="90" t="s">
        <v>80</v>
      </c>
      <c r="E67" s="92">
        <v>147746</v>
      </c>
      <c r="F67" s="115">
        <v>149194</v>
      </c>
      <c r="G67" s="166">
        <f>F67-E67</f>
        <v>1448</v>
      </c>
      <c r="H67" s="167">
        <f>G67/E67</f>
        <v>9.8006037388491066E-3</v>
      </c>
      <c r="I67" s="167"/>
      <c r="J67" s="115">
        <v>23699040.597695038</v>
      </c>
      <c r="K67" s="115">
        <v>27109499.418464102</v>
      </c>
      <c r="L67" s="166">
        <f>K67-J67</f>
        <v>3410458.8207690641</v>
      </c>
      <c r="M67" s="167">
        <f>L67/J67</f>
        <v>0.14390704158297296</v>
      </c>
      <c r="N67" s="167"/>
      <c r="O67" s="115">
        <v>35385386.731883623</v>
      </c>
      <c r="P67" s="314">
        <v>41548745.959320053</v>
      </c>
      <c r="Q67" s="166">
        <f>P67-O67</f>
        <v>6163359.2274364308</v>
      </c>
      <c r="R67" s="167">
        <f>Q67/O67</f>
        <v>0.17417809431154252</v>
      </c>
      <c r="S67" s="167"/>
      <c r="T67" s="115">
        <v>13105574.157574179</v>
      </c>
      <c r="U67" s="115">
        <v>14002527.501315633</v>
      </c>
      <c r="V67" s="166">
        <f>U67-T67</f>
        <v>896953.34374145418</v>
      </c>
      <c r="W67" s="167">
        <f>V67/T67</f>
        <v>6.8440598859461105E-2</v>
      </c>
      <c r="X67" s="168"/>
      <c r="Y67" s="91">
        <v>72190001.487152845</v>
      </c>
      <c r="Z67" s="91">
        <v>82660772.879099801</v>
      </c>
      <c r="AA67" s="166">
        <f>Z67-Y67</f>
        <v>10470771.391946957</v>
      </c>
      <c r="AB67" s="167">
        <f>AA67/Y67</f>
        <v>0.145044620809578</v>
      </c>
      <c r="AC67" s="167"/>
      <c r="AD67" s="215">
        <v>-23428424</v>
      </c>
      <c r="AE67" s="215">
        <v>-23428424</v>
      </c>
      <c r="AF67" s="315">
        <f>AE67-AD67</f>
        <v>0</v>
      </c>
      <c r="AG67" s="214">
        <f>AF67/AD67</f>
        <v>0</v>
      </c>
      <c r="AH67" s="167"/>
      <c r="AI67" s="115">
        <v>48761577.487152845</v>
      </c>
      <c r="AJ67" s="115">
        <v>59232348.879099801</v>
      </c>
      <c r="AK67" s="166">
        <f>AJ67-AI67</f>
        <v>10470771.391946957</v>
      </c>
      <c r="AL67" s="167">
        <f>AK67/AI67</f>
        <v>0.21473405766467826</v>
      </c>
      <c r="AN67" s="115">
        <f>J67/E67</f>
        <v>160.40394053101295</v>
      </c>
      <c r="AO67" s="115">
        <f>K67/F67</f>
        <v>181.70636499097887</v>
      </c>
      <c r="AP67" s="166">
        <f>AO67-AN67</f>
        <v>21.30242445996592</v>
      </c>
      <c r="AQ67" s="167">
        <f>AP67/AN67</f>
        <v>0.13280486993925969</v>
      </c>
      <c r="AR67" s="316"/>
      <c r="AS67" s="115">
        <v>239.50148722729293</v>
      </c>
      <c r="AT67" s="115">
        <f>P67/F67</f>
        <v>278.48804884459196</v>
      </c>
      <c r="AU67" s="115">
        <f>AT67-AS67</f>
        <v>38.986561617299031</v>
      </c>
      <c r="AV67" s="191">
        <f>AU67/AS67</f>
        <v>0.16278212744583004</v>
      </c>
      <c r="AW67" s="316"/>
      <c r="AX67" s="115">
        <v>88.703410972711126</v>
      </c>
      <c r="AY67" s="115">
        <f>U67/F67</f>
        <v>93.854494827644757</v>
      </c>
      <c r="AZ67" s="166">
        <f>AY67-AX67</f>
        <v>5.1510838549336313</v>
      </c>
      <c r="BA67" s="167">
        <f>AZ67/AX67</f>
        <v>5.8070865578307013E-2</v>
      </c>
      <c r="BB67" s="316"/>
      <c r="BC67" s="115">
        <f>Y67/E67</f>
        <v>488.60883873101704</v>
      </c>
      <c r="BD67" s="115">
        <f>Z67/F67</f>
        <v>554.04890866321568</v>
      </c>
      <c r="BE67" s="166">
        <f>BD67-BC67</f>
        <v>65.440069932198639</v>
      </c>
      <c r="BF67" s="167">
        <f>BE67/BC67</f>
        <v>0.13393140840872897</v>
      </c>
      <c r="BG67" s="317"/>
      <c r="BH67" s="115">
        <v>-158.57230652606501</v>
      </c>
      <c r="BI67" s="115">
        <v>-158.57230652606501</v>
      </c>
      <c r="BJ67" s="166">
        <f>BI67-BH67</f>
        <v>0</v>
      </c>
      <c r="BK67" s="167">
        <f>BJ67/BH67</f>
        <v>0</v>
      </c>
      <c r="BL67" s="167"/>
      <c r="BM67" s="115">
        <f>AI67/E67</f>
        <v>330.03653220495204</v>
      </c>
      <c r="BN67" s="115">
        <f>AJ67/F67</f>
        <v>397.01562314235025</v>
      </c>
      <c r="BO67" s="291">
        <f>BN67-BM67</f>
        <v>66.979090937398212</v>
      </c>
      <c r="BP67" s="167">
        <f>BO67/BM67</f>
        <v>0.20294447554007242</v>
      </c>
    </row>
    <row r="68" spans="1:68">
      <c r="A68" s="89">
        <v>181</v>
      </c>
      <c r="B68" s="99">
        <v>4</v>
      </c>
      <c r="C68" s="99">
        <v>4</v>
      </c>
      <c r="D68" s="90" t="s">
        <v>81</v>
      </c>
      <c r="E68" s="92">
        <v>1682</v>
      </c>
      <c r="F68" s="115">
        <v>1658</v>
      </c>
      <c r="G68" s="166">
        <f>F68-E68</f>
        <v>-24</v>
      </c>
      <c r="H68" s="167">
        <f>G68/E68</f>
        <v>-1.4268727705112961E-2</v>
      </c>
      <c r="I68" s="167"/>
      <c r="J68" s="115">
        <v>1120241.5392492306</v>
      </c>
      <c r="K68" s="115">
        <v>1065277.4778965677</v>
      </c>
      <c r="L68" s="166">
        <f>K68-J68</f>
        <v>-54964.061352662975</v>
      </c>
      <c r="M68" s="167">
        <f>L68/J68</f>
        <v>-4.9064473532644648E-2</v>
      </c>
      <c r="N68" s="167"/>
      <c r="O68" s="115">
        <v>952975.62416897062</v>
      </c>
      <c r="P68" s="314">
        <v>881256.14111958665</v>
      </c>
      <c r="Q68" s="166">
        <f>P68-O68</f>
        <v>-71719.483049383969</v>
      </c>
      <c r="R68" s="167">
        <f>Q68/O68</f>
        <v>-7.5258465411354003E-2</v>
      </c>
      <c r="S68" s="167"/>
      <c r="T68" s="115">
        <v>286196.96614369191</v>
      </c>
      <c r="U68" s="115">
        <v>306352.09675682121</v>
      </c>
      <c r="V68" s="166">
        <f>U68-T68</f>
        <v>20155.130613129295</v>
      </c>
      <c r="W68" s="167">
        <f>V68/T68</f>
        <v>7.0423984169734138E-2</v>
      </c>
      <c r="X68" s="168"/>
      <c r="Y68" s="91">
        <v>2359414.1295618936</v>
      </c>
      <c r="Z68" s="91">
        <v>2252885.7157729752</v>
      </c>
      <c r="AA68" s="166">
        <f>Z68-Y68</f>
        <v>-106528.41378891841</v>
      </c>
      <c r="AB68" s="167">
        <f>AA68/Y68</f>
        <v>-4.5150366972117384E-2</v>
      </c>
      <c r="AC68" s="167"/>
      <c r="AD68" s="215">
        <v>-387180</v>
      </c>
      <c r="AE68" s="215">
        <v>-387180</v>
      </c>
      <c r="AF68" s="315">
        <f>AE68-AD68</f>
        <v>0</v>
      </c>
      <c r="AG68" s="214">
        <f>AF68/AD68</f>
        <v>0</v>
      </c>
      <c r="AH68" s="167"/>
      <c r="AI68" s="115">
        <v>1972234.1295618936</v>
      </c>
      <c r="AJ68" s="115">
        <v>1865705.7157729752</v>
      </c>
      <c r="AK68" s="166">
        <f>AJ68-AI68</f>
        <v>-106528.41378891841</v>
      </c>
      <c r="AL68" s="167">
        <f>AK68/AI68</f>
        <v>-5.4014080880236223E-2</v>
      </c>
      <c r="AN68" s="115">
        <f>J68/E68</f>
        <v>666.01756197932855</v>
      </c>
      <c r="AO68" s="115">
        <f>K68/F68</f>
        <v>642.50752587247746</v>
      </c>
      <c r="AP68" s="166">
        <f>AO68-AN68</f>
        <v>-23.510036106851089</v>
      </c>
      <c r="AQ68" s="167">
        <f>AP68/AN68</f>
        <v>-3.5299423692345185E-2</v>
      </c>
      <c r="AR68" s="316"/>
      <c r="AS68" s="115">
        <v>566.57290378654614</v>
      </c>
      <c r="AT68" s="115">
        <f>P68/F68</f>
        <v>531.517576067302</v>
      </c>
      <c r="AU68" s="115">
        <f>AT68-AS68</f>
        <v>-35.055327719244133</v>
      </c>
      <c r="AV68" s="191">
        <f>AU68/AS68</f>
        <v>-6.1872580712845161E-2</v>
      </c>
      <c r="AW68" s="316"/>
      <c r="AX68" s="115">
        <v>170.1527741639072</v>
      </c>
      <c r="AY68" s="115">
        <f>U68/F68</f>
        <v>184.7720728328234</v>
      </c>
      <c r="AZ68" s="166">
        <f>AY68-AX68</f>
        <v>14.619298668916201</v>
      </c>
      <c r="BA68" s="167">
        <f>AZ68/AX68</f>
        <v>8.5918661865797816E-2</v>
      </c>
      <c r="BB68" s="316"/>
      <c r="BC68" s="115">
        <f>Y68/E68</f>
        <v>1402.7432399297822</v>
      </c>
      <c r="BD68" s="115">
        <f>Z68/F68</f>
        <v>1358.7971747726026</v>
      </c>
      <c r="BE68" s="166">
        <f>BD68-BC68</f>
        <v>-43.946065157179646</v>
      </c>
      <c r="BF68" s="167">
        <f>BE68/BC68</f>
        <v>-3.1328659377021464E-2</v>
      </c>
      <c r="BG68" s="317"/>
      <c r="BH68" s="115">
        <v>-230.19024970273483</v>
      </c>
      <c r="BI68" s="115">
        <v>-230.19024970273483</v>
      </c>
      <c r="BJ68" s="166">
        <f>BI68-BH68</f>
        <v>0</v>
      </c>
      <c r="BK68" s="167">
        <f>BJ68/BH68</f>
        <v>0</v>
      </c>
      <c r="BL68" s="167"/>
      <c r="BM68" s="115">
        <f>AI68/E68</f>
        <v>1172.5529902270473</v>
      </c>
      <c r="BN68" s="115">
        <f>AJ68/F68</f>
        <v>1125.2748587291769</v>
      </c>
      <c r="BO68" s="291">
        <f>BN68-BM68</f>
        <v>-47.27813149787039</v>
      </c>
      <c r="BP68" s="167">
        <f>BO68/BM68</f>
        <v>-4.0320677949672611E-2</v>
      </c>
    </row>
    <row r="69" spans="1:68">
      <c r="A69" s="89">
        <v>182</v>
      </c>
      <c r="B69" s="99">
        <v>13</v>
      </c>
      <c r="C69" s="99">
        <v>13</v>
      </c>
      <c r="D69" s="90" t="s">
        <v>82</v>
      </c>
      <c r="E69" s="92">
        <v>19182</v>
      </c>
      <c r="F69" s="115">
        <v>19116</v>
      </c>
      <c r="G69" s="166">
        <f>F69-E69</f>
        <v>-66</v>
      </c>
      <c r="H69" s="167">
        <f>G69/E69</f>
        <v>-3.4407256803253052E-3</v>
      </c>
      <c r="I69" s="167"/>
      <c r="J69" s="115">
        <v>486622.24845050648</v>
      </c>
      <c r="K69" s="115">
        <v>295911.00450860895</v>
      </c>
      <c r="L69" s="166">
        <f>K69-J69</f>
        <v>-190711.24394189753</v>
      </c>
      <c r="M69" s="167">
        <f>L69/J69</f>
        <v>-0.39190818863945642</v>
      </c>
      <c r="N69" s="167"/>
      <c r="O69" s="115">
        <v>3079051.4545352706</v>
      </c>
      <c r="P69" s="314">
        <v>3160781.9148484222</v>
      </c>
      <c r="Q69" s="166">
        <f>P69-O69</f>
        <v>81730.460313151591</v>
      </c>
      <c r="R69" s="167">
        <f>Q69/O69</f>
        <v>2.6544038487166948E-2</v>
      </c>
      <c r="S69" s="167"/>
      <c r="T69" s="115">
        <v>1815407.6422346549</v>
      </c>
      <c r="U69" s="115">
        <v>1966155.178992568</v>
      </c>
      <c r="V69" s="166">
        <f>U69-T69</f>
        <v>150747.53675791319</v>
      </c>
      <c r="W69" s="167">
        <f>V69/T69</f>
        <v>8.3037844091232466E-2</v>
      </c>
      <c r="X69" s="168"/>
      <c r="Y69" s="91">
        <v>5381081.3452204317</v>
      </c>
      <c r="Z69" s="91">
        <v>5422848.0983495992</v>
      </c>
      <c r="AA69" s="166">
        <f>Z69-Y69</f>
        <v>41766.753129167482</v>
      </c>
      <c r="AB69" s="167">
        <f>AA69/Y69</f>
        <v>7.7617769458671023E-3</v>
      </c>
      <c r="AC69" s="167"/>
      <c r="AD69" s="215">
        <v>-1366107</v>
      </c>
      <c r="AE69" s="215">
        <v>-1366107</v>
      </c>
      <c r="AF69" s="315">
        <f>AE69-AD69</f>
        <v>0</v>
      </c>
      <c r="AG69" s="214">
        <f>AF69/AD69</f>
        <v>0</v>
      </c>
      <c r="AH69" s="167"/>
      <c r="AI69" s="115">
        <v>4014974.3452204317</v>
      </c>
      <c r="AJ69" s="115">
        <v>4056741.0983495992</v>
      </c>
      <c r="AK69" s="166">
        <f>AJ69-AI69</f>
        <v>41766.753129167482</v>
      </c>
      <c r="AL69" s="167">
        <f>AK69/AI69</f>
        <v>1.0402744709661248E-2</v>
      </c>
      <c r="AN69" s="115">
        <f>J69/E69</f>
        <v>25.368691922140886</v>
      </c>
      <c r="AO69" s="115">
        <f>K69/F69</f>
        <v>15.479755414762971</v>
      </c>
      <c r="AP69" s="166">
        <f>AO69-AN69</f>
        <v>-9.888936507377915</v>
      </c>
      <c r="AQ69" s="167">
        <f>AP69/AN69</f>
        <v>-0.38980868772138799</v>
      </c>
      <c r="AR69" s="316"/>
      <c r="AS69" s="115">
        <v>160.51774864640134</v>
      </c>
      <c r="AT69" s="115">
        <f>P69/F69</f>
        <v>165.34745317265234</v>
      </c>
      <c r="AU69" s="115">
        <f>AT69-AS69</f>
        <v>4.8297045262509926</v>
      </c>
      <c r="AV69" s="191">
        <f>AU69/AS69</f>
        <v>3.0088289718604087E-2</v>
      </c>
      <c r="AW69" s="316"/>
      <c r="AX69" s="115">
        <v>94.641207498418041</v>
      </c>
      <c r="AY69" s="115">
        <f>U69/F69</f>
        <v>102.85390139111571</v>
      </c>
      <c r="AZ69" s="166">
        <f>AY69-AX69</f>
        <v>8.212693892697672</v>
      </c>
      <c r="BA69" s="167">
        <f>AZ69/AX69</f>
        <v>8.6777146126701205E-2</v>
      </c>
      <c r="BB69" s="316"/>
      <c r="BC69" s="115">
        <f>Y69/E69</f>
        <v>280.52764806696024</v>
      </c>
      <c r="BD69" s="115">
        <f>Z69/F69</f>
        <v>283.68110997853103</v>
      </c>
      <c r="BE69" s="166">
        <f>BD69-BC69</f>
        <v>3.1534619115707869</v>
      </c>
      <c r="BF69" s="167">
        <f>BE69/BC69</f>
        <v>1.1241180444424768E-2</v>
      </c>
      <c r="BG69" s="317"/>
      <c r="BH69" s="115">
        <v>-71.218173287456992</v>
      </c>
      <c r="BI69" s="115">
        <v>-71.218173287456992</v>
      </c>
      <c r="BJ69" s="166">
        <f>BI69-BH69</f>
        <v>0</v>
      </c>
      <c r="BK69" s="167">
        <f>BJ69/BH69</f>
        <v>0</v>
      </c>
      <c r="BL69" s="167"/>
      <c r="BM69" s="115">
        <f>AI69/E69</f>
        <v>209.30947477950326</v>
      </c>
      <c r="BN69" s="115">
        <f>AJ69/F69</f>
        <v>212.21704845938476</v>
      </c>
      <c r="BO69" s="291">
        <f>BN69-BM69</f>
        <v>2.9075736798814944</v>
      </c>
      <c r="BP69" s="167">
        <f>BO69/BM69</f>
        <v>1.3891266427114555E-2</v>
      </c>
    </row>
    <row r="70" spans="1:68">
      <c r="A70" s="89">
        <v>186</v>
      </c>
      <c r="B70" s="99">
        <v>1</v>
      </c>
      <c r="C70" s="100">
        <v>35</v>
      </c>
      <c r="D70" s="90" t="s">
        <v>83</v>
      </c>
      <c r="E70" s="92">
        <v>46490</v>
      </c>
      <c r="F70" s="115">
        <v>46871</v>
      </c>
      <c r="G70" s="166">
        <f>F70-E70</f>
        <v>381</v>
      </c>
      <c r="H70" s="167">
        <f>G70/E70</f>
        <v>8.1953108195310827E-3</v>
      </c>
      <c r="I70" s="167"/>
      <c r="J70" s="115">
        <v>13836969.543695511</v>
      </c>
      <c r="K70" s="115">
        <v>15454399.823017387</v>
      </c>
      <c r="L70" s="166">
        <f>K70-J70</f>
        <v>1617430.2793218754</v>
      </c>
      <c r="M70" s="167">
        <f>L70/J70</f>
        <v>0.1168919447436971</v>
      </c>
      <c r="N70" s="167"/>
      <c r="O70" s="115">
        <v>149676.58656306693</v>
      </c>
      <c r="P70" s="314">
        <v>1747053.0934720652</v>
      </c>
      <c r="Q70" s="166">
        <f>P70-O70</f>
        <v>1597376.5069089984</v>
      </c>
      <c r="R70" s="167">
        <f>Q70/O70</f>
        <v>10.672186903700776</v>
      </c>
      <c r="S70" s="167"/>
      <c r="T70" s="115">
        <v>2583696.3407452931</v>
      </c>
      <c r="U70" s="115">
        <v>2694186.5074818018</v>
      </c>
      <c r="V70" s="166">
        <f>U70-T70</f>
        <v>110490.16673650872</v>
      </c>
      <c r="W70" s="167">
        <f>V70/T70</f>
        <v>4.2764377916267332E-2</v>
      </c>
      <c r="X70" s="168"/>
      <c r="Y70" s="91">
        <v>16570342.471003871</v>
      </c>
      <c r="Z70" s="91">
        <v>19895639.423971254</v>
      </c>
      <c r="AA70" s="166">
        <f>Z70-Y70</f>
        <v>3325296.952967383</v>
      </c>
      <c r="AB70" s="167">
        <f>AA70/Y70</f>
        <v>0.20067762382016288</v>
      </c>
      <c r="AC70" s="167"/>
      <c r="AD70" s="215">
        <v>2290989</v>
      </c>
      <c r="AE70" s="215">
        <v>2290989</v>
      </c>
      <c r="AF70" s="315">
        <f>AE70-AD70</f>
        <v>0</v>
      </c>
      <c r="AG70" s="214">
        <f>AF70/AD70</f>
        <v>0</v>
      </c>
      <c r="AH70" s="167"/>
      <c r="AI70" s="115">
        <v>18861331.471003871</v>
      </c>
      <c r="AJ70" s="115">
        <v>22186628.423971254</v>
      </c>
      <c r="AK70" s="166">
        <f>AJ70-AI70</f>
        <v>3325296.952967383</v>
      </c>
      <c r="AL70" s="167">
        <f>AK70/AI70</f>
        <v>0.17630234419449489</v>
      </c>
      <c r="AN70" s="115">
        <f>J70/E70</f>
        <v>297.63324464821494</v>
      </c>
      <c r="AO70" s="115">
        <f>K70/F70</f>
        <v>329.72199916829993</v>
      </c>
      <c r="AP70" s="166">
        <f>AO70-AN70</f>
        <v>32.08875452008499</v>
      </c>
      <c r="AQ70" s="167">
        <f>AP70/AN70</f>
        <v>0.10781307228637049</v>
      </c>
      <c r="AR70" s="316"/>
      <c r="AS70" s="115">
        <v>3.2195436989259396</v>
      </c>
      <c r="AT70" s="115">
        <f>P70/F70</f>
        <v>37.273646678587298</v>
      </c>
      <c r="AU70" s="115">
        <f>AT70-AS70</f>
        <v>34.054102979661359</v>
      </c>
      <c r="AV70" s="191">
        <f>AU70/AS70</f>
        <v>10.57730727215227</v>
      </c>
      <c r="AW70" s="316"/>
      <c r="AX70" s="115">
        <v>55.575313846962636</v>
      </c>
      <c r="AY70" s="115">
        <f>U70/F70</f>
        <v>57.480883861701301</v>
      </c>
      <c r="AZ70" s="166">
        <f>AY70-AX70</f>
        <v>1.9055700147386645</v>
      </c>
      <c r="BA70" s="167">
        <f>AZ70/AX70</f>
        <v>3.4288065740591581E-2</v>
      </c>
      <c r="BB70" s="316"/>
      <c r="BC70" s="115">
        <f>Y70/E70</f>
        <v>356.42810219410347</v>
      </c>
      <c r="BD70" s="115">
        <f>Z70/F70</f>
        <v>424.47652970858854</v>
      </c>
      <c r="BE70" s="166">
        <f>BD70-BC70</f>
        <v>68.04842751448507</v>
      </c>
      <c r="BF70" s="167">
        <f>BE70/BC70</f>
        <v>0.19091768324549024</v>
      </c>
      <c r="BG70" s="317"/>
      <c r="BH70" s="115">
        <v>49.279178317917832</v>
      </c>
      <c r="BI70" s="115">
        <v>49.279178317917832</v>
      </c>
      <c r="BJ70" s="166">
        <f>BI70-BH70</f>
        <v>0</v>
      </c>
      <c r="BK70" s="167">
        <f>BJ70/BH70</f>
        <v>0</v>
      </c>
      <c r="BL70" s="167"/>
      <c r="BM70" s="115">
        <f>AI70/E70</f>
        <v>405.70728051202133</v>
      </c>
      <c r="BN70" s="115">
        <f>AJ70/F70</f>
        <v>473.35513268270904</v>
      </c>
      <c r="BO70" s="291">
        <f>BN70-BM70</f>
        <v>67.647852170687713</v>
      </c>
      <c r="BP70" s="167">
        <f>BO70/BM70</f>
        <v>0.16674054280049647</v>
      </c>
    </row>
    <row r="71" spans="1:68">
      <c r="A71" s="89">
        <v>202</v>
      </c>
      <c r="B71" s="99">
        <v>2</v>
      </c>
      <c r="C71" s="99">
        <v>2</v>
      </c>
      <c r="D71" s="90" t="s">
        <v>84</v>
      </c>
      <c r="E71" s="92">
        <v>36339</v>
      </c>
      <c r="F71" s="115">
        <v>36551</v>
      </c>
      <c r="G71" s="166">
        <f>F71-E71</f>
        <v>212</v>
      </c>
      <c r="H71" s="167">
        <f>G71/E71</f>
        <v>5.8339525028206609E-3</v>
      </c>
      <c r="I71" s="167"/>
      <c r="J71" s="115">
        <v>29286129.328174546</v>
      </c>
      <c r="K71" s="115">
        <v>28983793.264728244</v>
      </c>
      <c r="L71" s="166">
        <f>K71-J71</f>
        <v>-302336.06344630197</v>
      </c>
      <c r="M71" s="167">
        <f>L71/J71</f>
        <v>-1.0323524152283291E-2</v>
      </c>
      <c r="N71" s="167"/>
      <c r="O71" s="115">
        <v>11574.649326649977</v>
      </c>
      <c r="P71" s="314">
        <v>165883.08097217561</v>
      </c>
      <c r="Q71" s="166">
        <f>P71-O71</f>
        <v>154308.43164552562</v>
      </c>
      <c r="R71" s="167">
        <f>Q71/O71</f>
        <v>13.33158589005709</v>
      </c>
      <c r="S71" s="167"/>
      <c r="T71" s="115">
        <v>1304111.674893165</v>
      </c>
      <c r="U71" s="115">
        <v>1389259.1029336911</v>
      </c>
      <c r="V71" s="166">
        <f>U71-T71</f>
        <v>85147.428040526109</v>
      </c>
      <c r="W71" s="167">
        <f>V71/T71</f>
        <v>6.5291515810945819E-2</v>
      </c>
      <c r="X71" s="168"/>
      <c r="Y71" s="91">
        <v>30601815.652394358</v>
      </c>
      <c r="Z71" s="91">
        <v>30538935.44863411</v>
      </c>
      <c r="AA71" s="166">
        <f>Z71-Y71</f>
        <v>-62880.203760247678</v>
      </c>
      <c r="AB71" s="167">
        <f>AA71/Y71</f>
        <v>-2.0547866987535358E-3</v>
      </c>
      <c r="AC71" s="167"/>
      <c r="AD71" s="215">
        <v>-3858928</v>
      </c>
      <c r="AE71" s="215">
        <v>-3858928</v>
      </c>
      <c r="AF71" s="315">
        <f>AE71-AD71</f>
        <v>0</v>
      </c>
      <c r="AG71" s="214">
        <f>AF71/AD71</f>
        <v>0</v>
      </c>
      <c r="AH71" s="167"/>
      <c r="AI71" s="115">
        <v>26742887.652394358</v>
      </c>
      <c r="AJ71" s="115">
        <v>26680007.44863411</v>
      </c>
      <c r="AK71" s="166">
        <f>AJ71-AI71</f>
        <v>-62880.203760247678</v>
      </c>
      <c r="AL71" s="167">
        <f>AK71/AI71</f>
        <v>-2.3512869880608369E-3</v>
      </c>
      <c r="AN71" s="115">
        <f>J71/E71</f>
        <v>805.9145636416672</v>
      </c>
      <c r="AO71" s="115">
        <f>K71/F71</f>
        <v>792.96854435523642</v>
      </c>
      <c r="AP71" s="166">
        <f>AO71-AN71</f>
        <v>-12.946019286430783</v>
      </c>
      <c r="AQ71" s="167">
        <f>AP71/AN71</f>
        <v>-1.6063761433881912E-2</v>
      </c>
      <c r="AR71" s="316"/>
      <c r="AS71" s="115">
        <v>0.31851865287019393</v>
      </c>
      <c r="AT71" s="115">
        <f>P71/F71</f>
        <v>4.5384006175528881</v>
      </c>
      <c r="AU71" s="115">
        <f>AT71-AS71</f>
        <v>4.2198819646826946</v>
      </c>
      <c r="AV71" s="191">
        <f>AU71/AS71</f>
        <v>13.248461045081793</v>
      </c>
      <c r="AW71" s="316"/>
      <c r="AX71" s="115">
        <v>35.88738476273879</v>
      </c>
      <c r="AY71" s="115">
        <f>U71/F71</f>
        <v>38.008785065625865</v>
      </c>
      <c r="AZ71" s="166">
        <f>AY71-AX71</f>
        <v>2.1214003028870749</v>
      </c>
      <c r="BA71" s="167">
        <f>AZ71/AX71</f>
        <v>5.9112702608792096E-2</v>
      </c>
      <c r="BB71" s="316"/>
      <c r="BC71" s="115">
        <f>Y71/E71</f>
        <v>842.12046705727619</v>
      </c>
      <c r="BD71" s="115">
        <f>Z71/F71</f>
        <v>835.51573003841509</v>
      </c>
      <c r="BE71" s="166">
        <f>BD71-BC71</f>
        <v>-6.6047370188611012</v>
      </c>
      <c r="BF71" s="167">
        <f>BE71/BC71</f>
        <v>-7.8429836077263809E-3</v>
      </c>
      <c r="BG71" s="317"/>
      <c r="BH71" s="115">
        <v>-106.19246539530532</v>
      </c>
      <c r="BI71" s="115">
        <v>-106.19246539530532</v>
      </c>
      <c r="BJ71" s="166">
        <f>BI71-BH71</f>
        <v>0</v>
      </c>
      <c r="BK71" s="167">
        <f>BJ71/BH71</f>
        <v>0</v>
      </c>
      <c r="BL71" s="167"/>
      <c r="BM71" s="115">
        <f>AI71/E71</f>
        <v>735.92800166197082</v>
      </c>
      <c r="BN71" s="115">
        <f>AJ71/F71</f>
        <v>729.93919314475966</v>
      </c>
      <c r="BO71" s="291">
        <f>BN71-BM71</f>
        <v>-5.9888085172111687</v>
      </c>
      <c r="BP71" s="167">
        <f>BO71/BM71</f>
        <v>-8.1377641612854004E-3</v>
      </c>
    </row>
    <row r="72" spans="1:68">
      <c r="A72" s="89">
        <v>204</v>
      </c>
      <c r="B72" s="99">
        <v>11</v>
      </c>
      <c r="C72" s="99">
        <v>11</v>
      </c>
      <c r="D72" s="90" t="s">
        <v>85</v>
      </c>
      <c r="E72" s="92">
        <v>2628</v>
      </c>
      <c r="F72" s="115">
        <v>2589</v>
      </c>
      <c r="G72" s="166">
        <f>F72-E72</f>
        <v>-39</v>
      </c>
      <c r="H72" s="167">
        <f>G72/E72</f>
        <v>-1.4840182648401826E-2</v>
      </c>
      <c r="I72" s="167"/>
      <c r="J72" s="115">
        <v>-1401822.0336444217</v>
      </c>
      <c r="K72" s="115">
        <v>-1262601.7055268215</v>
      </c>
      <c r="L72" s="166">
        <f>K72-J72</f>
        <v>139220.32811760018</v>
      </c>
      <c r="M72" s="167">
        <f>L72/J72</f>
        <v>-9.9313839257939657E-2</v>
      </c>
      <c r="N72" s="167"/>
      <c r="O72" s="115">
        <v>1169540.0573727668</v>
      </c>
      <c r="P72" s="314">
        <v>1422953.87968157</v>
      </c>
      <c r="Q72" s="166">
        <f>P72-O72</f>
        <v>253413.82230880321</v>
      </c>
      <c r="R72" s="167">
        <f>Q72/O72</f>
        <v>0.2166781896107666</v>
      </c>
      <c r="S72" s="167"/>
      <c r="T72" s="115">
        <v>405004.60705816437</v>
      </c>
      <c r="U72" s="115">
        <v>438520.59004751605</v>
      </c>
      <c r="V72" s="166">
        <f>U72-T72</f>
        <v>33515.982989351673</v>
      </c>
      <c r="W72" s="167">
        <f>V72/T72</f>
        <v>8.2754572183269773E-2</v>
      </c>
      <c r="X72" s="168"/>
      <c r="Y72" s="91">
        <v>172722.63078650943</v>
      </c>
      <c r="Z72" s="91">
        <v>598872.76420226449</v>
      </c>
      <c r="AA72" s="166">
        <f>Z72-Y72</f>
        <v>426150.13341575506</v>
      </c>
      <c r="AB72" s="167">
        <f>AA72/Y72</f>
        <v>2.467251288816287</v>
      </c>
      <c r="AC72" s="167"/>
      <c r="AD72" s="215">
        <v>-642976</v>
      </c>
      <c r="AE72" s="215">
        <v>-642976</v>
      </c>
      <c r="AF72" s="315">
        <f>AE72-AD72</f>
        <v>0</v>
      </c>
      <c r="AG72" s="214">
        <f>AF72/AD72</f>
        <v>0</v>
      </c>
      <c r="AH72" s="167"/>
      <c r="AI72" s="115">
        <v>-470253.36921349057</v>
      </c>
      <c r="AJ72" s="115">
        <v>-44103.235797735513</v>
      </c>
      <c r="AK72" s="166">
        <f>AJ72-AI72</f>
        <v>426150.13341575506</v>
      </c>
      <c r="AL72" s="167">
        <f>AK72/AI72</f>
        <v>-0.90621388662988389</v>
      </c>
      <c r="AN72" s="115">
        <f>J72/E72</f>
        <v>-533.41782102146942</v>
      </c>
      <c r="AO72" s="115">
        <f>K72/F72</f>
        <v>-487.67929916061087</v>
      </c>
      <c r="AP72" s="166">
        <f>AO72-AN72</f>
        <v>45.738521860858555</v>
      </c>
      <c r="AQ72" s="167">
        <f>AP72/AN72</f>
        <v>-8.5746145063679141E-2</v>
      </c>
      <c r="AR72" s="316"/>
      <c r="AS72" s="115">
        <v>445.03046323164642</v>
      </c>
      <c r="AT72" s="115">
        <f>P72/F72</f>
        <v>549.61524900794518</v>
      </c>
      <c r="AU72" s="115">
        <f>AT72-AS72</f>
        <v>104.58478577629876</v>
      </c>
      <c r="AV72" s="191">
        <f>AU72/AS72</f>
        <v>0.23500590277987438</v>
      </c>
      <c r="AW72" s="316"/>
      <c r="AX72" s="115">
        <v>154.11134210736847</v>
      </c>
      <c r="AY72" s="115">
        <f>U72/F72</f>
        <v>169.37836618289535</v>
      </c>
      <c r="AZ72" s="166">
        <f>AY72-AX72</f>
        <v>15.267024075526876</v>
      </c>
      <c r="BA72" s="167">
        <f>AZ72/AX72</f>
        <v>9.9064895982090853E-2</v>
      </c>
      <c r="BB72" s="316"/>
      <c r="BC72" s="115">
        <f>Y72/E72</f>
        <v>65.723984317545444</v>
      </c>
      <c r="BD72" s="115">
        <f>Z72/F72</f>
        <v>231.31431603022963</v>
      </c>
      <c r="BE72" s="166">
        <f>BD72-BC72</f>
        <v>165.59033171268419</v>
      </c>
      <c r="BF72" s="167">
        <f>BE72/BC72</f>
        <v>2.5194810301310167</v>
      </c>
      <c r="BG72" s="317"/>
      <c r="BH72" s="115">
        <v>-244.66362252663623</v>
      </c>
      <c r="BI72" s="115">
        <v>-244.66362252663623</v>
      </c>
      <c r="BJ72" s="166">
        <f>BI72-BH72</f>
        <v>0</v>
      </c>
      <c r="BK72" s="167">
        <f>BJ72/BH72</f>
        <v>0</v>
      </c>
      <c r="BL72" s="167"/>
      <c r="BM72" s="115">
        <f>AI72/E72</f>
        <v>-178.93963820909079</v>
      </c>
      <c r="BN72" s="115">
        <f>AJ72/F72</f>
        <v>-17.034853533308425</v>
      </c>
      <c r="BO72" s="291">
        <f>BN72-BM72</f>
        <v>161.90478467578237</v>
      </c>
      <c r="BP72" s="167">
        <f>BO72/BM72</f>
        <v>-0.90480111783056583</v>
      </c>
    </row>
    <row r="73" spans="1:68">
      <c r="A73" s="89">
        <v>205</v>
      </c>
      <c r="B73" s="99">
        <v>18</v>
      </c>
      <c r="C73" s="99">
        <v>18</v>
      </c>
      <c r="D73" s="90" t="s">
        <v>86</v>
      </c>
      <c r="E73" s="92">
        <v>36513</v>
      </c>
      <c r="F73" s="115">
        <v>36433</v>
      </c>
      <c r="G73" s="166">
        <f>F73-E73</f>
        <v>-80</v>
      </c>
      <c r="H73" s="167">
        <f>G73/E73</f>
        <v>-2.1910004655875991E-3</v>
      </c>
      <c r="I73" s="167"/>
      <c r="J73" s="115">
        <v>7014771.2325415518</v>
      </c>
      <c r="K73" s="115">
        <v>6546333.4293951169</v>
      </c>
      <c r="L73" s="166">
        <f>K73-J73</f>
        <v>-468437.80314643495</v>
      </c>
      <c r="M73" s="167">
        <f>L73/J73</f>
        <v>-6.6778771198317932E-2</v>
      </c>
      <c r="N73" s="167"/>
      <c r="O73" s="115">
        <v>12534728.131517362</v>
      </c>
      <c r="P73" s="314">
        <v>11293850.615930565</v>
      </c>
      <c r="Q73" s="166">
        <f>P73-O73</f>
        <v>-1240877.5155867971</v>
      </c>
      <c r="R73" s="167">
        <f>Q73/O73</f>
        <v>-9.8995167870193426E-2</v>
      </c>
      <c r="S73" s="167"/>
      <c r="T73" s="115">
        <v>3136093.6663124566</v>
      </c>
      <c r="U73" s="115">
        <v>3394248.0936455284</v>
      </c>
      <c r="V73" s="166">
        <f>U73-T73</f>
        <v>258154.42733307183</v>
      </c>
      <c r="W73" s="167">
        <f>V73/T73</f>
        <v>8.2317192916186097E-2</v>
      </c>
      <c r="X73" s="168"/>
      <c r="Y73" s="91">
        <v>22685593.030371368</v>
      </c>
      <c r="Z73" s="91">
        <v>21234432.13897121</v>
      </c>
      <c r="AA73" s="166">
        <f>Z73-Y73</f>
        <v>-1451160.8914001584</v>
      </c>
      <c r="AB73" s="167">
        <f>AA73/Y73</f>
        <v>-6.3968391280640136E-2</v>
      </c>
      <c r="AC73" s="167"/>
      <c r="AD73" s="215">
        <v>30871096</v>
      </c>
      <c r="AE73" s="215">
        <v>30871096</v>
      </c>
      <c r="AF73" s="315">
        <f>AE73-AD73</f>
        <v>0</v>
      </c>
      <c r="AG73" s="214">
        <f>AF73/AD73</f>
        <v>0</v>
      </c>
      <c r="AH73" s="167"/>
      <c r="AI73" s="115">
        <v>53556689.030371368</v>
      </c>
      <c r="AJ73" s="115">
        <v>52105528.13897121</v>
      </c>
      <c r="AK73" s="166">
        <f>AJ73-AI73</f>
        <v>-1451160.8914001584</v>
      </c>
      <c r="AL73" s="167">
        <f>AK73/AI73</f>
        <v>-2.7095791724115397E-2</v>
      </c>
      <c r="AN73" s="115">
        <f>J73/E73</f>
        <v>192.11708795611295</v>
      </c>
      <c r="AO73" s="115">
        <f>K73/F73</f>
        <v>179.68142698638917</v>
      </c>
      <c r="AP73" s="166">
        <f>AO73-AN73</f>
        <v>-12.435660969723784</v>
      </c>
      <c r="AQ73" s="167">
        <f>AP73/AN73</f>
        <v>-6.4729593301791954E-2</v>
      </c>
      <c r="AR73" s="316"/>
      <c r="AS73" s="115">
        <v>343.29493965210645</v>
      </c>
      <c r="AT73" s="115">
        <f>P73/F73</f>
        <v>309.98958680126714</v>
      </c>
      <c r="AU73" s="115">
        <f>AT73-AS73</f>
        <v>-33.305352850839313</v>
      </c>
      <c r="AV73" s="191">
        <f>AU73/AS73</f>
        <v>-9.7016731107632426E-2</v>
      </c>
      <c r="AW73" s="316"/>
      <c r="AX73" s="115">
        <v>85.889783537711409</v>
      </c>
      <c r="AY73" s="115">
        <f>U73/F73</f>
        <v>93.164112031551852</v>
      </c>
      <c r="AZ73" s="166">
        <f>AY73-AX73</f>
        <v>7.2743284938404429</v>
      </c>
      <c r="BA73" s="167">
        <f>AZ73/AX73</f>
        <v>8.469375744376538E-2</v>
      </c>
      <c r="BB73" s="316"/>
      <c r="BC73" s="115">
        <f>Y73/E73</f>
        <v>621.30181114593074</v>
      </c>
      <c r="BD73" s="115">
        <f>Z73/F73</f>
        <v>582.83512581920809</v>
      </c>
      <c r="BE73" s="166">
        <f>BD73-BC73</f>
        <v>-38.466685326722654</v>
      </c>
      <c r="BF73" s="167">
        <f>BE73/BC73</f>
        <v>-6.1913042319600833E-2</v>
      </c>
      <c r="BG73" s="317"/>
      <c r="BH73" s="115">
        <v>845.48232136499325</v>
      </c>
      <c r="BI73" s="115">
        <v>845.48232136499325</v>
      </c>
      <c r="BJ73" s="166">
        <f>BI73-BH73</f>
        <v>0</v>
      </c>
      <c r="BK73" s="167">
        <f>BJ73/BH73</f>
        <v>0</v>
      </c>
      <c r="BL73" s="167"/>
      <c r="BM73" s="115">
        <f>AI73/E73</f>
        <v>1466.7841325109241</v>
      </c>
      <c r="BN73" s="115">
        <f>AJ73/F73</f>
        <v>1430.1739669796946</v>
      </c>
      <c r="BO73" s="291">
        <f>BN73-BM73</f>
        <v>-36.610165531229541</v>
      </c>
      <c r="BP73" s="167">
        <f>BO73/BM73</f>
        <v>-2.495947748531898E-2</v>
      </c>
    </row>
    <row r="74" spans="1:68">
      <c r="A74" s="89">
        <v>208</v>
      </c>
      <c r="B74" s="99">
        <v>17</v>
      </c>
      <c r="C74" s="99">
        <v>17</v>
      </c>
      <c r="D74" s="90" t="s">
        <v>87</v>
      </c>
      <c r="E74" s="92">
        <v>12372</v>
      </c>
      <c r="F74" s="115">
        <v>12271</v>
      </c>
      <c r="G74" s="166">
        <f>F74-E74</f>
        <v>-101</v>
      </c>
      <c r="H74" s="167">
        <f>G74/E74</f>
        <v>-8.1635952150016164E-3</v>
      </c>
      <c r="I74" s="167"/>
      <c r="J74" s="115">
        <v>7951085.152277601</v>
      </c>
      <c r="K74" s="115">
        <v>7731196.8344697077</v>
      </c>
      <c r="L74" s="166">
        <f>K74-J74</f>
        <v>-219888.31780789327</v>
      </c>
      <c r="M74" s="167">
        <f>L74/J74</f>
        <v>-2.7655133053744986E-2</v>
      </c>
      <c r="N74" s="167"/>
      <c r="O74" s="115">
        <v>5144655.1889274018</v>
      </c>
      <c r="P74" s="314">
        <v>4976686.9334737388</v>
      </c>
      <c r="Q74" s="166">
        <f>P74-O74</f>
        <v>-167968.25545366295</v>
      </c>
      <c r="R74" s="167">
        <f>Q74/O74</f>
        <v>-3.2649079342610382E-2</v>
      </c>
      <c r="S74" s="167"/>
      <c r="T74" s="115">
        <v>1647968.6997987493</v>
      </c>
      <c r="U74" s="115">
        <v>1753830.3937640765</v>
      </c>
      <c r="V74" s="166">
        <f>U74-T74</f>
        <v>105861.69396532723</v>
      </c>
      <c r="W74" s="167">
        <f>V74/T74</f>
        <v>6.4237684840892373E-2</v>
      </c>
      <c r="X74" s="168"/>
      <c r="Y74" s="91">
        <v>14743709.041003752</v>
      </c>
      <c r="Z74" s="91">
        <v>14461714.161707522</v>
      </c>
      <c r="AA74" s="166">
        <f>Z74-Y74</f>
        <v>-281994.87929623015</v>
      </c>
      <c r="AB74" s="167">
        <f>AA74/Y74</f>
        <v>-1.912645444317802E-2</v>
      </c>
      <c r="AC74" s="167"/>
      <c r="AD74" s="215">
        <v>-212410</v>
      </c>
      <c r="AE74" s="215">
        <v>-212410</v>
      </c>
      <c r="AF74" s="315">
        <f>AE74-AD74</f>
        <v>0</v>
      </c>
      <c r="AG74" s="214">
        <f>AF74/AD74</f>
        <v>0</v>
      </c>
      <c r="AH74" s="167"/>
      <c r="AI74" s="115">
        <v>14531299.041003752</v>
      </c>
      <c r="AJ74" s="115">
        <v>14249304.161707522</v>
      </c>
      <c r="AK74" s="166">
        <f>AJ74-AI74</f>
        <v>-281994.87929623015</v>
      </c>
      <c r="AL74" s="167">
        <f>AK74/AI74</f>
        <v>-1.9406033727646092E-2</v>
      </c>
      <c r="AN74" s="115">
        <f>J74/E74</f>
        <v>642.66772973469131</v>
      </c>
      <c r="AO74" s="115">
        <f>K74/F74</f>
        <v>630.03804371849958</v>
      </c>
      <c r="AP74" s="166">
        <f>AO74-AN74</f>
        <v>-12.629686016191727</v>
      </c>
      <c r="AQ74" s="167">
        <f>AP74/AN74</f>
        <v>-1.9651968555205915E-2</v>
      </c>
      <c r="AR74" s="316"/>
      <c r="AS74" s="115">
        <v>415.83051963525719</v>
      </c>
      <c r="AT74" s="115">
        <f>P74/F74</f>
        <v>405.56490371393846</v>
      </c>
      <c r="AU74" s="115">
        <f>AT74-AS74</f>
        <v>-10.265615921318727</v>
      </c>
      <c r="AV74" s="191">
        <f>AU74/AS74</f>
        <v>-2.4687018957442419E-2</v>
      </c>
      <c r="AW74" s="316"/>
      <c r="AX74" s="115">
        <v>133.20147913019312</v>
      </c>
      <c r="AY74" s="115">
        <f>U74/F74</f>
        <v>142.92481409535299</v>
      </c>
      <c r="AZ74" s="166">
        <f>AY74-AX74</f>
        <v>9.7233349651598644</v>
      </c>
      <c r="BA74" s="167">
        <f>AZ74/AX74</f>
        <v>7.2997199645629549E-2</v>
      </c>
      <c r="BB74" s="316"/>
      <c r="BC74" s="115">
        <f>Y74/E74</f>
        <v>1191.6997285001416</v>
      </c>
      <c r="BD74" s="115">
        <f>Z74/F74</f>
        <v>1178.527761527791</v>
      </c>
      <c r="BE74" s="166">
        <f>BD74-BC74</f>
        <v>-13.171966972350674</v>
      </c>
      <c r="BF74" s="167">
        <f>BE74/BC74</f>
        <v>-1.1053092198761131E-2</v>
      </c>
      <c r="BG74" s="317"/>
      <c r="BH74" s="115">
        <v>-17.168606530876172</v>
      </c>
      <c r="BI74" s="115">
        <v>-17.168606530876172</v>
      </c>
      <c r="BJ74" s="166">
        <f>BI74-BH74</f>
        <v>0</v>
      </c>
      <c r="BK74" s="167">
        <f>BJ74/BH74</f>
        <v>0</v>
      </c>
      <c r="BL74" s="167"/>
      <c r="BM74" s="115">
        <f>AI74/E74</f>
        <v>1174.5311219692655</v>
      </c>
      <c r="BN74" s="115">
        <f>AJ74/F74</f>
        <v>1161.2178438356714</v>
      </c>
      <c r="BO74" s="291">
        <f>BN74-BM74</f>
        <v>-13.313278133594167</v>
      </c>
      <c r="BP74" s="167">
        <f>BO74/BM74</f>
        <v>-1.133497264105918E-2</v>
      </c>
    </row>
    <row r="75" spans="1:68">
      <c r="A75" s="89">
        <v>211</v>
      </c>
      <c r="B75" s="99">
        <v>6</v>
      </c>
      <c r="C75" s="99">
        <v>6</v>
      </c>
      <c r="D75" s="90" t="s">
        <v>88</v>
      </c>
      <c r="E75" s="92">
        <v>33473</v>
      </c>
      <c r="F75" s="115">
        <v>33951</v>
      </c>
      <c r="G75" s="166">
        <f>F75-E75</f>
        <v>478</v>
      </c>
      <c r="H75" s="167">
        <f>G75/E75</f>
        <v>1.4280166104024139E-2</v>
      </c>
      <c r="I75" s="167"/>
      <c r="J75" s="115">
        <v>17226188.712196745</v>
      </c>
      <c r="K75" s="115">
        <v>17250618.047235388</v>
      </c>
      <c r="L75" s="166">
        <f>K75-J75</f>
        <v>24429.33503864333</v>
      </c>
      <c r="M75" s="167">
        <f>L75/J75</f>
        <v>1.4181509007472155E-3</v>
      </c>
      <c r="N75" s="167"/>
      <c r="O75" s="115">
        <v>5286275.4812672921</v>
      </c>
      <c r="P75" s="314">
        <v>5188882.089842841</v>
      </c>
      <c r="Q75" s="166">
        <f>P75-O75</f>
        <v>-97393.391424451023</v>
      </c>
      <c r="R75" s="167">
        <f>Q75/O75</f>
        <v>-1.842382065966465E-2</v>
      </c>
      <c r="S75" s="167"/>
      <c r="T75" s="115">
        <v>1395414.0121194879</v>
      </c>
      <c r="U75" s="115">
        <v>1530915.6575591215</v>
      </c>
      <c r="V75" s="166">
        <f>U75-T75</f>
        <v>135501.64543963363</v>
      </c>
      <c r="W75" s="167">
        <f>V75/T75</f>
        <v>9.7104976919230451E-2</v>
      </c>
      <c r="X75" s="168"/>
      <c r="Y75" s="91">
        <v>23907878.20558352</v>
      </c>
      <c r="Z75" s="91">
        <v>23970415.794637352</v>
      </c>
      <c r="AA75" s="166">
        <f>Z75-Y75</f>
        <v>62537.589053831995</v>
      </c>
      <c r="AB75" s="167">
        <f>AA75/Y75</f>
        <v>2.6157732826004934E-3</v>
      </c>
      <c r="AC75" s="167"/>
      <c r="AD75" s="215">
        <v>-4087185</v>
      </c>
      <c r="AE75" s="215">
        <v>-4087185</v>
      </c>
      <c r="AF75" s="315">
        <f>AE75-AD75</f>
        <v>0</v>
      </c>
      <c r="AG75" s="214">
        <f>AF75/AD75</f>
        <v>0</v>
      </c>
      <c r="AH75" s="167"/>
      <c r="AI75" s="115">
        <v>19820693.20558352</v>
      </c>
      <c r="AJ75" s="115">
        <v>19883230.794637352</v>
      </c>
      <c r="AK75" s="166">
        <f>AJ75-AI75</f>
        <v>62537.589053831995</v>
      </c>
      <c r="AL75" s="167">
        <f>AK75/AI75</f>
        <v>3.1551665930743059E-3</v>
      </c>
      <c r="AN75" s="115">
        <f>J75/E75</f>
        <v>514.62936432936237</v>
      </c>
      <c r="AO75" s="115">
        <f>K75/F75</f>
        <v>508.10338568040379</v>
      </c>
      <c r="AP75" s="166">
        <f>AO75-AN75</f>
        <v>-6.5259786489585849</v>
      </c>
      <c r="AQ75" s="167">
        <f>AP75/AN75</f>
        <v>-1.2680929424738313E-2</v>
      </c>
      <c r="AR75" s="316"/>
      <c r="AS75" s="115">
        <v>157.92655218436627</v>
      </c>
      <c r="AT75" s="115">
        <f>P75/F75</f>
        <v>152.83444051258698</v>
      </c>
      <c r="AU75" s="115">
        <f>AT75-AS75</f>
        <v>-5.0921116717792927</v>
      </c>
      <c r="AV75" s="191">
        <f>AU75/AS75</f>
        <v>-3.2243543605223968E-2</v>
      </c>
      <c r="AW75" s="316"/>
      <c r="AX75" s="115">
        <v>41.687748696546109</v>
      </c>
      <c r="AY75" s="115">
        <f>U75/F75</f>
        <v>45.091916513773427</v>
      </c>
      <c r="AZ75" s="166">
        <f>AY75-AX75</f>
        <v>3.404167817227318</v>
      </c>
      <c r="BA75" s="167">
        <f>AZ75/AX75</f>
        <v>8.1658710860281078E-2</v>
      </c>
      <c r="BB75" s="316"/>
      <c r="BC75" s="115">
        <f>Y75/E75</f>
        <v>714.24366521027457</v>
      </c>
      <c r="BD75" s="115">
        <f>Z75/F75</f>
        <v>706.02974270676418</v>
      </c>
      <c r="BE75" s="166">
        <f>BD75-BC75</f>
        <v>-8.2139225035103891</v>
      </c>
      <c r="BF75" s="167">
        <f>BE75/BC75</f>
        <v>-1.1500168504948793E-2</v>
      </c>
      <c r="BG75" s="317"/>
      <c r="BH75" s="115">
        <v>-122.10393451438473</v>
      </c>
      <c r="BI75" s="115">
        <v>-122.10393451438473</v>
      </c>
      <c r="BJ75" s="166">
        <f>BI75-BH75</f>
        <v>0</v>
      </c>
      <c r="BK75" s="167">
        <f>BJ75/BH75</f>
        <v>0</v>
      </c>
      <c r="BL75" s="167"/>
      <c r="BM75" s="115">
        <f>AI75/E75</f>
        <v>592.13973069588985</v>
      </c>
      <c r="BN75" s="115">
        <f>AJ75/F75</f>
        <v>585.64492340836364</v>
      </c>
      <c r="BO75" s="291">
        <f>BN75-BM75</f>
        <v>-6.4948072875262142</v>
      </c>
      <c r="BP75" s="167">
        <f>BO75/BM75</f>
        <v>-1.0968369374393164E-2</v>
      </c>
    </row>
    <row r="76" spans="1:68">
      <c r="A76" s="89">
        <v>213</v>
      </c>
      <c r="B76" s="99">
        <v>10</v>
      </c>
      <c r="C76" s="99">
        <v>10</v>
      </c>
      <c r="D76" s="90" t="s">
        <v>89</v>
      </c>
      <c r="E76" s="92">
        <v>5114</v>
      </c>
      <c r="F76" s="115">
        <v>5062</v>
      </c>
      <c r="G76" s="166">
        <f>F76-E76</f>
        <v>-52</v>
      </c>
      <c r="H76" s="167">
        <f>G76/E76</f>
        <v>-1.0168165819319515E-2</v>
      </c>
      <c r="I76" s="167"/>
      <c r="J76" s="115">
        <v>321929.93688178889</v>
      </c>
      <c r="K76" s="115">
        <v>426646.66225440998</v>
      </c>
      <c r="L76" s="166">
        <f>K76-J76</f>
        <v>104716.72537262109</v>
      </c>
      <c r="M76" s="167">
        <f>L76/J76</f>
        <v>0.32527799802313062</v>
      </c>
      <c r="N76" s="167"/>
      <c r="O76" s="115">
        <v>1530842.8044305677</v>
      </c>
      <c r="P76" s="314">
        <v>1653640.5018213964</v>
      </c>
      <c r="Q76" s="166">
        <f>P76-O76</f>
        <v>122797.69739082875</v>
      </c>
      <c r="R76" s="167">
        <f>Q76/O76</f>
        <v>8.0215745885487036E-2</v>
      </c>
      <c r="S76" s="167"/>
      <c r="T76" s="115">
        <v>772483.13795703754</v>
      </c>
      <c r="U76" s="115">
        <v>828803.6483971735</v>
      </c>
      <c r="V76" s="166">
        <f>U76-T76</f>
        <v>56320.510440135957</v>
      </c>
      <c r="W76" s="167">
        <f>V76/T76</f>
        <v>7.2908401067607875E-2</v>
      </c>
      <c r="X76" s="168"/>
      <c r="Y76" s="91">
        <v>2625255.8792693941</v>
      </c>
      <c r="Z76" s="91">
        <v>2909090.8124729795</v>
      </c>
      <c r="AA76" s="166">
        <f>Z76-Y76</f>
        <v>283834.93320358545</v>
      </c>
      <c r="AB76" s="167">
        <f>AA76/Y76</f>
        <v>0.10811705458691379</v>
      </c>
      <c r="AC76" s="167"/>
      <c r="AD76" s="215">
        <v>-273334</v>
      </c>
      <c r="AE76" s="215">
        <v>-273334</v>
      </c>
      <c r="AF76" s="315">
        <f>AE76-AD76</f>
        <v>0</v>
      </c>
      <c r="AG76" s="214">
        <f>AF76/AD76</f>
        <v>0</v>
      </c>
      <c r="AH76" s="167"/>
      <c r="AI76" s="115">
        <v>2351921.8792693941</v>
      </c>
      <c r="AJ76" s="115">
        <v>2635756.8124729795</v>
      </c>
      <c r="AK76" s="166">
        <f>AJ76-AI76</f>
        <v>283834.93320358545</v>
      </c>
      <c r="AL76" s="167">
        <f>AK76/AI76</f>
        <v>0.12068212626677742</v>
      </c>
      <c r="AN76" s="115">
        <f>J76/E76</f>
        <v>62.950711161867204</v>
      </c>
      <c r="AO76" s="115">
        <f>K76/F76</f>
        <v>84.284208268354405</v>
      </c>
      <c r="AP76" s="166">
        <f>AO76-AN76</f>
        <v>21.333497106487201</v>
      </c>
      <c r="AQ76" s="167">
        <f>AP76/AN76</f>
        <v>0.3388920746523687</v>
      </c>
      <c r="AR76" s="316"/>
      <c r="AS76" s="115">
        <v>299.3435284377332</v>
      </c>
      <c r="AT76" s="115">
        <f>P76/F76</f>
        <v>326.67730182169032</v>
      </c>
      <c r="AU76" s="115">
        <f>AT76-AS76</f>
        <v>27.333773383957123</v>
      </c>
      <c r="AV76" s="191">
        <f>AU76/AS76</f>
        <v>9.1312391240296525E-2</v>
      </c>
      <c r="AW76" s="316"/>
      <c r="AX76" s="115">
        <v>151.05262768029675</v>
      </c>
      <c r="AY76" s="115">
        <f>U76/F76</f>
        <v>163.73047182875811</v>
      </c>
      <c r="AZ76" s="166">
        <f>AY76-AX76</f>
        <v>12.677844148461361</v>
      </c>
      <c r="BA76" s="167">
        <f>AZ76/AX76</f>
        <v>8.3929980849416594E-2</v>
      </c>
      <c r="BB76" s="316"/>
      <c r="BC76" s="115">
        <f>Y76/E76</f>
        <v>513.3468672798972</v>
      </c>
      <c r="BD76" s="115">
        <f>Z76/F76</f>
        <v>574.69198191880275</v>
      </c>
      <c r="BE76" s="166">
        <f>BD76-BC76</f>
        <v>61.345114638905557</v>
      </c>
      <c r="BF76" s="167">
        <f>BE76/BC76</f>
        <v>0.11950031947006652</v>
      </c>
      <c r="BG76" s="317"/>
      <c r="BH76" s="115">
        <v>-53.448181462651547</v>
      </c>
      <c r="BI76" s="115">
        <v>-53.448181462651547</v>
      </c>
      <c r="BJ76" s="166">
        <f>BI76-BH76</f>
        <v>0</v>
      </c>
      <c r="BK76" s="167">
        <f>BJ76/BH76</f>
        <v>0</v>
      </c>
      <c r="BL76" s="167"/>
      <c r="BM76" s="115">
        <f>AI76/E76</f>
        <v>459.89868581724562</v>
      </c>
      <c r="BN76" s="115">
        <f>AJ76/F76</f>
        <v>520.69474762405764</v>
      </c>
      <c r="BO76" s="291">
        <f>BN76-BM76</f>
        <v>60.79606180681202</v>
      </c>
      <c r="BP76" s="167">
        <f>BO76/BM76</f>
        <v>0.13219446735051366</v>
      </c>
    </row>
    <row r="77" spans="1:68">
      <c r="A77" s="89">
        <v>214</v>
      </c>
      <c r="B77" s="99">
        <v>4</v>
      </c>
      <c r="C77" s="99">
        <v>4</v>
      </c>
      <c r="D77" s="90" t="s">
        <v>90</v>
      </c>
      <c r="E77" s="92">
        <v>12394</v>
      </c>
      <c r="F77" s="115">
        <v>12478</v>
      </c>
      <c r="G77" s="166">
        <f>F77-E77</f>
        <v>84</v>
      </c>
      <c r="H77" s="167">
        <f>G77/E77</f>
        <v>6.7774729707923186E-3</v>
      </c>
      <c r="I77" s="167"/>
      <c r="J77" s="115">
        <v>3623693.7733871159</v>
      </c>
      <c r="K77" s="115">
        <v>3880610.4680955335</v>
      </c>
      <c r="L77" s="166">
        <f>K77-J77</f>
        <v>256916.69470841764</v>
      </c>
      <c r="M77" s="167">
        <f>L77/J77</f>
        <v>7.0899118627309979E-2</v>
      </c>
      <c r="N77" s="167"/>
      <c r="O77" s="115">
        <v>5103836.7024859544</v>
      </c>
      <c r="P77" s="314">
        <v>5201955.0818480747</v>
      </c>
      <c r="Q77" s="166">
        <f>P77-O77</f>
        <v>98118.379362120293</v>
      </c>
      <c r="R77" s="167">
        <f>Q77/O77</f>
        <v>1.9224435475047472E-2</v>
      </c>
      <c r="S77" s="167"/>
      <c r="T77" s="115">
        <v>1778719.4744846458</v>
      </c>
      <c r="U77" s="115">
        <v>1907964.4346804216</v>
      </c>
      <c r="V77" s="166">
        <f>U77-T77</f>
        <v>129244.96019577584</v>
      </c>
      <c r="W77" s="167">
        <f>V77/T77</f>
        <v>7.2661800834683279E-2</v>
      </c>
      <c r="X77" s="168"/>
      <c r="Y77" s="91">
        <v>10506249.950357717</v>
      </c>
      <c r="Z77" s="91">
        <v>10990529.984624028</v>
      </c>
      <c r="AA77" s="166">
        <f>Z77-Y77</f>
        <v>484280.03426631168</v>
      </c>
      <c r="AB77" s="167">
        <f>AA77/Y77</f>
        <v>4.6094471058136487E-2</v>
      </c>
      <c r="AC77" s="167"/>
      <c r="AD77" s="215">
        <v>936794</v>
      </c>
      <c r="AE77" s="215">
        <v>936794</v>
      </c>
      <c r="AF77" s="315">
        <f>AE77-AD77</f>
        <v>0</v>
      </c>
      <c r="AG77" s="214">
        <f>AF77/AD77</f>
        <v>0</v>
      </c>
      <c r="AH77" s="167"/>
      <c r="AI77" s="115">
        <v>11443043.950357717</v>
      </c>
      <c r="AJ77" s="115">
        <v>11927323.984624028</v>
      </c>
      <c r="AK77" s="166">
        <f>AJ77-AI77</f>
        <v>484280.03426631168</v>
      </c>
      <c r="AL77" s="167">
        <f>AK77/AI77</f>
        <v>4.232091009762947E-2</v>
      </c>
      <c r="AN77" s="115">
        <f>J77/E77</f>
        <v>292.37484051856671</v>
      </c>
      <c r="AO77" s="115">
        <f>K77/F77</f>
        <v>310.99619074335101</v>
      </c>
      <c r="AP77" s="166">
        <f>AO77-AN77</f>
        <v>18.621350224784294</v>
      </c>
      <c r="AQ77" s="167">
        <f>AP77/AN77</f>
        <v>6.3689988481077195E-2</v>
      </c>
      <c r="AR77" s="316"/>
      <c r="AS77" s="115">
        <v>411.79899164805181</v>
      </c>
      <c r="AT77" s="115">
        <f>P77/F77</f>
        <v>416.89013318224676</v>
      </c>
      <c r="AU77" s="115">
        <f>AT77-AS77</f>
        <v>5.0911415341949464</v>
      </c>
      <c r="AV77" s="191">
        <f>AU77/AS77</f>
        <v>1.2363171443960558E-2</v>
      </c>
      <c r="AW77" s="316"/>
      <c r="AX77" s="115">
        <v>143.514561439781</v>
      </c>
      <c r="AY77" s="115">
        <f>U77/F77</f>
        <v>152.9062698092981</v>
      </c>
      <c r="AZ77" s="166">
        <f>AY77-AX77</f>
        <v>9.3917083695170902</v>
      </c>
      <c r="BA77" s="167">
        <f>AZ77/AX77</f>
        <v>6.544080457966539E-2</v>
      </c>
      <c r="BB77" s="316"/>
      <c r="BC77" s="115">
        <f>Y77/E77</f>
        <v>847.68839360639959</v>
      </c>
      <c r="BD77" s="115">
        <f>Z77/F77</f>
        <v>880.79259373489572</v>
      </c>
      <c r="BE77" s="166">
        <f>BD77-BC77</f>
        <v>33.104200128496132</v>
      </c>
      <c r="BF77" s="167">
        <f>BE77/BC77</f>
        <v>3.9052322030336942E-2</v>
      </c>
      <c r="BG77" s="317"/>
      <c r="BH77" s="115">
        <v>75.584476359528807</v>
      </c>
      <c r="BI77" s="115">
        <v>75.584476359528807</v>
      </c>
      <c r="BJ77" s="166">
        <f>BI77-BH77</f>
        <v>0</v>
      </c>
      <c r="BK77" s="167">
        <f>BJ77/BH77</f>
        <v>0</v>
      </c>
      <c r="BL77" s="167"/>
      <c r="BM77" s="115">
        <f>AI77/E77</f>
        <v>923.27286996592841</v>
      </c>
      <c r="BN77" s="115">
        <f>AJ77/F77</f>
        <v>955.86824688443892</v>
      </c>
      <c r="BO77" s="291">
        <f>BN77-BM77</f>
        <v>32.59537691851051</v>
      </c>
      <c r="BP77" s="167">
        <f>BO77/BM77</f>
        <v>3.5304164108833157E-2</v>
      </c>
    </row>
    <row r="78" spans="1:68">
      <c r="A78" s="89">
        <v>216</v>
      </c>
      <c r="B78" s="99">
        <v>13</v>
      </c>
      <c r="C78" s="99">
        <v>13</v>
      </c>
      <c r="D78" s="90" t="s">
        <v>91</v>
      </c>
      <c r="E78" s="92">
        <v>1217</v>
      </c>
      <c r="F78" s="115">
        <v>1186</v>
      </c>
      <c r="G78" s="166">
        <f>F78-E78</f>
        <v>-31</v>
      </c>
      <c r="H78" s="167">
        <f>G78/E78</f>
        <v>-2.5472473294987676E-2</v>
      </c>
      <c r="I78" s="167"/>
      <c r="J78" s="115">
        <v>800935.30990853882</v>
      </c>
      <c r="K78" s="115">
        <v>745739.37762669625</v>
      </c>
      <c r="L78" s="166">
        <f>K78-J78</f>
        <v>-55195.932281842572</v>
      </c>
      <c r="M78" s="167">
        <f>L78/J78</f>
        <v>-6.891434501513681E-2</v>
      </c>
      <c r="N78" s="167"/>
      <c r="O78" s="115">
        <v>541433.61945032887</v>
      </c>
      <c r="P78" s="314">
        <v>579270.54393745842</v>
      </c>
      <c r="Q78" s="166">
        <f>P78-O78</f>
        <v>37836.924487129552</v>
      </c>
      <c r="R78" s="167">
        <f>Q78/O78</f>
        <v>6.9882850136905303E-2</v>
      </c>
      <c r="S78" s="167"/>
      <c r="T78" s="115">
        <v>227313.49237792363</v>
      </c>
      <c r="U78" s="115">
        <v>242895.08186880525</v>
      </c>
      <c r="V78" s="166">
        <f>U78-T78</f>
        <v>15581.589490881626</v>
      </c>
      <c r="W78" s="167">
        <f>V78/T78</f>
        <v>6.8546698780977813E-2</v>
      </c>
      <c r="X78" s="168"/>
      <c r="Y78" s="91">
        <v>1569682.4217367913</v>
      </c>
      <c r="Z78" s="91">
        <v>1567905.00343296</v>
      </c>
      <c r="AA78" s="166">
        <f>Z78-Y78</f>
        <v>-1777.4183038312476</v>
      </c>
      <c r="AB78" s="167">
        <f>AA78/Y78</f>
        <v>-1.1323426186200167E-3</v>
      </c>
      <c r="AC78" s="167"/>
      <c r="AD78" s="215">
        <v>-242943</v>
      </c>
      <c r="AE78" s="215">
        <v>-242943</v>
      </c>
      <c r="AF78" s="315">
        <f>AE78-AD78</f>
        <v>0</v>
      </c>
      <c r="AG78" s="214">
        <f>AF78/AD78</f>
        <v>0</v>
      </c>
      <c r="AH78" s="167"/>
      <c r="AI78" s="115">
        <v>1326739.4217367913</v>
      </c>
      <c r="AJ78" s="115">
        <v>1324962.00343296</v>
      </c>
      <c r="AK78" s="166">
        <f>AJ78-AI78</f>
        <v>-1777.4183038312476</v>
      </c>
      <c r="AL78" s="167">
        <f>AK78/AI78</f>
        <v>-1.3396890713509419E-3</v>
      </c>
      <c r="AN78" s="115">
        <f>J78/E78</f>
        <v>658.12268685993331</v>
      </c>
      <c r="AO78" s="115">
        <f>K78/F78</f>
        <v>628.78530997191922</v>
      </c>
      <c r="AP78" s="166">
        <f>AO78-AN78</f>
        <v>-29.337376888014091</v>
      </c>
      <c r="AQ78" s="167">
        <f>AP78/AN78</f>
        <v>-4.4577367523964261E-2</v>
      </c>
      <c r="AR78" s="316"/>
      <c r="AS78" s="115">
        <v>444.89204556312973</v>
      </c>
      <c r="AT78" s="115">
        <f>P78/F78</f>
        <v>488.42373013276426</v>
      </c>
      <c r="AU78" s="115">
        <f>AT78-AS78</f>
        <v>43.531684569634535</v>
      </c>
      <c r="AV78" s="191">
        <f>AU78/AS78</f>
        <v>9.7847747568814272E-2</v>
      </c>
      <c r="AW78" s="316"/>
      <c r="AX78" s="115">
        <v>186.78183432861431</v>
      </c>
      <c r="AY78" s="115">
        <f>U78/F78</f>
        <v>204.80192400405164</v>
      </c>
      <c r="AZ78" s="166">
        <f>AY78-AX78</f>
        <v>18.020089675437333</v>
      </c>
      <c r="BA78" s="167">
        <f>AZ78/AX78</f>
        <v>9.6476671514713355E-2</v>
      </c>
      <c r="BB78" s="316"/>
      <c r="BC78" s="115">
        <f>Y78/E78</f>
        <v>1289.7965667516773</v>
      </c>
      <c r="BD78" s="115">
        <f>Z78/F78</f>
        <v>1322.0109641087352</v>
      </c>
      <c r="BE78" s="166">
        <f>BD78-BC78</f>
        <v>32.214397357057805</v>
      </c>
      <c r="BF78" s="167">
        <f>BE78/BC78</f>
        <v>2.497633982558119E-2</v>
      </c>
      <c r="BG78" s="317"/>
      <c r="BH78" s="115">
        <v>-199.62448644207066</v>
      </c>
      <c r="BI78" s="115">
        <v>-199.62448644207066</v>
      </c>
      <c r="BJ78" s="166">
        <f>BI78-BH78</f>
        <v>0</v>
      </c>
      <c r="BK78" s="167">
        <f>BJ78/BH78</f>
        <v>0</v>
      </c>
      <c r="BL78" s="167"/>
      <c r="BM78" s="115">
        <f>AI78/E78</f>
        <v>1090.1720803096066</v>
      </c>
      <c r="BN78" s="115">
        <f>AJ78/F78</f>
        <v>1117.1686369586509</v>
      </c>
      <c r="BO78" s="291">
        <f>BN78-BM78</f>
        <v>26.996556649044351</v>
      </c>
      <c r="BP78" s="167">
        <f>BO78/BM78</f>
        <v>2.4763573693225922E-2</v>
      </c>
    </row>
    <row r="79" spans="1:68">
      <c r="A79" s="89">
        <v>217</v>
      </c>
      <c r="B79" s="99">
        <v>16</v>
      </c>
      <c r="C79" s="99">
        <v>16</v>
      </c>
      <c r="D79" s="90" t="s">
        <v>92</v>
      </c>
      <c r="E79" s="92">
        <v>5246</v>
      </c>
      <c r="F79" s="115">
        <v>5264</v>
      </c>
      <c r="G79" s="166">
        <f>F79-E79</f>
        <v>18</v>
      </c>
      <c r="H79" s="167">
        <f>G79/E79</f>
        <v>3.4311856652687761E-3</v>
      </c>
      <c r="I79" s="167"/>
      <c r="J79" s="115">
        <v>1495452.7424927892</v>
      </c>
      <c r="K79" s="115">
        <v>1724025.6744326602</v>
      </c>
      <c r="L79" s="166">
        <f>K79-J79</f>
        <v>228572.93193987105</v>
      </c>
      <c r="M79" s="167">
        <f>L79/J79</f>
        <v>0.15284530593648846</v>
      </c>
      <c r="N79" s="167"/>
      <c r="O79" s="115">
        <v>2761036.5745834182</v>
      </c>
      <c r="P79" s="314">
        <v>2960340.6981693273</v>
      </c>
      <c r="Q79" s="166">
        <f>P79-O79</f>
        <v>199304.12358590914</v>
      </c>
      <c r="R79" s="167">
        <f>Q79/O79</f>
        <v>7.2184528600813591E-2</v>
      </c>
      <c r="S79" s="167"/>
      <c r="T79" s="115">
        <v>593859.30063239927</v>
      </c>
      <c r="U79" s="115">
        <v>644233.27308707358</v>
      </c>
      <c r="V79" s="166">
        <f>U79-T79</f>
        <v>50373.972454674309</v>
      </c>
      <c r="W79" s="167">
        <f>V79/T79</f>
        <v>8.4824759671240632E-2</v>
      </c>
      <c r="X79" s="168"/>
      <c r="Y79" s="91">
        <v>4850348.6177086066</v>
      </c>
      <c r="Z79" s="91">
        <v>5328599.6456890609</v>
      </c>
      <c r="AA79" s="166">
        <f>Z79-Y79</f>
        <v>478251.02798045427</v>
      </c>
      <c r="AB79" s="167">
        <f>AA79/Y79</f>
        <v>9.8601371916723954E-2</v>
      </c>
      <c r="AC79" s="167"/>
      <c r="AD79" s="215">
        <v>195283</v>
      </c>
      <c r="AE79" s="215">
        <v>195283</v>
      </c>
      <c r="AF79" s="315">
        <f>AE79-AD79</f>
        <v>0</v>
      </c>
      <c r="AG79" s="214">
        <f>AF79/AD79</f>
        <v>0</v>
      </c>
      <c r="AH79" s="167"/>
      <c r="AI79" s="115">
        <v>5045631.6177086066</v>
      </c>
      <c r="AJ79" s="115">
        <v>5523882.6456890609</v>
      </c>
      <c r="AK79" s="166">
        <f>AJ79-AI79</f>
        <v>478251.02798045427</v>
      </c>
      <c r="AL79" s="167">
        <f>AK79/AI79</f>
        <v>9.4785165508702821E-2</v>
      </c>
      <c r="AN79" s="115">
        <f>J79/E79</f>
        <v>285.06533406267425</v>
      </c>
      <c r="AO79" s="115">
        <f>K79/F79</f>
        <v>327.5124761460221</v>
      </c>
      <c r="AP79" s="166">
        <f>AO79-AN79</f>
        <v>42.447142083347842</v>
      </c>
      <c r="AQ79" s="167">
        <f>AP79/AN79</f>
        <v>0.1489032057262194</v>
      </c>
      <c r="AR79" s="316"/>
      <c r="AS79" s="115">
        <v>526.31272866630161</v>
      </c>
      <c r="AT79" s="115">
        <f>P79/F79</f>
        <v>562.37475269174149</v>
      </c>
      <c r="AU79" s="115">
        <f>AT79-AS79</f>
        <v>36.062024025439882</v>
      </c>
      <c r="AV79" s="191">
        <f>AU79/AS79</f>
        <v>6.8518244118515911E-2</v>
      </c>
      <c r="AW79" s="316"/>
      <c r="AX79" s="115">
        <v>113.20230663980162</v>
      </c>
      <c r="AY79" s="115">
        <f>U79/F79</f>
        <v>122.38474032809148</v>
      </c>
      <c r="AZ79" s="166">
        <f>AY79-AX79</f>
        <v>9.1824336882898621</v>
      </c>
      <c r="BA79" s="167">
        <f>AZ79/AX79</f>
        <v>8.1115252514310024E-2</v>
      </c>
      <c r="BB79" s="316"/>
      <c r="BC79" s="115">
        <f>Y79/E79</f>
        <v>924.5803693687775</v>
      </c>
      <c r="BD79" s="115">
        <f>Z79/F79</f>
        <v>1012.271969165855</v>
      </c>
      <c r="BE79" s="166">
        <f>BD79-BC79</f>
        <v>87.691599797077515</v>
      </c>
      <c r="BF79" s="167">
        <f>BE79/BC79</f>
        <v>9.4844756283270062E-2</v>
      </c>
      <c r="BG79" s="317"/>
      <c r="BH79" s="115">
        <v>37.2251239039268</v>
      </c>
      <c r="BI79" s="115">
        <v>37.2251239039268</v>
      </c>
      <c r="BJ79" s="166">
        <f>BI79-BH79</f>
        <v>0</v>
      </c>
      <c r="BK79" s="167">
        <f>BJ79/BH79</f>
        <v>0</v>
      </c>
      <c r="BL79" s="167"/>
      <c r="BM79" s="115">
        <f>AI79/E79</f>
        <v>961.80549327270433</v>
      </c>
      <c r="BN79" s="115">
        <f>AJ79/F79</f>
        <v>1049.3698035123596</v>
      </c>
      <c r="BO79" s="291">
        <f>BN79-BM79</f>
        <v>87.564310239655242</v>
      </c>
      <c r="BP79" s="167">
        <f>BO79/BM79</f>
        <v>9.104159921327025E-2</v>
      </c>
    </row>
    <row r="80" spans="1:68">
      <c r="A80" s="89">
        <v>218</v>
      </c>
      <c r="B80" s="99">
        <v>14</v>
      </c>
      <c r="C80" s="99">
        <v>14</v>
      </c>
      <c r="D80" s="90" t="s">
        <v>93</v>
      </c>
      <c r="E80" s="92">
        <v>1188</v>
      </c>
      <c r="F80" s="115">
        <v>1159</v>
      </c>
      <c r="G80" s="166">
        <f>F80-E80</f>
        <v>-29</v>
      </c>
      <c r="H80" s="167">
        <f>G80/E80</f>
        <v>-2.4410774410774411E-2</v>
      </c>
      <c r="I80" s="167"/>
      <c r="J80" s="115">
        <v>469824.08329906268</v>
      </c>
      <c r="K80" s="115">
        <v>377099.13848499121</v>
      </c>
      <c r="L80" s="166">
        <f>K80-J80</f>
        <v>-92724.944814071467</v>
      </c>
      <c r="M80" s="167">
        <f>L80/J80</f>
        <v>-0.19736098703788277</v>
      </c>
      <c r="N80" s="167"/>
      <c r="O80" s="115">
        <v>705355.68350785447</v>
      </c>
      <c r="P80" s="314">
        <v>653971.62469957885</v>
      </c>
      <c r="Q80" s="166">
        <f>P80-O80</f>
        <v>-51384.058808275615</v>
      </c>
      <c r="R80" s="167">
        <f>Q80/O80</f>
        <v>-7.2848436625241181E-2</v>
      </c>
      <c r="S80" s="167"/>
      <c r="T80" s="115">
        <v>249393.84368089002</v>
      </c>
      <c r="U80" s="115">
        <v>265726.20879529812</v>
      </c>
      <c r="V80" s="166">
        <f>U80-T80</f>
        <v>16332.365114408109</v>
      </c>
      <c r="W80" s="167">
        <f>V80/T80</f>
        <v>6.548824491155468E-2</v>
      </c>
      <c r="X80" s="168"/>
      <c r="Y80" s="91">
        <v>1424573.6104878071</v>
      </c>
      <c r="Z80" s="91">
        <v>1296796.9719798681</v>
      </c>
      <c r="AA80" s="166">
        <f>Z80-Y80</f>
        <v>-127776.63850793894</v>
      </c>
      <c r="AB80" s="167">
        <f>AA80/Y80</f>
        <v>-8.9694654995177994E-2</v>
      </c>
      <c r="AC80" s="167"/>
      <c r="AD80" s="215">
        <v>-254658</v>
      </c>
      <c r="AE80" s="215">
        <v>-254658</v>
      </c>
      <c r="AF80" s="315">
        <f>AE80-AD80</f>
        <v>0</v>
      </c>
      <c r="AG80" s="214">
        <f>AF80/AD80</f>
        <v>0</v>
      </c>
      <c r="AH80" s="167"/>
      <c r="AI80" s="115">
        <v>1169915.6104878071</v>
      </c>
      <c r="AJ80" s="115">
        <v>1042138.9719798681</v>
      </c>
      <c r="AK80" s="166">
        <f>AJ80-AI80</f>
        <v>-127776.63850793894</v>
      </c>
      <c r="AL80" s="167">
        <f>AK80/AI80</f>
        <v>-0.10921867984534482</v>
      </c>
      <c r="AN80" s="115">
        <f>J80/E80</f>
        <v>395.47481759180363</v>
      </c>
      <c r="AO80" s="115">
        <f>K80/F80</f>
        <v>325.36595210094151</v>
      </c>
      <c r="AP80" s="166">
        <f>AO80-AN80</f>
        <v>-70.108865490862115</v>
      </c>
      <c r="AQ80" s="167">
        <f>AP80/AN80</f>
        <v>-0.17727769853408523</v>
      </c>
      <c r="AR80" s="316"/>
      <c r="AS80" s="115">
        <v>593.73374032647678</v>
      </c>
      <c r="AT80" s="115">
        <f>P80/F80</f>
        <v>564.25506876581437</v>
      </c>
      <c r="AU80" s="115">
        <f>AT80-AS80</f>
        <v>-29.478671560662406</v>
      </c>
      <c r="AV80" s="191">
        <f>AU80/AS80</f>
        <v>-4.9649648585665604E-2</v>
      </c>
      <c r="AW80" s="316"/>
      <c r="AX80" s="115">
        <v>209.927477845867</v>
      </c>
      <c r="AY80" s="115">
        <f>U80/F80</f>
        <v>229.27196617368259</v>
      </c>
      <c r="AZ80" s="166">
        <f>AY80-AX80</f>
        <v>19.344488327815583</v>
      </c>
      <c r="BA80" s="167">
        <f>AZ80/AX80</f>
        <v>9.214843395593357E-2</v>
      </c>
      <c r="BB80" s="316"/>
      <c r="BC80" s="115">
        <f>Y80/E80</f>
        <v>1199.1360357641474</v>
      </c>
      <c r="BD80" s="115">
        <f>Z80/F80</f>
        <v>1118.8929870404384</v>
      </c>
      <c r="BE80" s="166">
        <f>BD80-BC80</f>
        <v>-80.24304872370908</v>
      </c>
      <c r="BF80" s="167">
        <f>BE80/BC80</f>
        <v>-6.691738579315927E-2</v>
      </c>
      <c r="BG80" s="317"/>
      <c r="BH80" s="115">
        <v>-214.35858585858585</v>
      </c>
      <c r="BI80" s="115">
        <v>-214.35858585858585</v>
      </c>
      <c r="BJ80" s="166">
        <f>BI80-BH80</f>
        <v>0</v>
      </c>
      <c r="BK80" s="167">
        <f>BJ80/BH80</f>
        <v>0</v>
      </c>
      <c r="BL80" s="167"/>
      <c r="BM80" s="115">
        <f>AI80/E80</f>
        <v>984.77744990556153</v>
      </c>
      <c r="BN80" s="115">
        <f>AJ80/F80</f>
        <v>899.17081275225894</v>
      </c>
      <c r="BO80" s="291">
        <f>BN80-BM80</f>
        <v>-85.606637153302586</v>
      </c>
      <c r="BP80" s="167">
        <f>BO80/BM80</f>
        <v>-8.6929932404029076E-2</v>
      </c>
    </row>
    <row r="81" spans="1:68">
      <c r="A81" s="89">
        <v>224</v>
      </c>
      <c r="B81" s="99">
        <v>1</v>
      </c>
      <c r="C81" s="100">
        <v>33</v>
      </c>
      <c r="D81" s="90" t="s">
        <v>94</v>
      </c>
      <c r="E81" s="92">
        <v>8581</v>
      </c>
      <c r="F81" s="115">
        <v>8440</v>
      </c>
      <c r="G81" s="166">
        <f>F81-E81</f>
        <v>-141</v>
      </c>
      <c r="H81" s="167">
        <f>G81/E81</f>
        <v>-1.6431651322689662E-2</v>
      </c>
      <c r="I81" s="167"/>
      <c r="J81" s="115">
        <v>2937064.2186617563</v>
      </c>
      <c r="K81" s="115">
        <v>2590412.6694476488</v>
      </c>
      <c r="L81" s="166">
        <f>K81-J81</f>
        <v>-346651.54921410745</v>
      </c>
      <c r="M81" s="167">
        <f>L81/J81</f>
        <v>-0.11802654739774664</v>
      </c>
      <c r="N81" s="167"/>
      <c r="O81" s="115">
        <v>3717679.6953826873</v>
      </c>
      <c r="P81" s="314">
        <v>3938358.5069193509</v>
      </c>
      <c r="Q81" s="166">
        <f>P81-O81</f>
        <v>220678.81153666368</v>
      </c>
      <c r="R81" s="167">
        <f>Q81/O81</f>
        <v>5.9359285796122797E-2</v>
      </c>
      <c r="S81" s="167"/>
      <c r="T81" s="115">
        <v>802653.84791842243</v>
      </c>
      <c r="U81" s="115">
        <v>863247.42315055674</v>
      </c>
      <c r="V81" s="166">
        <f>U81-T81</f>
        <v>60593.575232134317</v>
      </c>
      <c r="W81" s="167">
        <f>V81/T81</f>
        <v>7.549154020662309E-2</v>
      </c>
      <c r="X81" s="168"/>
      <c r="Y81" s="91">
        <v>7457397.7619628664</v>
      </c>
      <c r="Z81" s="91">
        <v>7392018.5995175568</v>
      </c>
      <c r="AA81" s="166">
        <f>Z81-Y81</f>
        <v>-65379.162445309572</v>
      </c>
      <c r="AB81" s="167">
        <f>AA81/Y81</f>
        <v>-8.7670209545187353E-3</v>
      </c>
      <c r="AC81" s="167"/>
      <c r="AD81" s="215">
        <v>-427083</v>
      </c>
      <c r="AE81" s="215">
        <v>-427083</v>
      </c>
      <c r="AF81" s="315">
        <f>AE81-AD81</f>
        <v>0</v>
      </c>
      <c r="AG81" s="214">
        <f>AF81/AD81</f>
        <v>0</v>
      </c>
      <c r="AH81" s="167"/>
      <c r="AI81" s="115">
        <v>7030314.7619628664</v>
      </c>
      <c r="AJ81" s="115">
        <v>6964935.5995175568</v>
      </c>
      <c r="AK81" s="166">
        <f>AJ81-AI81</f>
        <v>-65379.162445309572</v>
      </c>
      <c r="AL81" s="167">
        <f>AK81/AI81</f>
        <v>-9.2996067258666638E-3</v>
      </c>
      <c r="AN81" s="115">
        <f>J81/E81</f>
        <v>342.27528477587185</v>
      </c>
      <c r="AO81" s="115">
        <f>K81/F81</f>
        <v>306.9209323990105</v>
      </c>
      <c r="AP81" s="166">
        <f>AO81-AN81</f>
        <v>-35.354352376861357</v>
      </c>
      <c r="AQ81" s="167">
        <f>AP81/AN81</f>
        <v>-0.10329215677962852</v>
      </c>
      <c r="AR81" s="316"/>
      <c r="AS81" s="115">
        <v>433.24550697852084</v>
      </c>
      <c r="AT81" s="115">
        <f>P81/F81</f>
        <v>466.63015484826434</v>
      </c>
      <c r="AU81" s="115">
        <f>AT81-AS81</f>
        <v>33.384647869743503</v>
      </c>
      <c r="AV81" s="191">
        <f>AU81/AS81</f>
        <v>7.7057112727076993E-2</v>
      </c>
      <c r="AW81" s="316"/>
      <c r="AX81" s="115">
        <v>93.538497601494285</v>
      </c>
      <c r="AY81" s="115">
        <f>U81/F81</f>
        <v>102.28050037328872</v>
      </c>
      <c r="AZ81" s="166">
        <f>AY81-AX81</f>
        <v>8.7420027717944322</v>
      </c>
      <c r="BA81" s="167">
        <f>AZ81/AX81</f>
        <v>9.3458875179269263E-2</v>
      </c>
      <c r="BB81" s="316"/>
      <c r="BC81" s="115">
        <f>Y81/E81</f>
        <v>869.05928935588702</v>
      </c>
      <c r="BD81" s="115">
        <f>Z81/F81</f>
        <v>875.8315876205636</v>
      </c>
      <c r="BE81" s="166">
        <f>BD81-BC81</f>
        <v>6.7722982646765786</v>
      </c>
      <c r="BF81" s="167">
        <f>BE81/BC81</f>
        <v>7.7926769181604896E-3</v>
      </c>
      <c r="BG81" s="317"/>
      <c r="BH81" s="115">
        <v>-49.770772637221768</v>
      </c>
      <c r="BI81" s="115">
        <v>-49.770772637221768</v>
      </c>
      <c r="BJ81" s="166">
        <f>BI81-BH81</f>
        <v>0</v>
      </c>
      <c r="BK81" s="167">
        <f>BJ81/BH81</f>
        <v>0</v>
      </c>
      <c r="BL81" s="167"/>
      <c r="BM81" s="115">
        <f>AI81/E81</f>
        <v>819.28851671866528</v>
      </c>
      <c r="BN81" s="115">
        <f>AJ81/F81</f>
        <v>825.22933643572946</v>
      </c>
      <c r="BO81" s="291">
        <f>BN81-BM81</f>
        <v>5.940819717064187</v>
      </c>
      <c r="BP81" s="167">
        <f>BO81/BM81</f>
        <v>7.2511936830968659E-3</v>
      </c>
    </row>
    <row r="82" spans="1:68">
      <c r="A82" s="89">
        <v>226</v>
      </c>
      <c r="B82" s="99">
        <v>13</v>
      </c>
      <c r="C82" s="99">
        <v>13</v>
      </c>
      <c r="D82" s="90" t="s">
        <v>95</v>
      </c>
      <c r="E82" s="92">
        <v>3625</v>
      </c>
      <c r="F82" s="115">
        <v>3573</v>
      </c>
      <c r="G82" s="166">
        <f>F82-E82</f>
        <v>-52</v>
      </c>
      <c r="H82" s="167">
        <f>G82/E82</f>
        <v>-1.4344827586206896E-2</v>
      </c>
      <c r="I82" s="167"/>
      <c r="J82" s="115">
        <v>1495317.3318458169</v>
      </c>
      <c r="K82" s="115">
        <v>1294431.4501484241</v>
      </c>
      <c r="L82" s="166">
        <f>K82-J82</f>
        <v>-200885.88169739279</v>
      </c>
      <c r="M82" s="167">
        <f>L82/J82</f>
        <v>-0.13434331122840637</v>
      </c>
      <c r="N82" s="167"/>
      <c r="O82" s="115">
        <v>1709455.0664329596</v>
      </c>
      <c r="P82" s="314">
        <v>1844192.090749352</v>
      </c>
      <c r="Q82" s="166">
        <f>P82-O82</f>
        <v>134737.02431639237</v>
      </c>
      <c r="R82" s="167">
        <f>Q82/O82</f>
        <v>7.8818698988995281E-2</v>
      </c>
      <c r="S82" s="167"/>
      <c r="T82" s="115">
        <v>561514.679370492</v>
      </c>
      <c r="U82" s="115">
        <v>603439.93181085342</v>
      </c>
      <c r="V82" s="166">
        <f>U82-T82</f>
        <v>41925.252440361422</v>
      </c>
      <c r="W82" s="167">
        <f>V82/T82</f>
        <v>7.4664570634846744E-2</v>
      </c>
      <c r="X82" s="168"/>
      <c r="Y82" s="91">
        <v>3766287.0776492688</v>
      </c>
      <c r="Z82" s="91">
        <v>3742063.4727086299</v>
      </c>
      <c r="AA82" s="166">
        <f>Z82-Y82</f>
        <v>-24223.604940638877</v>
      </c>
      <c r="AB82" s="167">
        <f>AA82/Y82</f>
        <v>-6.4316937188330474E-3</v>
      </c>
      <c r="AC82" s="167"/>
      <c r="AD82" s="215">
        <v>-29723</v>
      </c>
      <c r="AE82" s="215">
        <v>-29723</v>
      </c>
      <c r="AF82" s="315">
        <f>AE82-AD82</f>
        <v>0</v>
      </c>
      <c r="AG82" s="214">
        <f>AF82/AD82</f>
        <v>0</v>
      </c>
      <c r="AH82" s="167"/>
      <c r="AI82" s="115">
        <v>3736564.0776492688</v>
      </c>
      <c r="AJ82" s="115">
        <v>3712340.4727086299</v>
      </c>
      <c r="AK82" s="166">
        <f>AJ82-AI82</f>
        <v>-24223.604940638877</v>
      </c>
      <c r="AL82" s="167">
        <f>AK82/AI82</f>
        <v>-6.4828554889598813E-3</v>
      </c>
      <c r="AN82" s="115">
        <f>J82/E82</f>
        <v>412.50133292298398</v>
      </c>
      <c r="AO82" s="115">
        <f>K82/F82</f>
        <v>362.28140222457995</v>
      </c>
      <c r="AP82" s="166">
        <f>AO82-AN82</f>
        <v>-50.219930698404028</v>
      </c>
      <c r="AQ82" s="167">
        <f>AP82/AN82</f>
        <v>-0.12174489314384915</v>
      </c>
      <c r="AR82" s="316"/>
      <c r="AS82" s="115">
        <v>471.57381142978198</v>
      </c>
      <c r="AT82" s="115">
        <f>P82/F82</f>
        <v>516.14668087023563</v>
      </c>
      <c r="AU82" s="115">
        <f>AT82-AS82</f>
        <v>44.572869440453644</v>
      </c>
      <c r="AV82" s="191">
        <f>AU82/AS82</f>
        <v>9.4519390941815704E-2</v>
      </c>
      <c r="AW82" s="316"/>
      <c r="AX82" s="115">
        <v>154.90060120565298</v>
      </c>
      <c r="AY82" s="115">
        <f>U82/F82</f>
        <v>168.88886980432505</v>
      </c>
      <c r="AZ82" s="166">
        <f>AY82-AX82</f>
        <v>13.988268598672079</v>
      </c>
      <c r="BA82" s="167">
        <f>AZ82/AX82</f>
        <v>9.030480508013411E-2</v>
      </c>
      <c r="BB82" s="316"/>
      <c r="BC82" s="115">
        <f>Y82/E82</f>
        <v>1038.975745558419</v>
      </c>
      <c r="BD82" s="115">
        <f>Z82/F82</f>
        <v>1047.3169528991407</v>
      </c>
      <c r="BE82" s="166">
        <f>BD82-BC82</f>
        <v>8.3412073407216667</v>
      </c>
      <c r="BF82" s="167">
        <f>BE82/BC82</f>
        <v>8.0282984240777552E-3</v>
      </c>
      <c r="BG82" s="317"/>
      <c r="BH82" s="115">
        <v>-8.1994482758620695</v>
      </c>
      <c r="BI82" s="115">
        <v>-8.1994482758620695</v>
      </c>
      <c r="BJ82" s="166">
        <f>BI82-BH82</f>
        <v>0</v>
      </c>
      <c r="BK82" s="167">
        <f>BJ82/BH82</f>
        <v>0</v>
      </c>
      <c r="BL82" s="167"/>
      <c r="BM82" s="115">
        <f>AI82/E82</f>
        <v>1030.7762972825569</v>
      </c>
      <c r="BN82" s="115">
        <f>AJ82/F82</f>
        <v>1038.9981731622249</v>
      </c>
      <c r="BO82" s="291">
        <f>BN82-BM82</f>
        <v>8.2218758796680049</v>
      </c>
      <c r="BP82" s="167">
        <f>BO82/BM82</f>
        <v>7.9763920661965124E-3</v>
      </c>
    </row>
    <row r="83" spans="1:68">
      <c r="A83" s="89">
        <v>230</v>
      </c>
      <c r="B83" s="99">
        <v>4</v>
      </c>
      <c r="C83" s="99">
        <v>4</v>
      </c>
      <c r="D83" s="90" t="s">
        <v>96</v>
      </c>
      <c r="E83" s="92">
        <v>2216</v>
      </c>
      <c r="F83" s="115">
        <v>2170</v>
      </c>
      <c r="G83" s="166">
        <f>F83-E83</f>
        <v>-46</v>
      </c>
      <c r="H83" s="167">
        <f>G83/E83</f>
        <v>-2.0758122743682311E-2</v>
      </c>
      <c r="I83" s="167"/>
      <c r="J83" s="115">
        <v>848534.73686708754</v>
      </c>
      <c r="K83" s="115">
        <v>790285.47157184908</v>
      </c>
      <c r="L83" s="166">
        <f>K83-J83</f>
        <v>-58249.265295238467</v>
      </c>
      <c r="M83" s="167">
        <f>L83/J83</f>
        <v>-6.8646883579926432E-2</v>
      </c>
      <c r="N83" s="167"/>
      <c r="O83" s="115">
        <v>1316875.7598142105</v>
      </c>
      <c r="P83" s="314">
        <v>1419313.3361518015</v>
      </c>
      <c r="Q83" s="166">
        <f>P83-O83</f>
        <v>102437.57633759105</v>
      </c>
      <c r="R83" s="167">
        <f>Q83/O83</f>
        <v>7.7788337718391373E-2</v>
      </c>
      <c r="S83" s="167"/>
      <c r="T83" s="115">
        <v>470858.53308382578</v>
      </c>
      <c r="U83" s="115">
        <v>497298.86839775101</v>
      </c>
      <c r="V83" s="166">
        <f>U83-T83</f>
        <v>26440.335313925229</v>
      </c>
      <c r="W83" s="167">
        <f>V83/T83</f>
        <v>5.6153458960927702E-2</v>
      </c>
      <c r="X83" s="168"/>
      <c r="Y83" s="91">
        <v>2636269.029765124</v>
      </c>
      <c r="Z83" s="91">
        <v>2706897.6761214016</v>
      </c>
      <c r="AA83" s="166">
        <f>Z83-Y83</f>
        <v>70628.646356277633</v>
      </c>
      <c r="AB83" s="167">
        <f>AA83/Y83</f>
        <v>2.6791137611084492E-2</v>
      </c>
      <c r="AC83" s="167"/>
      <c r="AD83" s="215">
        <v>-399188</v>
      </c>
      <c r="AE83" s="215">
        <v>-399188</v>
      </c>
      <c r="AF83" s="315">
        <f>AE83-AD83</f>
        <v>0</v>
      </c>
      <c r="AG83" s="214">
        <f>AF83/AD83</f>
        <v>0</v>
      </c>
      <c r="AH83" s="167"/>
      <c r="AI83" s="115">
        <v>2237081.029765124</v>
      </c>
      <c r="AJ83" s="115">
        <v>2307709.6761214016</v>
      </c>
      <c r="AK83" s="166">
        <f>AJ83-AI83</f>
        <v>70628.646356277633</v>
      </c>
      <c r="AL83" s="167">
        <f>AK83/AI83</f>
        <v>3.1571787260514697E-2</v>
      </c>
      <c r="AN83" s="115">
        <f>J83/E83</f>
        <v>382.91278739489508</v>
      </c>
      <c r="AO83" s="115">
        <f>K83/F83</f>
        <v>364.18685325891664</v>
      </c>
      <c r="AP83" s="166">
        <f>AO83-AN83</f>
        <v>-18.725934135978434</v>
      </c>
      <c r="AQ83" s="167">
        <f>AP83/AN83</f>
        <v>-4.8903914291758867E-2</v>
      </c>
      <c r="AR83" s="316"/>
      <c r="AS83" s="115">
        <v>594.25801435659321</v>
      </c>
      <c r="AT83" s="115">
        <f>P83/F83</f>
        <v>654.06144523124499</v>
      </c>
      <c r="AU83" s="115">
        <f>AT83-AS83</f>
        <v>59.803430874651781</v>
      </c>
      <c r="AV83" s="191">
        <f>AU83/AS83</f>
        <v>0.10063546377140799</v>
      </c>
      <c r="AW83" s="316"/>
      <c r="AX83" s="115">
        <v>212.48128749270117</v>
      </c>
      <c r="AY83" s="115">
        <f>U83/F83</f>
        <v>229.1699854367516</v>
      </c>
      <c r="AZ83" s="166">
        <f>AY83-AX83</f>
        <v>16.688697944050432</v>
      </c>
      <c r="BA83" s="167">
        <f>AZ83/AX83</f>
        <v>7.8541965464246799E-2</v>
      </c>
      <c r="BB83" s="316"/>
      <c r="BC83" s="115">
        <f>Y83/E83</f>
        <v>1189.6520892441895</v>
      </c>
      <c r="BD83" s="115">
        <f>Z83/F83</f>
        <v>1247.4182839269131</v>
      </c>
      <c r="BE83" s="166">
        <f>BD83-BC83</f>
        <v>57.766194682723608</v>
      </c>
      <c r="BF83" s="167">
        <f>BE83/BC83</f>
        <v>4.855721702588163E-2</v>
      </c>
      <c r="BG83" s="317"/>
      <c r="BH83" s="115">
        <v>-180.13898916967509</v>
      </c>
      <c r="BI83" s="115">
        <v>-180.13898916967509</v>
      </c>
      <c r="BJ83" s="166">
        <f>BI83-BH83</f>
        <v>0</v>
      </c>
      <c r="BK83" s="167">
        <f>BJ83/BH83</f>
        <v>0</v>
      </c>
      <c r="BL83" s="167"/>
      <c r="BM83" s="115">
        <f>AI83/E83</f>
        <v>1009.5131000745145</v>
      </c>
      <c r="BN83" s="115">
        <f>AJ83/F83</f>
        <v>1063.4606802402773</v>
      </c>
      <c r="BO83" s="291">
        <f>BN83-BM83</f>
        <v>53.947580165762815</v>
      </c>
      <c r="BP83" s="167">
        <f>BO83/BM83</f>
        <v>5.3439207635622384E-2</v>
      </c>
    </row>
    <row r="84" spans="1:68">
      <c r="A84" s="89">
        <v>231</v>
      </c>
      <c r="B84" s="99">
        <v>15</v>
      </c>
      <c r="C84" s="99">
        <v>15</v>
      </c>
      <c r="D84" s="90" t="s">
        <v>97</v>
      </c>
      <c r="E84" s="92">
        <v>1208</v>
      </c>
      <c r="F84" s="115">
        <v>1241</v>
      </c>
      <c r="G84" s="166">
        <f>F84-E84</f>
        <v>33</v>
      </c>
      <c r="H84" s="167">
        <f>G84/E84</f>
        <v>2.7317880794701987E-2</v>
      </c>
      <c r="I84" s="167"/>
      <c r="J84" s="115">
        <v>-945178.74110052618</v>
      </c>
      <c r="K84" s="115">
        <v>-674815.79401439347</v>
      </c>
      <c r="L84" s="166">
        <f>K84-J84</f>
        <v>270362.94708613271</v>
      </c>
      <c r="M84" s="167">
        <f>L84/J84</f>
        <v>-0.28604425314447246</v>
      </c>
      <c r="N84" s="167"/>
      <c r="O84" s="115">
        <v>-42034.061503473516</v>
      </c>
      <c r="P84" s="314">
        <v>-46728.168037858704</v>
      </c>
      <c r="Q84" s="166">
        <f>P84-O84</f>
        <v>-4694.1065343851878</v>
      </c>
      <c r="R84" s="167">
        <f>Q84/O84</f>
        <v>0.11167387510239254</v>
      </c>
      <c r="S84" s="167"/>
      <c r="T84" s="115">
        <v>139179.60929115291</v>
      </c>
      <c r="U84" s="115">
        <v>153066.7540150054</v>
      </c>
      <c r="V84" s="166">
        <f>U84-T84</f>
        <v>13887.144723852485</v>
      </c>
      <c r="W84" s="167">
        <f>V84/T84</f>
        <v>9.9778586781355733E-2</v>
      </c>
      <c r="X84" s="168"/>
      <c r="Y84" s="91">
        <v>-848033.19331284659</v>
      </c>
      <c r="Z84" s="91">
        <v>-568477.20803724672</v>
      </c>
      <c r="AA84" s="166">
        <f>Z84-Y84</f>
        <v>279555.98527559987</v>
      </c>
      <c r="AB84" s="167">
        <f>AA84/Y84</f>
        <v>-0.32965217338193192</v>
      </c>
      <c r="AC84" s="167"/>
      <c r="AD84" s="215">
        <v>-14318</v>
      </c>
      <c r="AE84" s="215">
        <v>-14318</v>
      </c>
      <c r="AF84" s="315">
        <f>AE84-AD84</f>
        <v>0</v>
      </c>
      <c r="AG84" s="214">
        <f>AF84/AD84</f>
        <v>0</v>
      </c>
      <c r="AH84" s="167"/>
      <c r="AI84" s="115">
        <v>-862351.19331284659</v>
      </c>
      <c r="AJ84" s="115">
        <v>-582795.20803724672</v>
      </c>
      <c r="AK84" s="166">
        <f>AJ84-AI84</f>
        <v>279555.98527559987</v>
      </c>
      <c r="AL84" s="167">
        <f>AK84/AI84</f>
        <v>-0.32417881188480208</v>
      </c>
      <c r="AN84" s="115">
        <f>J84/E84</f>
        <v>-782.43273269911106</v>
      </c>
      <c r="AO84" s="115">
        <f>K84/F84</f>
        <v>-543.76776310587707</v>
      </c>
      <c r="AP84" s="166">
        <f>AO84-AN84</f>
        <v>238.66496959323399</v>
      </c>
      <c r="AQ84" s="167">
        <f>AP84/AN84</f>
        <v>-0.30502937775868072</v>
      </c>
      <c r="AR84" s="316"/>
      <c r="AS84" s="115">
        <v>-34.796408529365493</v>
      </c>
      <c r="AT84" s="115">
        <f>P84/F84</f>
        <v>-37.65364064291596</v>
      </c>
      <c r="AU84" s="115">
        <f>AT84-AS84</f>
        <v>-2.8572321135504666</v>
      </c>
      <c r="AV84" s="191">
        <f>AU84/AS84</f>
        <v>8.2112845385729466E-2</v>
      </c>
      <c r="AW84" s="316"/>
      <c r="AX84" s="115">
        <v>115.21490835360341</v>
      </c>
      <c r="AY84" s="115">
        <f>U84/F84</f>
        <v>123.34146173650717</v>
      </c>
      <c r="AZ84" s="166">
        <f>AY84-AX84</f>
        <v>8.1265533829037651</v>
      </c>
      <c r="BA84" s="167">
        <f>AZ84/AX84</f>
        <v>7.0533870130441351E-2</v>
      </c>
      <c r="BB84" s="316"/>
      <c r="BC84" s="115">
        <f>Y84/E84</f>
        <v>-702.01423287487296</v>
      </c>
      <c r="BD84" s="115">
        <f>Z84/F84</f>
        <v>-458.07994201228581</v>
      </c>
      <c r="BE84" s="166">
        <f>BD84-BC84</f>
        <v>243.93429086258715</v>
      </c>
      <c r="BF84" s="167">
        <f>BE84/BC84</f>
        <v>-0.34747769979482168</v>
      </c>
      <c r="BG84" s="317"/>
      <c r="BH84" s="115">
        <v>-11.852649006622517</v>
      </c>
      <c r="BI84" s="115">
        <v>-11.852649006622517</v>
      </c>
      <c r="BJ84" s="166">
        <f>BI84-BH84</f>
        <v>0</v>
      </c>
      <c r="BK84" s="167">
        <f>BJ84/BH84</f>
        <v>0</v>
      </c>
      <c r="BL84" s="167"/>
      <c r="BM84" s="115">
        <f>AI84/E84</f>
        <v>-713.86688188149549</v>
      </c>
      <c r="BN84" s="115">
        <f>AJ84/F84</f>
        <v>-469.61741179471937</v>
      </c>
      <c r="BO84" s="291">
        <f>BN84-BM84</f>
        <v>244.24947008677611</v>
      </c>
      <c r="BP84" s="167">
        <f>BO84/BM84</f>
        <v>-0.34214988296280485</v>
      </c>
    </row>
    <row r="85" spans="1:68">
      <c r="A85" s="89">
        <v>232</v>
      </c>
      <c r="B85" s="99">
        <v>14</v>
      </c>
      <c r="C85" s="99">
        <v>14</v>
      </c>
      <c r="D85" s="90" t="s">
        <v>98</v>
      </c>
      <c r="E85" s="92">
        <v>12618</v>
      </c>
      <c r="F85" s="115">
        <v>12518</v>
      </c>
      <c r="G85" s="166">
        <f>F85-E85</f>
        <v>-100</v>
      </c>
      <c r="H85" s="167">
        <f>G85/E85</f>
        <v>-7.9251862418766843E-3</v>
      </c>
      <c r="I85" s="167"/>
      <c r="J85" s="115">
        <v>4126533.3787466022</v>
      </c>
      <c r="K85" s="115">
        <v>3873501.8142200648</v>
      </c>
      <c r="L85" s="166">
        <f>K85-J85</f>
        <v>-253031.56452653743</v>
      </c>
      <c r="M85" s="167">
        <f>L85/J85</f>
        <v>-6.1318191639926467E-2</v>
      </c>
      <c r="N85" s="167"/>
      <c r="O85" s="115">
        <v>5292120.5407871753</v>
      </c>
      <c r="P85" s="314">
        <v>5531508.8626102135</v>
      </c>
      <c r="Q85" s="166">
        <f>P85-O85</f>
        <v>239388.32182303816</v>
      </c>
      <c r="R85" s="167">
        <f>Q85/O85</f>
        <v>4.5234858121245738E-2</v>
      </c>
      <c r="S85" s="167"/>
      <c r="T85" s="115">
        <v>1827360.3122723184</v>
      </c>
      <c r="U85" s="115">
        <v>1964674.8830609508</v>
      </c>
      <c r="V85" s="166">
        <f>U85-T85</f>
        <v>137314.57078863238</v>
      </c>
      <c r="W85" s="167">
        <f>V85/T85</f>
        <v>7.5143675752639069E-2</v>
      </c>
      <c r="X85" s="168"/>
      <c r="Y85" s="91">
        <v>11246014.231806096</v>
      </c>
      <c r="Z85" s="91">
        <v>11369685.559891229</v>
      </c>
      <c r="AA85" s="166">
        <f>Z85-Y85</f>
        <v>123671.32808513381</v>
      </c>
      <c r="AB85" s="167">
        <f>AA85/Y85</f>
        <v>1.0996903039244362E-2</v>
      </c>
      <c r="AC85" s="167"/>
      <c r="AD85" s="215">
        <v>-286238</v>
      </c>
      <c r="AE85" s="215">
        <v>-286238</v>
      </c>
      <c r="AF85" s="315">
        <f>AE85-AD85</f>
        <v>0</v>
      </c>
      <c r="AG85" s="214">
        <f>AF85/AD85</f>
        <v>0</v>
      </c>
      <c r="AH85" s="167"/>
      <c r="AI85" s="115">
        <v>10959776.231806096</v>
      </c>
      <c r="AJ85" s="115">
        <v>11083447.559891229</v>
      </c>
      <c r="AK85" s="166">
        <f>AJ85-AI85</f>
        <v>123671.32808513381</v>
      </c>
      <c r="AL85" s="167">
        <f>AK85/AI85</f>
        <v>1.1284110685237377E-2</v>
      </c>
      <c r="AN85" s="115">
        <f>J85/E85</f>
        <v>327.03545559887482</v>
      </c>
      <c r="AO85" s="115">
        <f>K85/F85</f>
        <v>309.43455937210933</v>
      </c>
      <c r="AP85" s="166">
        <f>AO85-AN85</f>
        <v>-17.600896226765485</v>
      </c>
      <c r="AQ85" s="167">
        <f>AP85/AN85</f>
        <v>-5.3819535238264368E-2</v>
      </c>
      <c r="AR85" s="316"/>
      <c r="AS85" s="115">
        <v>419.41040900199516</v>
      </c>
      <c r="AT85" s="115">
        <f>P85/F85</f>
        <v>441.88439547932683</v>
      </c>
      <c r="AU85" s="115">
        <f>AT85-AS85</f>
        <v>22.473986477331664</v>
      </c>
      <c r="AV85" s="191">
        <f>AU85/AS85</f>
        <v>5.358471319490965E-2</v>
      </c>
      <c r="AW85" s="316"/>
      <c r="AX85" s="115">
        <v>144.8217080577206</v>
      </c>
      <c r="AY85" s="115">
        <f>U85/F85</f>
        <v>156.94798554569027</v>
      </c>
      <c r="AZ85" s="166">
        <f>AY85-AX85</f>
        <v>12.126277487969674</v>
      </c>
      <c r="BA85" s="167">
        <f>AZ85/AX85</f>
        <v>8.3732457313212924E-2</v>
      </c>
      <c r="BB85" s="316"/>
      <c r="BC85" s="115">
        <f>Y85/E85</f>
        <v>891.26757265859055</v>
      </c>
      <c r="BD85" s="115">
        <f>Z85/F85</f>
        <v>908.26694039712652</v>
      </c>
      <c r="BE85" s="166">
        <f>BD85-BC85</f>
        <v>16.999367738535966</v>
      </c>
      <c r="BF85" s="167">
        <f>BE85/BC85</f>
        <v>1.9073248326344924E-2</v>
      </c>
      <c r="BG85" s="317"/>
      <c r="BH85" s="115">
        <v>-22.684894595022982</v>
      </c>
      <c r="BI85" s="115">
        <v>-22.684894595022982</v>
      </c>
      <c r="BJ85" s="166">
        <f>BI85-BH85</f>
        <v>0</v>
      </c>
      <c r="BK85" s="167">
        <f>BJ85/BH85</f>
        <v>0</v>
      </c>
      <c r="BL85" s="167"/>
      <c r="BM85" s="115">
        <f>AI85/E85</f>
        <v>868.58267806356753</v>
      </c>
      <c r="BN85" s="115">
        <f>AJ85/F85</f>
        <v>885.40082759955499</v>
      </c>
      <c r="BO85" s="291">
        <f>BN85-BM85</f>
        <v>16.818149535987459</v>
      </c>
      <c r="BP85" s="167">
        <f>BO85/BM85</f>
        <v>1.9362750329631393E-2</v>
      </c>
    </row>
    <row r="86" spans="1:68">
      <c r="A86" s="89">
        <v>233</v>
      </c>
      <c r="B86" s="99">
        <v>14</v>
      </c>
      <c r="C86" s="99">
        <v>14</v>
      </c>
      <c r="D86" s="90" t="s">
        <v>99</v>
      </c>
      <c r="E86" s="92">
        <v>15165</v>
      </c>
      <c r="F86" s="115">
        <v>15050</v>
      </c>
      <c r="G86" s="166">
        <f>F86-E86</f>
        <v>-115</v>
      </c>
      <c r="H86" s="167">
        <f>G86/E86</f>
        <v>-7.5832509066930433E-3</v>
      </c>
      <c r="I86" s="167"/>
      <c r="J86" s="115">
        <v>6524055.7834877279</v>
      </c>
      <c r="K86" s="115">
        <v>6469339.1185303442</v>
      </c>
      <c r="L86" s="166">
        <f>K86-J86</f>
        <v>-54716.664957383648</v>
      </c>
      <c r="M86" s="167">
        <f>L86/J86</f>
        <v>-8.3869094277014885E-3</v>
      </c>
      <c r="N86" s="167"/>
      <c r="O86" s="115">
        <v>6904052.1062687309</v>
      </c>
      <c r="P86" s="314">
        <v>7259419.56435645</v>
      </c>
      <c r="Q86" s="166">
        <f>P86-O86</f>
        <v>355367.45808771905</v>
      </c>
      <c r="R86" s="167">
        <f>Q86/O86</f>
        <v>5.1472302441786764E-2</v>
      </c>
      <c r="S86" s="167"/>
      <c r="T86" s="115">
        <v>2300653.1716115987</v>
      </c>
      <c r="U86" s="115">
        <v>2457962.0448457976</v>
      </c>
      <c r="V86" s="166">
        <f>U86-T86</f>
        <v>157308.87323419889</v>
      </c>
      <c r="W86" s="167">
        <f>V86/T86</f>
        <v>6.8375744408273681E-2</v>
      </c>
      <c r="X86" s="168"/>
      <c r="Y86" s="91">
        <v>15728761.061368059</v>
      </c>
      <c r="Z86" s="91">
        <v>16186720.727732591</v>
      </c>
      <c r="AA86" s="166">
        <f>Z86-Y86</f>
        <v>457959.66636453196</v>
      </c>
      <c r="AB86" s="167">
        <f>AA86/Y86</f>
        <v>2.9116067348072452E-2</v>
      </c>
      <c r="AC86" s="167"/>
      <c r="AD86" s="215">
        <v>195952</v>
      </c>
      <c r="AE86" s="215">
        <v>195952</v>
      </c>
      <c r="AF86" s="315">
        <f>AE86-AD86</f>
        <v>0</v>
      </c>
      <c r="AG86" s="214">
        <f>AF86/AD86</f>
        <v>0</v>
      </c>
      <c r="AH86" s="167"/>
      <c r="AI86" s="115">
        <v>15924713.061368059</v>
      </c>
      <c r="AJ86" s="115">
        <v>16382672.727732591</v>
      </c>
      <c r="AK86" s="166">
        <f>AJ86-AI86</f>
        <v>457959.66636453196</v>
      </c>
      <c r="AL86" s="167">
        <f>AK86/AI86</f>
        <v>2.8757797054158638E-2</v>
      </c>
      <c r="AN86" s="115">
        <f>J86/E86</f>
        <v>430.20479943868963</v>
      </c>
      <c r="AO86" s="115">
        <f>K86/F86</f>
        <v>429.8564198359033</v>
      </c>
      <c r="AP86" s="166">
        <f>AO86-AN86</f>
        <v>-0.34837960278633773</v>
      </c>
      <c r="AQ86" s="167">
        <f>AP86/AN86</f>
        <v>-8.0979943329522722E-4</v>
      </c>
      <c r="AR86" s="316"/>
      <c r="AS86" s="115">
        <v>455.2622556062467</v>
      </c>
      <c r="AT86" s="115">
        <f>P86/F86</f>
        <v>482.35345942567773</v>
      </c>
      <c r="AU86" s="115">
        <f>AT86-AS86</f>
        <v>27.09120381943103</v>
      </c>
      <c r="AV86" s="191">
        <f>AU86/AS86</f>
        <v>5.9506808407288725E-2</v>
      </c>
      <c r="AW86" s="316"/>
      <c r="AX86" s="115">
        <v>151.70808912704246</v>
      </c>
      <c r="AY86" s="115">
        <f>U86/F86</f>
        <v>163.31973719905631</v>
      </c>
      <c r="AZ86" s="166">
        <f>AY86-AX86</f>
        <v>11.61164807201385</v>
      </c>
      <c r="BA86" s="167">
        <f>AZ86/AX86</f>
        <v>7.6539412887140737E-2</v>
      </c>
      <c r="BB86" s="316"/>
      <c r="BC86" s="115">
        <f>Y86/E86</f>
        <v>1037.1751441719789</v>
      </c>
      <c r="BD86" s="115">
        <f>Z86/F86</f>
        <v>1075.5296164606373</v>
      </c>
      <c r="BE86" s="166">
        <f>BD86-BC86</f>
        <v>38.354472288658371</v>
      </c>
      <c r="BF86" s="167">
        <f>BE86/BC86</f>
        <v>3.6979744939104164E-2</v>
      </c>
      <c r="BG86" s="317"/>
      <c r="BH86" s="115">
        <v>12.921332014507088</v>
      </c>
      <c r="BI86" s="115">
        <v>12.921332014507088</v>
      </c>
      <c r="BJ86" s="166">
        <f>BI86-BH86</f>
        <v>0</v>
      </c>
      <c r="BK86" s="167">
        <f>BJ86/BH86</f>
        <v>0</v>
      </c>
      <c r="BL86" s="167"/>
      <c r="BM86" s="115">
        <f>AI86/E86</f>
        <v>1050.0964761864859</v>
      </c>
      <c r="BN86" s="115">
        <f>AJ86/F86</f>
        <v>1088.54968290582</v>
      </c>
      <c r="BO86" s="291">
        <f>BN86-BM86</f>
        <v>38.453206719334048</v>
      </c>
      <c r="BP86" s="167">
        <f>BO86/BM86</f>
        <v>3.6618737031648863E-2</v>
      </c>
    </row>
    <row r="87" spans="1:68">
      <c r="A87" s="89">
        <v>235</v>
      </c>
      <c r="B87" s="99">
        <v>1</v>
      </c>
      <c r="C87" s="100">
        <v>33</v>
      </c>
      <c r="D87" s="90" t="s">
        <v>100</v>
      </c>
      <c r="E87" s="92">
        <v>10270</v>
      </c>
      <c r="F87" s="115">
        <v>10253</v>
      </c>
      <c r="G87" s="166">
        <f>F87-E87</f>
        <v>-17</v>
      </c>
      <c r="H87" s="167">
        <f>G87/E87</f>
        <v>-1.6553067185978579E-3</v>
      </c>
      <c r="I87" s="167"/>
      <c r="J87" s="115">
        <v>19984671.000624746</v>
      </c>
      <c r="K87" s="115">
        <v>19719627.520358481</v>
      </c>
      <c r="L87" s="166">
        <f>K87-J87</f>
        <v>-265043.48026626557</v>
      </c>
      <c r="M87" s="167">
        <f>L87/J87</f>
        <v>-1.3262338932573871E-2</v>
      </c>
      <c r="N87" s="167"/>
      <c r="O87" s="115">
        <v>-1511262.1855156387</v>
      </c>
      <c r="P87" s="314">
        <v>-1527828.8474040523</v>
      </c>
      <c r="Q87" s="166">
        <f>P87-O87</f>
        <v>-16566.661888413597</v>
      </c>
      <c r="R87" s="167">
        <f>Q87/O87</f>
        <v>1.0962136184702521E-2</v>
      </c>
      <c r="S87" s="167"/>
      <c r="T87" s="115">
        <v>467289.7729743449</v>
      </c>
      <c r="U87" s="115">
        <v>411456.57874452154</v>
      </c>
      <c r="V87" s="166">
        <f>U87-T87</f>
        <v>-55833.194229823363</v>
      </c>
      <c r="W87" s="167">
        <f>V87/T87</f>
        <v>-0.11948302201103107</v>
      </c>
      <c r="X87" s="168"/>
      <c r="Y87" s="91">
        <v>18940698.588083453</v>
      </c>
      <c r="Z87" s="91">
        <v>18603255.251698952</v>
      </c>
      <c r="AA87" s="166">
        <f>Z87-Y87</f>
        <v>-337443.33638450131</v>
      </c>
      <c r="AB87" s="167">
        <f>AA87/Y87</f>
        <v>-1.7815780913002011E-2</v>
      </c>
      <c r="AC87" s="167"/>
      <c r="AD87" s="215">
        <v>3430041</v>
      </c>
      <c r="AE87" s="215">
        <v>3430041</v>
      </c>
      <c r="AF87" s="315">
        <f>AE87-AD87</f>
        <v>0</v>
      </c>
      <c r="AG87" s="214">
        <f>AF87/AD87</f>
        <v>0</v>
      </c>
      <c r="AH87" s="167"/>
      <c r="AI87" s="115">
        <v>22370739.588083453</v>
      </c>
      <c r="AJ87" s="115">
        <v>22033296.251698952</v>
      </c>
      <c r="AK87" s="166">
        <f>AJ87-AI87</f>
        <v>-337443.33638450131</v>
      </c>
      <c r="AL87" s="167">
        <f>AK87/AI87</f>
        <v>-1.5084138593444275E-2</v>
      </c>
      <c r="AN87" s="115">
        <f>J87/E87</f>
        <v>1945.9270691942304</v>
      </c>
      <c r="AO87" s="115">
        <f>K87/F87</f>
        <v>1923.3031815428149</v>
      </c>
      <c r="AP87" s="166">
        <f>AO87-AN87</f>
        <v>-22.623887651415544</v>
      </c>
      <c r="AQ87" s="167">
        <f>AP87/AN87</f>
        <v>-1.1626277268851419E-2</v>
      </c>
      <c r="AR87" s="316"/>
      <c r="AS87" s="115">
        <v>-147.15308524981876</v>
      </c>
      <c r="AT87" s="115">
        <f>P87/F87</f>
        <v>-149.0128593976448</v>
      </c>
      <c r="AU87" s="115">
        <f>AT87-AS87</f>
        <v>-1.8597741478260446</v>
      </c>
      <c r="AV87" s="191">
        <f>AU87/AS87</f>
        <v>1.2638363270934785E-2</v>
      </c>
      <c r="AW87" s="316"/>
      <c r="AX87" s="115">
        <v>45.500464749205932</v>
      </c>
      <c r="AY87" s="115">
        <f>U87/F87</f>
        <v>40.130359772215108</v>
      </c>
      <c r="AZ87" s="166">
        <f>AY87-AX87</f>
        <v>-5.3701049769908238</v>
      </c>
      <c r="BA87" s="167">
        <f>AZ87/AX87</f>
        <v>-0.11802307968919246</v>
      </c>
      <c r="BB87" s="316"/>
      <c r="BC87" s="115">
        <f>Y87/E87</f>
        <v>1844.2744486936176</v>
      </c>
      <c r="BD87" s="115">
        <f>Z87/F87</f>
        <v>1814.4206819173853</v>
      </c>
      <c r="BE87" s="166">
        <f>BD87-BC87</f>
        <v>-29.853766776232305</v>
      </c>
      <c r="BF87" s="167">
        <f>BE87/BC87</f>
        <v>-1.6187269089684059E-2</v>
      </c>
      <c r="BG87" s="317"/>
      <c r="BH87" s="115">
        <v>333.98646543330085</v>
      </c>
      <c r="BI87" s="115">
        <v>333.98646543330085</v>
      </c>
      <c r="BJ87" s="166">
        <f>BI87-BH87</f>
        <v>0</v>
      </c>
      <c r="BK87" s="167">
        <f>BJ87/BH87</f>
        <v>0</v>
      </c>
      <c r="BL87" s="167"/>
      <c r="BM87" s="115">
        <f>AI87/E87</f>
        <v>2178.2609141269186</v>
      </c>
      <c r="BN87" s="115">
        <f>AJ87/F87</f>
        <v>2148.9609140445677</v>
      </c>
      <c r="BO87" s="291">
        <f>BN87-BM87</f>
        <v>-29.300000082350834</v>
      </c>
      <c r="BP87" s="167">
        <f>BO87/BM87</f>
        <v>-1.3451097567021597E-2</v>
      </c>
    </row>
    <row r="88" spans="1:68">
      <c r="A88" s="89">
        <v>236</v>
      </c>
      <c r="B88" s="99">
        <v>16</v>
      </c>
      <c r="C88" s="99">
        <v>16</v>
      </c>
      <c r="D88" s="90" t="s">
        <v>101</v>
      </c>
      <c r="E88" s="92">
        <v>4137</v>
      </c>
      <c r="F88" s="115">
        <v>4118</v>
      </c>
      <c r="G88" s="166">
        <f>F88-E88</f>
        <v>-19</v>
      </c>
      <c r="H88" s="167">
        <f>G88/E88</f>
        <v>-4.5927000241721052E-3</v>
      </c>
      <c r="I88" s="167"/>
      <c r="J88" s="115">
        <v>2074019.0722040294</v>
      </c>
      <c r="K88" s="115">
        <v>2150770.6377619719</v>
      </c>
      <c r="L88" s="166">
        <f>K88-J88</f>
        <v>76751.565557942493</v>
      </c>
      <c r="M88" s="167">
        <f>L88/J88</f>
        <v>3.700620046679693E-2</v>
      </c>
      <c r="N88" s="167"/>
      <c r="O88" s="115">
        <v>2221900.6451633046</v>
      </c>
      <c r="P88" s="314">
        <v>2307354.5797925219</v>
      </c>
      <c r="Q88" s="166">
        <f>P88-O88</f>
        <v>85453.934629217256</v>
      </c>
      <c r="R88" s="167">
        <f>Q88/O88</f>
        <v>3.8459836093587607E-2</v>
      </c>
      <c r="S88" s="167"/>
      <c r="T88" s="115">
        <v>513498.55794184905</v>
      </c>
      <c r="U88" s="115">
        <v>554716.57765196671</v>
      </c>
      <c r="V88" s="166">
        <f>U88-T88</f>
        <v>41218.01971011766</v>
      </c>
      <c r="W88" s="167">
        <f>V88/T88</f>
        <v>8.0269007717029231E-2</v>
      </c>
      <c r="X88" s="168"/>
      <c r="Y88" s="91">
        <v>4809418.2753091836</v>
      </c>
      <c r="Z88" s="91">
        <v>5012841.7952064602</v>
      </c>
      <c r="AA88" s="166">
        <f>Z88-Y88</f>
        <v>203423.51989727654</v>
      </c>
      <c r="AB88" s="167">
        <f>AA88/Y88</f>
        <v>4.229690749536627E-2</v>
      </c>
      <c r="AC88" s="167"/>
      <c r="AD88" s="215">
        <v>1082617</v>
      </c>
      <c r="AE88" s="215">
        <v>1082617</v>
      </c>
      <c r="AF88" s="315">
        <f>AE88-AD88</f>
        <v>0</v>
      </c>
      <c r="AG88" s="214">
        <f>AF88/AD88</f>
        <v>0</v>
      </c>
      <c r="AH88" s="167"/>
      <c r="AI88" s="115">
        <v>5892035.2753091836</v>
      </c>
      <c r="AJ88" s="115">
        <v>6095458.7952064602</v>
      </c>
      <c r="AK88" s="166">
        <f>AJ88-AI88</f>
        <v>203423.51989727654</v>
      </c>
      <c r="AL88" s="167">
        <f>AK88/AI88</f>
        <v>3.4525170063005421E-2</v>
      </c>
      <c r="AN88" s="115">
        <f>J88/E88</f>
        <v>501.33407594972914</v>
      </c>
      <c r="AO88" s="115">
        <f>K88/F88</f>
        <v>522.28524472121705</v>
      </c>
      <c r="AP88" s="166">
        <f>AO88-AN88</f>
        <v>20.951168771487914</v>
      </c>
      <c r="AQ88" s="167">
        <f>AP88/AN88</f>
        <v>4.1790833251854946E-2</v>
      </c>
      <c r="AR88" s="316"/>
      <c r="AS88" s="115">
        <v>537.08016561839611</v>
      </c>
      <c r="AT88" s="115">
        <f>P88/F88</f>
        <v>560.30951427696016</v>
      </c>
      <c r="AU88" s="115">
        <f>AT88-AS88</f>
        <v>23.229348658564049</v>
      </c>
      <c r="AV88" s="191">
        <f>AU88/AS88</f>
        <v>4.3251175793873699E-2</v>
      </c>
      <c r="AW88" s="316"/>
      <c r="AX88" s="115">
        <v>124.12341260378271</v>
      </c>
      <c r="AY88" s="115">
        <f>U88/F88</f>
        <v>134.70533697230857</v>
      </c>
      <c r="AZ88" s="166">
        <f>AY88-AX88</f>
        <v>10.581924368525861</v>
      </c>
      <c r="BA88" s="167">
        <f>AZ88/AX88</f>
        <v>8.5253250346126672E-2</v>
      </c>
      <c r="BB88" s="316"/>
      <c r="BC88" s="115">
        <f>Y88/E88</f>
        <v>1162.5376541719081</v>
      </c>
      <c r="BD88" s="115">
        <f>Z88/F88</f>
        <v>1217.3000959704857</v>
      </c>
      <c r="BE88" s="166">
        <f>BD88-BC88</f>
        <v>54.762441798577584</v>
      </c>
      <c r="BF88" s="167">
        <f>BE88/BC88</f>
        <v>4.7105951021935405E-2</v>
      </c>
      <c r="BG88" s="317"/>
      <c r="BH88" s="115">
        <v>261.69132221416487</v>
      </c>
      <c r="BI88" s="115">
        <v>261.69132221416487</v>
      </c>
      <c r="BJ88" s="166">
        <f>BI88-BH88</f>
        <v>0</v>
      </c>
      <c r="BK88" s="167">
        <f>BJ88/BH88</f>
        <v>0</v>
      </c>
      <c r="BL88" s="167"/>
      <c r="BM88" s="115">
        <f>AI88/E88</f>
        <v>1424.2289763860729</v>
      </c>
      <c r="BN88" s="115">
        <f>AJ88/F88</f>
        <v>1480.1988332215785</v>
      </c>
      <c r="BO88" s="291">
        <f>BN88-BM88</f>
        <v>55.969856835505652</v>
      </c>
      <c r="BP88" s="167">
        <f>BO88/BM88</f>
        <v>3.9298355646103372E-2</v>
      </c>
    </row>
    <row r="89" spans="1:68">
      <c r="A89" s="89">
        <v>239</v>
      </c>
      <c r="B89" s="99">
        <v>11</v>
      </c>
      <c r="C89" s="99">
        <v>11</v>
      </c>
      <c r="D89" s="90" t="s">
        <v>102</v>
      </c>
      <c r="E89" s="92">
        <v>2035</v>
      </c>
      <c r="F89" s="115">
        <v>1985</v>
      </c>
      <c r="G89" s="166">
        <f>F89-E89</f>
        <v>-50</v>
      </c>
      <c r="H89" s="167">
        <f>G89/E89</f>
        <v>-2.4570024570024569E-2</v>
      </c>
      <c r="I89" s="167"/>
      <c r="J89" s="115">
        <v>781810.5151385871</v>
      </c>
      <c r="K89" s="115">
        <v>796771.42364966508</v>
      </c>
      <c r="L89" s="166">
        <f>K89-J89</f>
        <v>14960.908511077985</v>
      </c>
      <c r="M89" s="167">
        <f>L89/J89</f>
        <v>1.9136233424061774E-2</v>
      </c>
      <c r="N89" s="167"/>
      <c r="O89" s="115">
        <v>147818.25703470971</v>
      </c>
      <c r="P89" s="314">
        <v>-221818.84998235395</v>
      </c>
      <c r="Q89" s="166">
        <f>P89-O89</f>
        <v>-369637.10701706365</v>
      </c>
      <c r="R89" s="167">
        <f>Q89/O89</f>
        <v>-2.500618762743684</v>
      </c>
      <c r="S89" s="167"/>
      <c r="T89" s="115">
        <v>309940.94467260729</v>
      </c>
      <c r="U89" s="115">
        <v>330235.65941765945</v>
      </c>
      <c r="V89" s="166">
        <f>U89-T89</f>
        <v>20294.714745052159</v>
      </c>
      <c r="W89" s="167">
        <f>V89/T89</f>
        <v>6.5479295633203941E-2</v>
      </c>
      <c r="X89" s="168"/>
      <c r="Y89" s="91">
        <v>1239569.7168459042</v>
      </c>
      <c r="Z89" s="91">
        <v>905188.23308497062</v>
      </c>
      <c r="AA89" s="166">
        <f>Z89-Y89</f>
        <v>-334381.48376093362</v>
      </c>
      <c r="AB89" s="167">
        <f>AA89/Y89</f>
        <v>-0.2697560929543924</v>
      </c>
      <c r="AC89" s="167"/>
      <c r="AD89" s="215">
        <v>-475325</v>
      </c>
      <c r="AE89" s="215">
        <v>-475325</v>
      </c>
      <c r="AF89" s="315">
        <f>AE89-AD89</f>
        <v>0</v>
      </c>
      <c r="AG89" s="214">
        <f>AF89/AD89</f>
        <v>0</v>
      </c>
      <c r="AH89" s="167"/>
      <c r="AI89" s="115">
        <v>764244.71684590424</v>
      </c>
      <c r="AJ89" s="115">
        <v>429863.23308497062</v>
      </c>
      <c r="AK89" s="166">
        <f>AJ89-AI89</f>
        <v>-334381.48376093362</v>
      </c>
      <c r="AL89" s="167">
        <f>AK89/AI89</f>
        <v>-0.43753195330018285</v>
      </c>
      <c r="AN89" s="115">
        <f>J89/E89</f>
        <v>384.182071321173</v>
      </c>
      <c r="AO89" s="115">
        <f>K89/F89</f>
        <v>401.39618319882373</v>
      </c>
      <c r="AP89" s="166">
        <f>AO89-AN89</f>
        <v>17.214111877650737</v>
      </c>
      <c r="AQ89" s="167">
        <f>AP89/AN89</f>
        <v>4.4807171293685603E-2</v>
      </c>
      <c r="AR89" s="316"/>
      <c r="AS89" s="115">
        <v>72.637964144820501</v>
      </c>
      <c r="AT89" s="115">
        <f>P89/F89</f>
        <v>-111.7475314772564</v>
      </c>
      <c r="AU89" s="115">
        <f>AT89-AS89</f>
        <v>-184.38549562207692</v>
      </c>
      <c r="AV89" s="191">
        <f>AU89/AS89</f>
        <v>-2.5384177240218624</v>
      </c>
      <c r="AW89" s="316"/>
      <c r="AX89" s="115">
        <v>152.30513251725174</v>
      </c>
      <c r="AY89" s="115">
        <f>U89/F89</f>
        <v>166.36557149504256</v>
      </c>
      <c r="AZ89" s="166">
        <f>AY89-AX89</f>
        <v>14.060438977790824</v>
      </c>
      <c r="BA89" s="167">
        <f>AZ89/AX89</f>
        <v>9.2317565044619784E-2</v>
      </c>
      <c r="BB89" s="316"/>
      <c r="BC89" s="115">
        <f>Y89/E89</f>
        <v>609.12516798324532</v>
      </c>
      <c r="BD89" s="115">
        <f>Z89/F89</f>
        <v>456.01422321660988</v>
      </c>
      <c r="BE89" s="166">
        <f>BD89-BC89</f>
        <v>-153.11094476663544</v>
      </c>
      <c r="BF89" s="167">
        <f>BE89/BC89</f>
        <v>-0.25136203988019573</v>
      </c>
      <c r="BG89" s="317"/>
      <c r="BH89" s="115">
        <v>-233.57493857493859</v>
      </c>
      <c r="BI89" s="115">
        <v>-233.57493857493859</v>
      </c>
      <c r="BJ89" s="166">
        <f>BI89-BH89</f>
        <v>0</v>
      </c>
      <c r="BK89" s="167">
        <f>BJ89/BH89</f>
        <v>0</v>
      </c>
      <c r="BL89" s="167"/>
      <c r="BM89" s="115">
        <f>AI89/E89</f>
        <v>375.55022940830673</v>
      </c>
      <c r="BN89" s="115">
        <f>AJ89/F89</f>
        <v>216.55578492945622</v>
      </c>
      <c r="BO89" s="291">
        <f>BN89-BM89</f>
        <v>-158.99444447885051</v>
      </c>
      <c r="BP89" s="167">
        <f>BO89/BM89</f>
        <v>-0.42336399242613199</v>
      </c>
    </row>
    <row r="90" spans="1:68">
      <c r="A90" s="89">
        <v>240</v>
      </c>
      <c r="B90" s="99">
        <v>19</v>
      </c>
      <c r="C90" s="99">
        <v>19</v>
      </c>
      <c r="D90" s="90" t="s">
        <v>103</v>
      </c>
      <c r="E90" s="92">
        <v>19371</v>
      </c>
      <c r="F90" s="115">
        <v>19402</v>
      </c>
      <c r="G90" s="166">
        <f>F90-E90</f>
        <v>31</v>
      </c>
      <c r="H90" s="167">
        <f>G90/E90</f>
        <v>1.6003303907903567E-3</v>
      </c>
      <c r="I90" s="167"/>
      <c r="J90" s="115">
        <v>-7015904.8400435299</v>
      </c>
      <c r="K90" s="115">
        <v>-6929980.3581993906</v>
      </c>
      <c r="L90" s="166">
        <f>K90-J90</f>
        <v>85924.481844139285</v>
      </c>
      <c r="M90" s="167">
        <f>L90/J90</f>
        <v>-1.2247099098853537E-2</v>
      </c>
      <c r="N90" s="167"/>
      <c r="O90" s="115">
        <v>3911932.8144537681</v>
      </c>
      <c r="P90" s="314">
        <v>2239019.530272834</v>
      </c>
      <c r="Q90" s="166">
        <f>P90-O90</f>
        <v>-1672913.2841809341</v>
      </c>
      <c r="R90" s="167">
        <f>Q90/O90</f>
        <v>-0.42764366453326391</v>
      </c>
      <c r="S90" s="167"/>
      <c r="T90" s="115">
        <v>1806283.1427806765</v>
      </c>
      <c r="U90" s="115">
        <v>1961337.0864428615</v>
      </c>
      <c r="V90" s="166">
        <f>U90-T90</f>
        <v>155053.94366218499</v>
      </c>
      <c r="W90" s="167">
        <f>V90/T90</f>
        <v>8.5841438692434296E-2</v>
      </c>
      <c r="X90" s="168"/>
      <c r="Y90" s="91">
        <v>-1297688.8828090867</v>
      </c>
      <c r="Z90" s="91">
        <v>-2729623.7414836949</v>
      </c>
      <c r="AA90" s="166">
        <f>Z90-Y90</f>
        <v>-1431934.8586746082</v>
      </c>
      <c r="AB90" s="167">
        <f>AA90/Y90</f>
        <v>1.1034500469595774</v>
      </c>
      <c r="AC90" s="167"/>
      <c r="AD90" s="215">
        <v>1636034</v>
      </c>
      <c r="AE90" s="215">
        <v>1636034</v>
      </c>
      <c r="AF90" s="315">
        <f>AE90-AD90</f>
        <v>0</v>
      </c>
      <c r="AG90" s="214">
        <f>AF90/AD90</f>
        <v>0</v>
      </c>
      <c r="AH90" s="167"/>
      <c r="AI90" s="115">
        <v>338345.1171909133</v>
      </c>
      <c r="AJ90" s="115">
        <v>-1093589.7414836949</v>
      </c>
      <c r="AK90" s="166">
        <f>AJ90-AI90</f>
        <v>-1431934.8586746082</v>
      </c>
      <c r="AL90" s="167">
        <f>AK90/AI90</f>
        <v>-4.232172376427795</v>
      </c>
      <c r="AN90" s="115">
        <f>J90/E90</f>
        <v>-362.18599143273605</v>
      </c>
      <c r="AO90" s="115">
        <f>K90/F90</f>
        <v>-357.17865983916045</v>
      </c>
      <c r="AP90" s="166">
        <f>AO90-AN90</f>
        <v>5.0073315935756</v>
      </c>
      <c r="AQ90" s="167">
        <f>AP90/AN90</f>
        <v>-1.3825304434794919E-2</v>
      </c>
      <c r="AR90" s="316"/>
      <c r="AS90" s="115">
        <v>201.9479022484006</v>
      </c>
      <c r="AT90" s="115">
        <f>P90/F90</f>
        <v>115.40148078923997</v>
      </c>
      <c r="AU90" s="115">
        <f>AT90-AS90</f>
        <v>-86.546421459160626</v>
      </c>
      <c r="AV90" s="191">
        <f>AU90/AS90</f>
        <v>-0.42855816027594346</v>
      </c>
      <c r="AW90" s="316"/>
      <c r="AX90" s="115">
        <v>93.246767992394638</v>
      </c>
      <c r="AY90" s="115">
        <f>U90/F90</f>
        <v>101.08942822610356</v>
      </c>
      <c r="AZ90" s="166">
        <f>AY90-AX90</f>
        <v>7.8426602337089264</v>
      </c>
      <c r="BA90" s="167">
        <f>AZ90/AX90</f>
        <v>8.4106510097471554E-2</v>
      </c>
      <c r="BB90" s="316"/>
      <c r="BC90" s="115">
        <f>Y90/E90</f>
        <v>-66.99132119194087</v>
      </c>
      <c r="BD90" s="115">
        <f>Z90/F90</f>
        <v>-140.68775082381686</v>
      </c>
      <c r="BE90" s="166">
        <f>BD90-BC90</f>
        <v>-73.696429631875986</v>
      </c>
      <c r="BF90" s="167">
        <f>BE90/BC90</f>
        <v>1.1000892103728468</v>
      </c>
      <c r="BG90" s="317"/>
      <c r="BH90" s="115">
        <v>84.457900986010017</v>
      </c>
      <c r="BI90" s="115">
        <v>84.457900986010017</v>
      </c>
      <c r="BJ90" s="166">
        <f>BI90-BH90</f>
        <v>0</v>
      </c>
      <c r="BK90" s="167">
        <f>BJ90/BH90</f>
        <v>0</v>
      </c>
      <c r="BL90" s="167"/>
      <c r="BM90" s="115">
        <f>AI90/E90</f>
        <v>17.466579794069141</v>
      </c>
      <c r="BN90" s="115">
        <f>AJ90/F90</f>
        <v>-56.364794427569059</v>
      </c>
      <c r="BO90" s="291">
        <f>BN90-BM90</f>
        <v>-73.8313742216382</v>
      </c>
      <c r="BP90" s="167">
        <f>BO90/BM90</f>
        <v>-4.227008097298361</v>
      </c>
    </row>
    <row r="91" spans="1:68">
      <c r="A91" s="89">
        <v>241</v>
      </c>
      <c r="B91" s="99">
        <v>19</v>
      </c>
      <c r="C91" s="99">
        <v>19</v>
      </c>
      <c r="D91" s="90" t="s">
        <v>104</v>
      </c>
      <c r="E91" s="92">
        <v>7691</v>
      </c>
      <c r="F91" s="115">
        <v>7604</v>
      </c>
      <c r="G91" s="166">
        <f>F91-E91</f>
        <v>-87</v>
      </c>
      <c r="H91" s="167">
        <f>G91/E91</f>
        <v>-1.1311923026914576E-2</v>
      </c>
      <c r="I91" s="167"/>
      <c r="J91" s="115">
        <v>107520.69126779493</v>
      </c>
      <c r="K91" s="115">
        <v>144688.62484040391</v>
      </c>
      <c r="L91" s="166">
        <f>K91-J91</f>
        <v>37167.933572608978</v>
      </c>
      <c r="M91" s="167">
        <f>L91/J91</f>
        <v>0.34568168353788925</v>
      </c>
      <c r="N91" s="167"/>
      <c r="O91" s="115">
        <v>1578737.650568021</v>
      </c>
      <c r="P91" s="314">
        <v>1700702.5088707057</v>
      </c>
      <c r="Q91" s="166">
        <f>P91-O91</f>
        <v>121964.85830268473</v>
      </c>
      <c r="R91" s="167">
        <f>Q91/O91</f>
        <v>7.7254671324778035E-2</v>
      </c>
      <c r="S91" s="167"/>
      <c r="T91" s="115">
        <v>509434.86749191745</v>
      </c>
      <c r="U91" s="115">
        <v>553938.34443018527</v>
      </c>
      <c r="V91" s="166">
        <f>U91-T91</f>
        <v>44503.476938267821</v>
      </c>
      <c r="W91" s="167">
        <f>V91/T91</f>
        <v>8.7358521723042246E-2</v>
      </c>
      <c r="X91" s="168"/>
      <c r="Y91" s="91">
        <v>2195693.2093277331</v>
      </c>
      <c r="Z91" s="91">
        <v>2399329.4781412948</v>
      </c>
      <c r="AA91" s="166">
        <f>Z91-Y91</f>
        <v>203636.26881356165</v>
      </c>
      <c r="AB91" s="167">
        <f>AA91/Y91</f>
        <v>9.2743498020795914E-2</v>
      </c>
      <c r="AC91" s="167"/>
      <c r="AD91" s="215">
        <v>-368225</v>
      </c>
      <c r="AE91" s="215">
        <v>-368225</v>
      </c>
      <c r="AF91" s="315">
        <f>AE91-AD91</f>
        <v>0</v>
      </c>
      <c r="AG91" s="214">
        <f>AF91/AD91</f>
        <v>0</v>
      </c>
      <c r="AH91" s="167"/>
      <c r="AI91" s="115">
        <v>1827468.2093277331</v>
      </c>
      <c r="AJ91" s="115">
        <v>2031104.4781412948</v>
      </c>
      <c r="AK91" s="166">
        <f>AJ91-AI91</f>
        <v>203636.26881356165</v>
      </c>
      <c r="AL91" s="167">
        <f>AK91/AI91</f>
        <v>0.1114308132826414</v>
      </c>
      <c r="AN91" s="115">
        <f>J91/E91</f>
        <v>13.980066476114279</v>
      </c>
      <c r="AO91" s="115">
        <f>K91/F91</f>
        <v>19.027962235718558</v>
      </c>
      <c r="AP91" s="166">
        <f>AO91-AN91</f>
        <v>5.0478957596042786</v>
      </c>
      <c r="AQ91" s="167">
        <f>AP91/AN91</f>
        <v>0.36107809417279157</v>
      </c>
      <c r="AR91" s="316"/>
      <c r="AS91" s="115">
        <v>205.27079060824613</v>
      </c>
      <c r="AT91" s="115">
        <f>P91/F91</f>
        <v>223.65893067736792</v>
      </c>
      <c r="AU91" s="115">
        <f>AT91-AS91</f>
        <v>18.388140069121789</v>
      </c>
      <c r="AV91" s="191">
        <f>AU91/AS91</f>
        <v>8.9579915460135134E-2</v>
      </c>
      <c r="AW91" s="316"/>
      <c r="AX91" s="115">
        <v>66.237793198793057</v>
      </c>
      <c r="AY91" s="115">
        <f>U91/F91</f>
        <v>72.848283065516213</v>
      </c>
      <c r="AZ91" s="166">
        <f>AY91-AX91</f>
        <v>6.6104898667231566</v>
      </c>
      <c r="BA91" s="167">
        <f>AZ91/AX91</f>
        <v>9.9799367513403348E-2</v>
      </c>
      <c r="BB91" s="316"/>
      <c r="BC91" s="115">
        <f>Y91/E91</f>
        <v>285.48865028315345</v>
      </c>
      <c r="BD91" s="115">
        <f>Z91/F91</f>
        <v>315.53517597860269</v>
      </c>
      <c r="BE91" s="166">
        <f>BD91-BC91</f>
        <v>30.046525695449247</v>
      </c>
      <c r="BF91" s="167">
        <f>BE91/BC91</f>
        <v>0.10524595519173352</v>
      </c>
      <c r="BG91" s="317"/>
      <c r="BH91" s="115">
        <v>-47.877389156156546</v>
      </c>
      <c r="BI91" s="115">
        <v>-47.877389156156546</v>
      </c>
      <c r="BJ91" s="166">
        <f>BI91-BH91</f>
        <v>0</v>
      </c>
      <c r="BK91" s="167">
        <f>BJ91/BH91</f>
        <v>0</v>
      </c>
      <c r="BL91" s="167"/>
      <c r="BM91" s="115">
        <f>AI91/E91</f>
        <v>237.61126112699691</v>
      </c>
      <c r="BN91" s="115">
        <f>AJ91/F91</f>
        <v>267.11000501595146</v>
      </c>
      <c r="BO91" s="291">
        <f>BN91-BM91</f>
        <v>29.49874388895455</v>
      </c>
      <c r="BP91" s="167">
        <f>BO91/BM91</f>
        <v>0.12414707850562796</v>
      </c>
    </row>
    <row r="92" spans="1:68">
      <c r="A92" s="89">
        <v>244</v>
      </c>
      <c r="B92" s="99">
        <v>17</v>
      </c>
      <c r="C92" s="99">
        <v>17</v>
      </c>
      <c r="D92" s="90" t="s">
        <v>105</v>
      </c>
      <c r="E92" s="92">
        <v>19514</v>
      </c>
      <c r="F92" s="115">
        <v>19657</v>
      </c>
      <c r="G92" s="166">
        <f>F92-E92</f>
        <v>143</v>
      </c>
      <c r="H92" s="167">
        <f>G92/E92</f>
        <v>7.328072153325817E-3</v>
      </c>
      <c r="I92" s="167"/>
      <c r="J92" s="115">
        <v>19142698.113193505</v>
      </c>
      <c r="K92" s="115">
        <v>19640405.640587837</v>
      </c>
      <c r="L92" s="166">
        <f>K92-J92</f>
        <v>497707.52739433199</v>
      </c>
      <c r="M92" s="167">
        <f>L92/J92</f>
        <v>2.5999862947809989E-2</v>
      </c>
      <c r="N92" s="167"/>
      <c r="O92" s="115">
        <v>3391528.9710352202</v>
      </c>
      <c r="P92" s="314">
        <v>3935848.5834902069</v>
      </c>
      <c r="Q92" s="166">
        <f>P92-O92</f>
        <v>544319.61245498667</v>
      </c>
      <c r="R92" s="167">
        <f>Q92/O92</f>
        <v>0.16049387078915034</v>
      </c>
      <c r="S92" s="167"/>
      <c r="T92" s="115">
        <v>479790.1541805889</v>
      </c>
      <c r="U92" s="115">
        <v>537378.37864743371</v>
      </c>
      <c r="V92" s="166">
        <f>U92-T92</f>
        <v>57588.224466844811</v>
      </c>
      <c r="W92" s="167">
        <f>V92/T92</f>
        <v>0.12002794130946068</v>
      </c>
      <c r="X92" s="168"/>
      <c r="Y92" s="91">
        <v>23014017.238409314</v>
      </c>
      <c r="Z92" s="91">
        <v>24113632.60272548</v>
      </c>
      <c r="AA92" s="166">
        <f>Z92-Y92</f>
        <v>1099615.3643161654</v>
      </c>
      <c r="AB92" s="167">
        <f>AA92/Y92</f>
        <v>4.7780244227894252E-2</v>
      </c>
      <c r="AC92" s="167"/>
      <c r="AD92" s="215">
        <v>337030</v>
      </c>
      <c r="AE92" s="215">
        <v>337030</v>
      </c>
      <c r="AF92" s="315">
        <f>AE92-AD92</f>
        <v>0</v>
      </c>
      <c r="AG92" s="214">
        <f>AF92/AD92</f>
        <v>0</v>
      </c>
      <c r="AH92" s="167"/>
      <c r="AI92" s="115">
        <v>23351047.238409314</v>
      </c>
      <c r="AJ92" s="115">
        <v>24450662.60272548</v>
      </c>
      <c r="AK92" s="166">
        <f>AJ92-AI92</f>
        <v>1099615.3643161654</v>
      </c>
      <c r="AL92" s="167">
        <f>AK92/AI92</f>
        <v>4.7090623092374502E-2</v>
      </c>
      <c r="AN92" s="115">
        <f>J92/E92</f>
        <v>980.97253834137052</v>
      </c>
      <c r="AO92" s="115">
        <f>K92/F92</f>
        <v>999.1558040691782</v>
      </c>
      <c r="AP92" s="166">
        <f>AO92-AN92</f>
        <v>18.183265727807679</v>
      </c>
      <c r="AQ92" s="167">
        <f>AP92/AN92</f>
        <v>1.853595795714319E-2</v>
      </c>
      <c r="AR92" s="316"/>
      <c r="AS92" s="115">
        <v>173.79978328560111</v>
      </c>
      <c r="AT92" s="115">
        <f>P92/F92</f>
        <v>200.22631039783317</v>
      </c>
      <c r="AU92" s="115">
        <f>AT92-AS92</f>
        <v>26.426527112232066</v>
      </c>
      <c r="AV92" s="191">
        <f>AU92/AS92</f>
        <v>0.15205155387798139</v>
      </c>
      <c r="AW92" s="316"/>
      <c r="AX92" s="115">
        <v>24.586971106927791</v>
      </c>
      <c r="AY92" s="115">
        <f>U92/F92</f>
        <v>27.337761542831242</v>
      </c>
      <c r="AZ92" s="166">
        <f>AY92-AX92</f>
        <v>2.7507904359034505</v>
      </c>
      <c r="BA92" s="167">
        <f>AZ92/AX92</f>
        <v>0.11188000441129445</v>
      </c>
      <c r="BB92" s="316"/>
      <c r="BC92" s="115">
        <f>Y92/E92</f>
        <v>1179.3592927338996</v>
      </c>
      <c r="BD92" s="115">
        <f>Z92/F92</f>
        <v>1226.7198760098429</v>
      </c>
      <c r="BE92" s="166">
        <f>BD92-BC92</f>
        <v>47.360583275943327</v>
      </c>
      <c r="BF92" s="167">
        <f>BE92/BC92</f>
        <v>4.0157892143416009E-2</v>
      </c>
      <c r="BG92" s="317"/>
      <c r="BH92" s="115">
        <v>17.271189914932869</v>
      </c>
      <c r="BI92" s="115">
        <v>17.271189914932869</v>
      </c>
      <c r="BJ92" s="166">
        <f>BI92-BH92</f>
        <v>0</v>
      </c>
      <c r="BK92" s="167">
        <f>BJ92/BH92</f>
        <v>0</v>
      </c>
      <c r="BL92" s="167"/>
      <c r="BM92" s="115">
        <f>AI92/E92</f>
        <v>1196.6304826488324</v>
      </c>
      <c r="BN92" s="115">
        <f>AJ92/F92</f>
        <v>1243.8654221257302</v>
      </c>
      <c r="BO92" s="291">
        <f>BN92-BM92</f>
        <v>47.234939476897807</v>
      </c>
      <c r="BP92" s="167">
        <f>BO92/BM92</f>
        <v>3.9473287837645324E-2</v>
      </c>
    </row>
    <row r="93" spans="1:68">
      <c r="A93" s="89">
        <v>245</v>
      </c>
      <c r="B93" s="99">
        <v>1</v>
      </c>
      <c r="C93" s="100">
        <v>32</v>
      </c>
      <c r="D93" s="90" t="s">
        <v>106</v>
      </c>
      <c r="E93" s="92">
        <v>38211</v>
      </c>
      <c r="F93" s="115">
        <v>38461</v>
      </c>
      <c r="G93" s="166">
        <f>F93-E93</f>
        <v>250</v>
      </c>
      <c r="H93" s="167">
        <f>G93/E93</f>
        <v>6.5426186176755384E-3</v>
      </c>
      <c r="I93" s="167"/>
      <c r="J93" s="115">
        <v>18517734.579444066</v>
      </c>
      <c r="K93" s="115">
        <v>19906582.305876873</v>
      </c>
      <c r="L93" s="166">
        <f>K93-J93</f>
        <v>1388847.7264328077</v>
      </c>
      <c r="M93" s="167">
        <f>L93/J93</f>
        <v>7.500095222093324E-2</v>
      </c>
      <c r="N93" s="167"/>
      <c r="O93" s="115">
        <v>994669.93669888272</v>
      </c>
      <c r="P93" s="314">
        <v>2685095.4934774074</v>
      </c>
      <c r="Q93" s="166">
        <f>P93-O93</f>
        <v>1690425.5567785245</v>
      </c>
      <c r="R93" s="167">
        <f>Q93/O93</f>
        <v>1.6994839136173354</v>
      </c>
      <c r="S93" s="167"/>
      <c r="T93" s="115">
        <v>2656455.3120047669</v>
      </c>
      <c r="U93" s="115">
        <v>2773615.9786030157</v>
      </c>
      <c r="V93" s="166">
        <f>U93-T93</f>
        <v>117160.66659824876</v>
      </c>
      <c r="W93" s="167">
        <f>V93/T93</f>
        <v>4.4104136090221013E-2</v>
      </c>
      <c r="X93" s="168"/>
      <c r="Y93" s="91">
        <v>22168859.828147717</v>
      </c>
      <c r="Z93" s="91">
        <v>25365293.777957298</v>
      </c>
      <c r="AA93" s="166">
        <f>Z93-Y93</f>
        <v>3196433.949809581</v>
      </c>
      <c r="AB93" s="167">
        <f>AA93/Y93</f>
        <v>0.14418576212706624</v>
      </c>
      <c r="AC93" s="167"/>
      <c r="AD93" s="215">
        <v>-3219324</v>
      </c>
      <c r="AE93" s="215">
        <v>-3219324</v>
      </c>
      <c r="AF93" s="315">
        <f>AE93-AD93</f>
        <v>0</v>
      </c>
      <c r="AG93" s="214">
        <f>AF93/AD93</f>
        <v>0</v>
      </c>
      <c r="AH93" s="167"/>
      <c r="AI93" s="115">
        <v>18949535.828147717</v>
      </c>
      <c r="AJ93" s="115">
        <v>22145969.777957298</v>
      </c>
      <c r="AK93" s="166">
        <f>AJ93-AI93</f>
        <v>3196433.949809581</v>
      </c>
      <c r="AL93" s="167">
        <f>AK93/AI93</f>
        <v>0.16868138506388031</v>
      </c>
      <c r="AN93" s="115">
        <f>J93/E93</f>
        <v>484.61790006657941</v>
      </c>
      <c r="AO93" s="115">
        <f>K93/F93</f>
        <v>517.57838605020345</v>
      </c>
      <c r="AP93" s="166">
        <f>AO93-AN93</f>
        <v>32.960485983624039</v>
      </c>
      <c r="AQ93" s="167">
        <f>AP93/AN93</f>
        <v>6.8013348205041027E-2</v>
      </c>
      <c r="AR93" s="316"/>
      <c r="AS93" s="115">
        <v>26.030984185153038</v>
      </c>
      <c r="AT93" s="115">
        <f>P93/F93</f>
        <v>69.813460218855653</v>
      </c>
      <c r="AU93" s="115">
        <f>AT93-AS93</f>
        <v>43.782476033702615</v>
      </c>
      <c r="AV93" s="191">
        <f>AU93/AS93</f>
        <v>1.6819370225223473</v>
      </c>
      <c r="AW93" s="316"/>
      <c r="AX93" s="115">
        <v>69.520695925381872</v>
      </c>
      <c r="AY93" s="115">
        <f>U93/F93</f>
        <v>72.115025054029161</v>
      </c>
      <c r="AZ93" s="166">
        <f>AY93-AX93</f>
        <v>2.5943291286472885</v>
      </c>
      <c r="BA93" s="167">
        <f>AZ93/AX93</f>
        <v>3.7317364190828012E-2</v>
      </c>
      <c r="BB93" s="316"/>
      <c r="BC93" s="115">
        <f>Y93/E93</f>
        <v>580.16958017711431</v>
      </c>
      <c r="BD93" s="115">
        <f>Z93/F93</f>
        <v>659.50687132308826</v>
      </c>
      <c r="BE93" s="166">
        <f>BD93-BC93</f>
        <v>79.33729114597395</v>
      </c>
      <c r="BF93" s="167">
        <f>BE93/BC93</f>
        <v>0.13674845055087831</v>
      </c>
      <c r="BG93" s="317"/>
      <c r="BH93" s="115">
        <v>-84.251236554918734</v>
      </c>
      <c r="BI93" s="115">
        <v>-84.251236554918734</v>
      </c>
      <c r="BJ93" s="166">
        <f>BI93-BH93</f>
        <v>0</v>
      </c>
      <c r="BK93" s="167">
        <f>BJ93/BH93</f>
        <v>0</v>
      </c>
      <c r="BL93" s="167"/>
      <c r="BM93" s="115">
        <f>AI93/E93</f>
        <v>495.91834362219561</v>
      </c>
      <c r="BN93" s="115">
        <f>AJ93/F93</f>
        <v>575.80327547274635</v>
      </c>
      <c r="BO93" s="291">
        <f>BN93-BM93</f>
        <v>79.884931850550743</v>
      </c>
      <c r="BP93" s="167">
        <f>BO93/BM93</f>
        <v>0.16108484970947012</v>
      </c>
    </row>
    <row r="94" spans="1:68">
      <c r="A94" s="89">
        <v>249</v>
      </c>
      <c r="B94" s="99">
        <v>13</v>
      </c>
      <c r="C94" s="99">
        <v>13</v>
      </c>
      <c r="D94" s="90" t="s">
        <v>107</v>
      </c>
      <c r="E94" s="92">
        <v>9184</v>
      </c>
      <c r="F94" s="115">
        <v>9128</v>
      </c>
      <c r="G94" s="166">
        <f>F94-E94</f>
        <v>-56</v>
      </c>
      <c r="H94" s="167">
        <f>G94/E94</f>
        <v>-6.0975609756097563E-3</v>
      </c>
      <c r="I94" s="167"/>
      <c r="J94" s="115">
        <v>3409842.6748112021</v>
      </c>
      <c r="K94" s="115">
        <v>3258913.5430632127</v>
      </c>
      <c r="L94" s="166">
        <f>K94-J94</f>
        <v>-150929.13174798945</v>
      </c>
      <c r="M94" s="167">
        <f>L94/J94</f>
        <v>-4.4262784574466085E-2</v>
      </c>
      <c r="N94" s="167"/>
      <c r="O94" s="115">
        <v>3208793.5802966766</v>
      </c>
      <c r="P94" s="314">
        <v>3462393.2064559772</v>
      </c>
      <c r="Q94" s="166">
        <f>P94-O94</f>
        <v>253599.62615930056</v>
      </c>
      <c r="R94" s="167">
        <f>Q94/O94</f>
        <v>7.9032701796870775E-2</v>
      </c>
      <c r="S94" s="167"/>
      <c r="T94" s="115">
        <v>1004866.078650284</v>
      </c>
      <c r="U94" s="115">
        <v>1091759.4009314498</v>
      </c>
      <c r="V94" s="166">
        <f>U94-T94</f>
        <v>86893.322281165863</v>
      </c>
      <c r="W94" s="167">
        <f>V94/T94</f>
        <v>8.6472540099949674E-2</v>
      </c>
      <c r="X94" s="168"/>
      <c r="Y94" s="91">
        <v>7623502.3337581623</v>
      </c>
      <c r="Z94" s="91">
        <v>7813066.1504506394</v>
      </c>
      <c r="AA94" s="166">
        <f>Z94-Y94</f>
        <v>189563.81669247709</v>
      </c>
      <c r="AB94" s="167">
        <f>AA94/Y94</f>
        <v>2.4865712423679118E-2</v>
      </c>
      <c r="AC94" s="167"/>
      <c r="AD94" s="215">
        <v>500035</v>
      </c>
      <c r="AE94" s="215">
        <v>500035</v>
      </c>
      <c r="AF94" s="315">
        <f>AE94-AD94</f>
        <v>0</v>
      </c>
      <c r="AG94" s="214">
        <f>AF94/AD94</f>
        <v>0</v>
      </c>
      <c r="AH94" s="167"/>
      <c r="AI94" s="115">
        <v>8123537.3337581623</v>
      </c>
      <c r="AJ94" s="115">
        <v>8313101.1504506394</v>
      </c>
      <c r="AK94" s="166">
        <f>AJ94-AI94</f>
        <v>189563.81669247709</v>
      </c>
      <c r="AL94" s="167">
        <f>AK94/AI94</f>
        <v>2.333513208645277E-2</v>
      </c>
      <c r="AN94" s="115">
        <f>J94/E94</f>
        <v>371.2807790517424</v>
      </c>
      <c r="AO94" s="115">
        <f>K94/F94</f>
        <v>357.02383250035194</v>
      </c>
      <c r="AP94" s="166">
        <f>AO94-AN94</f>
        <v>-14.256946551390456</v>
      </c>
      <c r="AQ94" s="167">
        <f>AP94/AN94</f>
        <v>-3.8399366074922989E-2</v>
      </c>
      <c r="AR94" s="316"/>
      <c r="AS94" s="115">
        <v>349.38954489293081</v>
      </c>
      <c r="AT94" s="115">
        <f>P94/F94</f>
        <v>379.31564487905098</v>
      </c>
      <c r="AU94" s="115">
        <f>AT94-AS94</f>
        <v>29.926099986120164</v>
      </c>
      <c r="AV94" s="191">
        <f>AU94/AS94</f>
        <v>8.5652534323231999E-2</v>
      </c>
      <c r="AW94" s="316"/>
      <c r="AX94" s="115">
        <v>109.41486048021385</v>
      </c>
      <c r="AY94" s="115">
        <f>U94/F94</f>
        <v>119.60554348504051</v>
      </c>
      <c r="AZ94" s="166">
        <f>AY94-AX94</f>
        <v>10.190683004826667</v>
      </c>
      <c r="BA94" s="167">
        <f>AZ94/AX94</f>
        <v>9.3138015806084315E-2</v>
      </c>
      <c r="BB94" s="316"/>
      <c r="BC94" s="115">
        <f>Y94/E94</f>
        <v>830.08518442488696</v>
      </c>
      <c r="BD94" s="115">
        <f>Z94/F94</f>
        <v>855.94502086444345</v>
      </c>
      <c r="BE94" s="166">
        <f>BD94-BC94</f>
        <v>25.859836439556489</v>
      </c>
      <c r="BF94" s="167">
        <f>BE94/BC94</f>
        <v>3.1153232131799966E-2</v>
      </c>
      <c r="BG94" s="317"/>
      <c r="BH94" s="115">
        <v>54.446319686411151</v>
      </c>
      <c r="BI94" s="115">
        <v>54.446319686411151</v>
      </c>
      <c r="BJ94" s="166">
        <f>BI94-BH94</f>
        <v>0</v>
      </c>
      <c r="BK94" s="167">
        <f>BJ94/BH94</f>
        <v>0</v>
      </c>
      <c r="BL94" s="167"/>
      <c r="BM94" s="115">
        <f>AI94/E94</f>
        <v>884.5315041112982</v>
      </c>
      <c r="BN94" s="115">
        <f>AJ94/F94</f>
        <v>910.72536705199821</v>
      </c>
      <c r="BO94" s="291">
        <f>BN94-BM94</f>
        <v>26.193862940700001</v>
      </c>
      <c r="BP94" s="167">
        <f>BO94/BM94</f>
        <v>2.9613261731154913E-2</v>
      </c>
    </row>
    <row r="95" spans="1:68">
      <c r="A95" s="89">
        <v>250</v>
      </c>
      <c r="B95" s="99">
        <v>6</v>
      </c>
      <c r="C95" s="99">
        <v>6</v>
      </c>
      <c r="D95" s="90" t="s">
        <v>108</v>
      </c>
      <c r="E95" s="92">
        <v>1749</v>
      </c>
      <c r="F95" s="115">
        <v>1703</v>
      </c>
      <c r="G95" s="166">
        <f>F95-E95</f>
        <v>-46</v>
      </c>
      <c r="H95" s="167">
        <f>G95/E95</f>
        <v>-2.6300743281875358E-2</v>
      </c>
      <c r="I95" s="167"/>
      <c r="J95" s="115">
        <v>283326.8275147517</v>
      </c>
      <c r="K95" s="115">
        <v>406692.63253188226</v>
      </c>
      <c r="L95" s="166">
        <f>K95-J95</f>
        <v>123365.80501713057</v>
      </c>
      <c r="M95" s="167">
        <f>L95/J95</f>
        <v>0.43541872154943534</v>
      </c>
      <c r="N95" s="167"/>
      <c r="O95" s="115">
        <v>835373.05991776683</v>
      </c>
      <c r="P95" s="314">
        <v>833352.65840118751</v>
      </c>
      <c r="Q95" s="166">
        <f>P95-O95</f>
        <v>-2020.4015165793244</v>
      </c>
      <c r="R95" s="167">
        <f>Q95/O95</f>
        <v>-2.4185619737105363E-3</v>
      </c>
      <c r="S95" s="167"/>
      <c r="T95" s="115">
        <v>329935.20020664704</v>
      </c>
      <c r="U95" s="115">
        <v>350972.41144690395</v>
      </c>
      <c r="V95" s="166">
        <f>U95-T95</f>
        <v>21037.211240256904</v>
      </c>
      <c r="W95" s="167">
        <f>V95/T95</f>
        <v>6.3761645399098815E-2</v>
      </c>
      <c r="X95" s="168"/>
      <c r="Y95" s="91">
        <v>1448635.0876391656</v>
      </c>
      <c r="Z95" s="91">
        <v>1591017.7023799736</v>
      </c>
      <c r="AA95" s="166">
        <f>Z95-Y95</f>
        <v>142382.61474080803</v>
      </c>
      <c r="AB95" s="167">
        <f>AA95/Y95</f>
        <v>9.8287426527027155E-2</v>
      </c>
      <c r="AC95" s="167"/>
      <c r="AD95" s="215">
        <v>-387834</v>
      </c>
      <c r="AE95" s="215">
        <v>-387834</v>
      </c>
      <c r="AF95" s="315">
        <f>AE95-AD95</f>
        <v>0</v>
      </c>
      <c r="AG95" s="214">
        <f>AF95/AD95</f>
        <v>0</v>
      </c>
      <c r="AH95" s="167"/>
      <c r="AI95" s="115">
        <v>1060801.0876391656</v>
      </c>
      <c r="AJ95" s="115">
        <v>1203183.7023799736</v>
      </c>
      <c r="AK95" s="166">
        <f>AJ95-AI95</f>
        <v>142382.61474080803</v>
      </c>
      <c r="AL95" s="167">
        <f>AK95/AI95</f>
        <v>0.13422178427218945</v>
      </c>
      <c r="AN95" s="115">
        <f>J95/E95</f>
        <v>161.99361207247097</v>
      </c>
      <c r="AO95" s="115">
        <f>K95/F95</f>
        <v>238.8095317274705</v>
      </c>
      <c r="AP95" s="166">
        <f>AO95-AN95</f>
        <v>76.815919654999533</v>
      </c>
      <c r="AQ95" s="167">
        <f>AP95/AN95</f>
        <v>0.47419104168523912</v>
      </c>
      <c r="AR95" s="316"/>
      <c r="AS95" s="115">
        <v>477.62896507591012</v>
      </c>
      <c r="AT95" s="115">
        <f>P95/F95</f>
        <v>489.34389806294041</v>
      </c>
      <c r="AU95" s="115">
        <f>AT95-AS95</f>
        <v>11.714932987030295</v>
      </c>
      <c r="AV95" s="191">
        <f>AU95/AS95</f>
        <v>2.4527266651779435E-2</v>
      </c>
      <c r="AW95" s="316"/>
      <c r="AX95" s="115">
        <v>188.64219565846028</v>
      </c>
      <c r="AY95" s="115">
        <f>U95/F95</f>
        <v>206.0906702565496</v>
      </c>
      <c r="AZ95" s="166">
        <f>AY95-AX95</f>
        <v>17.448474598089319</v>
      </c>
      <c r="BA95" s="167">
        <f>AZ95/AX95</f>
        <v>9.2495077981810933E-2</v>
      </c>
      <c r="BB95" s="316"/>
      <c r="BC95" s="115">
        <f>Y95/E95</f>
        <v>828.26477280684139</v>
      </c>
      <c r="BD95" s="115">
        <f>Z95/F95</f>
        <v>934.2441000469604</v>
      </c>
      <c r="BE95" s="166">
        <f>BD95-BC95</f>
        <v>105.97932724011901</v>
      </c>
      <c r="BF95" s="167">
        <f>BE95/BC95</f>
        <v>0.12795344039681175</v>
      </c>
      <c r="BG95" s="317"/>
      <c r="BH95" s="115">
        <v>-221.74614065180103</v>
      </c>
      <c r="BI95" s="115">
        <v>-221.74614065180103</v>
      </c>
      <c r="BJ95" s="166">
        <f>BI95-BH95</f>
        <v>0</v>
      </c>
      <c r="BK95" s="167">
        <f>BJ95/BH95</f>
        <v>0</v>
      </c>
      <c r="BL95" s="167"/>
      <c r="BM95" s="115">
        <f>AI95/E95</f>
        <v>606.51863215504034</v>
      </c>
      <c r="BN95" s="115">
        <f>AJ95/F95</f>
        <v>706.5083396241771</v>
      </c>
      <c r="BO95" s="291">
        <f>BN95-BM95</f>
        <v>99.989707469136761</v>
      </c>
      <c r="BP95" s="167">
        <f>BO95/BM95</f>
        <v>0.16485842671289455</v>
      </c>
    </row>
    <row r="96" spans="1:68">
      <c r="A96" s="89">
        <v>256</v>
      </c>
      <c r="B96" s="99">
        <v>13</v>
      </c>
      <c r="C96" s="99">
        <v>13</v>
      </c>
      <c r="D96" s="90" t="s">
        <v>109</v>
      </c>
      <c r="E96" s="92">
        <v>1523</v>
      </c>
      <c r="F96" s="115">
        <v>1492</v>
      </c>
      <c r="G96" s="166">
        <f>F96-E96</f>
        <v>-31</v>
      </c>
      <c r="H96" s="167">
        <f>G96/E96</f>
        <v>-2.0354563361785948E-2</v>
      </c>
      <c r="I96" s="167"/>
      <c r="J96" s="115">
        <v>875011.36438767414</v>
      </c>
      <c r="K96" s="115">
        <v>819935.09015625867</v>
      </c>
      <c r="L96" s="166">
        <f>K96-J96</f>
        <v>-55076.274231415475</v>
      </c>
      <c r="M96" s="167">
        <f>L96/J96</f>
        <v>-6.2943495905287361E-2</v>
      </c>
      <c r="N96" s="167"/>
      <c r="O96" s="115">
        <v>936745.35433452902</v>
      </c>
      <c r="P96" s="314">
        <v>988686.80544930254</v>
      </c>
      <c r="Q96" s="166">
        <f>P96-O96</f>
        <v>51941.451114773517</v>
      </c>
      <c r="R96" s="167">
        <f>Q96/O96</f>
        <v>5.544884837104222E-2</v>
      </c>
      <c r="S96" s="167"/>
      <c r="T96" s="115">
        <v>252143.09551546111</v>
      </c>
      <c r="U96" s="115">
        <v>269612.05960433965</v>
      </c>
      <c r="V96" s="166">
        <f>U96-T96</f>
        <v>17468.964088878536</v>
      </c>
      <c r="W96" s="167">
        <f>V96/T96</f>
        <v>6.9281945052536084E-2</v>
      </c>
      <c r="X96" s="168"/>
      <c r="Y96" s="91">
        <v>2063899.8142376642</v>
      </c>
      <c r="Z96" s="91">
        <v>2078233.9552099011</v>
      </c>
      <c r="AA96" s="166">
        <f>Z96-Y96</f>
        <v>14334.14097223687</v>
      </c>
      <c r="AB96" s="167">
        <f>AA96/Y96</f>
        <v>6.9451728583693022E-3</v>
      </c>
      <c r="AC96" s="167"/>
      <c r="AD96" s="215">
        <v>556306</v>
      </c>
      <c r="AE96" s="215">
        <v>556306</v>
      </c>
      <c r="AF96" s="315">
        <f>AE96-AD96</f>
        <v>0</v>
      </c>
      <c r="AG96" s="214">
        <f>AF96/AD96</f>
        <v>0</v>
      </c>
      <c r="AH96" s="167"/>
      <c r="AI96" s="115">
        <v>2620205.8142376645</v>
      </c>
      <c r="AJ96" s="115">
        <v>2634539.9552099011</v>
      </c>
      <c r="AK96" s="166">
        <f>AJ96-AI96</f>
        <v>14334.140972236637</v>
      </c>
      <c r="AL96" s="167">
        <f>AK96/AI96</f>
        <v>5.4706164280484519E-3</v>
      </c>
      <c r="AN96" s="115">
        <f>J96/E96</f>
        <v>574.53142770037698</v>
      </c>
      <c r="AO96" s="115">
        <f>K96/F96</f>
        <v>549.55434997068278</v>
      </c>
      <c r="AP96" s="166">
        <f>AO96-AN96</f>
        <v>-24.977077729694201</v>
      </c>
      <c r="AQ96" s="167">
        <f>AP96/AN96</f>
        <v>-4.3473823233078142E-2</v>
      </c>
      <c r="AR96" s="316"/>
      <c r="AS96" s="115">
        <v>615.06589253744517</v>
      </c>
      <c r="AT96" s="115">
        <f>P96/F96</f>
        <v>662.65871678907672</v>
      </c>
      <c r="AU96" s="115">
        <f>AT96-AS96</f>
        <v>47.592824251631555</v>
      </c>
      <c r="AV96" s="191">
        <f>AU96/AS96</f>
        <v>7.7378415595909675E-2</v>
      </c>
      <c r="AW96" s="316"/>
      <c r="AX96" s="115">
        <v>165.55685851310645</v>
      </c>
      <c r="AY96" s="115">
        <f>U96/F96</f>
        <v>180.70513378306947</v>
      </c>
      <c r="AZ96" s="166">
        <f>AY96-AX96</f>
        <v>15.148275269963023</v>
      </c>
      <c r="BA96" s="167">
        <f>AZ96/AX96</f>
        <v>9.1498929165557921E-2</v>
      </c>
      <c r="BB96" s="316"/>
      <c r="BC96" s="115">
        <f>Y96/E96</f>
        <v>1355.1541787509286</v>
      </c>
      <c r="BD96" s="115">
        <f>Z96/F96</f>
        <v>1392.9182005428293</v>
      </c>
      <c r="BE96" s="166">
        <f>BD96-BC96</f>
        <v>37.764021791900632</v>
      </c>
      <c r="BF96" s="167">
        <f>BE96/BC96</f>
        <v>2.7866955940547257E-2</v>
      </c>
      <c r="BG96" s="317"/>
      <c r="BH96" s="115">
        <v>365.26986211424821</v>
      </c>
      <c r="BI96" s="115">
        <v>365.26986211424821</v>
      </c>
      <c r="BJ96" s="166">
        <f>BI96-BH96</f>
        <v>0</v>
      </c>
      <c r="BK96" s="167">
        <f>BJ96/BH96</f>
        <v>0</v>
      </c>
      <c r="BL96" s="167"/>
      <c r="BM96" s="115">
        <f>AI96/E96</f>
        <v>1720.4240408651769</v>
      </c>
      <c r="BN96" s="115">
        <f>AJ96/F96</f>
        <v>1765.7774498725878</v>
      </c>
      <c r="BO96" s="291">
        <f>BN96-BM96</f>
        <v>45.353409007410846</v>
      </c>
      <c r="BP96" s="167">
        <f>BO96/BM96</f>
        <v>2.6361761943644577E-2</v>
      </c>
    </row>
    <row r="97" spans="1:68">
      <c r="A97" s="89">
        <v>257</v>
      </c>
      <c r="B97" s="99">
        <v>1</v>
      </c>
      <c r="C97" s="100">
        <v>33</v>
      </c>
      <c r="D97" s="90" t="s">
        <v>110</v>
      </c>
      <c r="E97" s="92">
        <v>41154</v>
      </c>
      <c r="F97" s="115">
        <v>41635</v>
      </c>
      <c r="G97" s="166">
        <f>F97-E97</f>
        <v>481</v>
      </c>
      <c r="H97" s="167">
        <f>G97/E97</f>
        <v>1.1687806774554114E-2</v>
      </c>
      <c r="I97" s="167"/>
      <c r="J97" s="115">
        <v>39894949.386649854</v>
      </c>
      <c r="K97" s="115">
        <v>40236102.944250099</v>
      </c>
      <c r="L97" s="166">
        <f>K97-J97</f>
        <v>341153.55760024488</v>
      </c>
      <c r="M97" s="167">
        <f>L97/J97</f>
        <v>8.5512969146517067E-3</v>
      </c>
      <c r="N97" s="167"/>
      <c r="O97" s="115">
        <v>-1072221.2766841317</v>
      </c>
      <c r="P97" s="314">
        <v>-1047051.981512439</v>
      </c>
      <c r="Q97" s="166">
        <f>P97-O97</f>
        <v>25169.295171692735</v>
      </c>
      <c r="R97" s="167">
        <f>Q97/O97</f>
        <v>-2.3473974746639373E-2</v>
      </c>
      <c r="S97" s="167"/>
      <c r="T97" s="115">
        <v>2490639.9534949986</v>
      </c>
      <c r="U97" s="115">
        <v>2492264.2162700198</v>
      </c>
      <c r="V97" s="166">
        <f>U97-T97</f>
        <v>1624.2627750211395</v>
      </c>
      <c r="W97" s="167">
        <f>V97/T97</f>
        <v>6.5214675960766132E-4</v>
      </c>
      <c r="X97" s="168"/>
      <c r="Y97" s="91">
        <v>41313368.063460715</v>
      </c>
      <c r="Z97" s="91">
        <v>41681315.179007679</v>
      </c>
      <c r="AA97" s="166">
        <f>Z97-Y97</f>
        <v>367947.11554696411</v>
      </c>
      <c r="AB97" s="167">
        <f>AA97/Y97</f>
        <v>8.9062483354484002E-3</v>
      </c>
      <c r="AC97" s="167"/>
      <c r="AD97" s="215">
        <v>-2287024</v>
      </c>
      <c r="AE97" s="215">
        <v>-2287024</v>
      </c>
      <c r="AF97" s="315">
        <f>AE97-AD97</f>
        <v>0</v>
      </c>
      <c r="AG97" s="214">
        <f>AF97/AD97</f>
        <v>0</v>
      </c>
      <c r="AH97" s="167"/>
      <c r="AI97" s="115">
        <v>39026344.063460715</v>
      </c>
      <c r="AJ97" s="115">
        <v>39394291.179007679</v>
      </c>
      <c r="AK97" s="166">
        <f>AJ97-AI97</f>
        <v>367947.11554696411</v>
      </c>
      <c r="AL97" s="167">
        <f>AK97/AI97</f>
        <v>9.4281727990878552E-3</v>
      </c>
      <c r="AN97" s="115">
        <f>J97/E97</f>
        <v>969.40636114715107</v>
      </c>
      <c r="AO97" s="115">
        <f>K97/F97</f>
        <v>966.40093537288578</v>
      </c>
      <c r="AP97" s="166">
        <f>AO97-AN97</f>
        <v>-3.0054257742652908</v>
      </c>
      <c r="AQ97" s="167">
        <f>AP97/AN97</f>
        <v>-3.1002744511690718E-3</v>
      </c>
      <c r="AR97" s="316"/>
      <c r="AS97" s="115">
        <v>-26.0538775497918</v>
      </c>
      <c r="AT97" s="115">
        <f>P97/F97</f>
        <v>-25.148360310134237</v>
      </c>
      <c r="AU97" s="115">
        <f>AT97-AS97</f>
        <v>0.90551723965756281</v>
      </c>
      <c r="AV97" s="191">
        <f>AU97/AS97</f>
        <v>-3.4755565190901838E-2</v>
      </c>
      <c r="AW97" s="316"/>
      <c r="AX97" s="115">
        <v>60.519996926058184</v>
      </c>
      <c r="AY97" s="115">
        <f>U97/F97</f>
        <v>59.85983466482574</v>
      </c>
      <c r="AZ97" s="166">
        <f>AY97-AX97</f>
        <v>-0.66016226123244337</v>
      </c>
      <c r="BA97" s="167">
        <f>AZ97/AX97</f>
        <v>-1.0908167461393184E-2</v>
      </c>
      <c r="BB97" s="316"/>
      <c r="BC97" s="115">
        <f>Y97/E97</f>
        <v>1003.8724805234173</v>
      </c>
      <c r="BD97" s="115">
        <f>Z97/F97</f>
        <v>1001.1124097275773</v>
      </c>
      <c r="BE97" s="166">
        <f>BD97-BC97</f>
        <v>-2.7600707958399653</v>
      </c>
      <c r="BF97" s="167">
        <f>BE97/BC97</f>
        <v>-2.7494237060875196E-3</v>
      </c>
      <c r="BG97" s="317"/>
      <c r="BH97" s="115">
        <v>-55.572338047334405</v>
      </c>
      <c r="BI97" s="115">
        <v>-55.572338047334405</v>
      </c>
      <c r="BJ97" s="166">
        <f>BI97-BH97</f>
        <v>0</v>
      </c>
      <c r="BK97" s="167">
        <f>BJ97/BH97</f>
        <v>0</v>
      </c>
      <c r="BL97" s="167"/>
      <c r="BM97" s="115">
        <f>AI97/E97</f>
        <v>948.3001424760829</v>
      </c>
      <c r="BN97" s="115">
        <f>AJ97/F97</f>
        <v>946.18208668206262</v>
      </c>
      <c r="BO97" s="291">
        <f>BN97-BM97</f>
        <v>-2.1180557940202789</v>
      </c>
      <c r="BP97" s="167">
        <f>BO97/BM97</f>
        <v>-2.2335289210121557E-3</v>
      </c>
    </row>
    <row r="98" spans="1:68">
      <c r="A98" s="89">
        <v>260</v>
      </c>
      <c r="B98" s="99">
        <v>12</v>
      </c>
      <c r="C98" s="99">
        <v>12</v>
      </c>
      <c r="D98" s="90" t="s">
        <v>111</v>
      </c>
      <c r="E98" s="92">
        <v>9689</v>
      </c>
      <c r="F98" s="115">
        <v>9566</v>
      </c>
      <c r="G98" s="166">
        <f>F98-E98</f>
        <v>-123</v>
      </c>
      <c r="H98" s="167">
        <f>G98/E98</f>
        <v>-1.2694808545773558E-2</v>
      </c>
      <c r="I98" s="167"/>
      <c r="J98" s="115">
        <v>6897913.6468371153</v>
      </c>
      <c r="K98" s="115">
        <v>6597796.8982594777</v>
      </c>
      <c r="L98" s="166">
        <f>K98-J98</f>
        <v>-300116.7485776376</v>
      </c>
      <c r="M98" s="167">
        <f>L98/J98</f>
        <v>-4.3508336570036575E-2</v>
      </c>
      <c r="N98" s="167"/>
      <c r="O98" s="115">
        <v>5463114.2693543425</v>
      </c>
      <c r="P98" s="314">
        <v>5521842.3801979646</v>
      </c>
      <c r="Q98" s="166">
        <f>P98-O98</f>
        <v>58728.110843622126</v>
      </c>
      <c r="R98" s="167">
        <f>Q98/O98</f>
        <v>1.0749932721169843E-2</v>
      </c>
      <c r="S98" s="167"/>
      <c r="T98" s="115">
        <v>1609290.7301729894</v>
      </c>
      <c r="U98" s="115">
        <v>1706909.8151509736</v>
      </c>
      <c r="V98" s="166">
        <f>U98-T98</f>
        <v>97619.084977984196</v>
      </c>
      <c r="W98" s="167">
        <f>V98/T98</f>
        <v>6.0659695074171412E-2</v>
      </c>
      <c r="X98" s="168"/>
      <c r="Y98" s="91">
        <v>13970318.646364447</v>
      </c>
      <c r="Z98" s="91">
        <v>13826549.093608417</v>
      </c>
      <c r="AA98" s="166">
        <f>Z98-Y98</f>
        <v>-143769.55275603011</v>
      </c>
      <c r="AB98" s="167">
        <f>AA98/Y98</f>
        <v>-1.0291071835605113E-2</v>
      </c>
      <c r="AC98" s="167"/>
      <c r="AD98" s="215">
        <v>244155</v>
      </c>
      <c r="AE98" s="215">
        <v>244155</v>
      </c>
      <c r="AF98" s="315">
        <f>AE98-AD98</f>
        <v>0</v>
      </c>
      <c r="AG98" s="214">
        <f>AF98/AD98</f>
        <v>0</v>
      </c>
      <c r="AH98" s="167"/>
      <c r="AI98" s="115">
        <v>14214473.646364447</v>
      </c>
      <c r="AJ98" s="115">
        <v>14070704.093608417</v>
      </c>
      <c r="AK98" s="166">
        <f>AJ98-AI98</f>
        <v>-143769.55275603011</v>
      </c>
      <c r="AL98" s="167">
        <f>AK98/AI98</f>
        <v>-1.0114307172591031E-2</v>
      </c>
      <c r="AN98" s="115">
        <f>J98/E98</f>
        <v>711.93246432419392</v>
      </c>
      <c r="AO98" s="115">
        <f>K98/F98</f>
        <v>689.71324464347458</v>
      </c>
      <c r="AP98" s="166">
        <f>AO98-AN98</f>
        <v>-22.219219680719334</v>
      </c>
      <c r="AQ98" s="167">
        <f>AP98/AN98</f>
        <v>-3.120972956586698E-2</v>
      </c>
      <c r="AR98" s="316"/>
      <c r="AS98" s="115">
        <v>563.84707083851197</v>
      </c>
      <c r="AT98" s="115">
        <f>P98/F98</f>
        <v>577.23629314216646</v>
      </c>
      <c r="AU98" s="115">
        <f>AT98-AS98</f>
        <v>13.389222303654492</v>
      </c>
      <c r="AV98" s="191">
        <f>AU98/AS98</f>
        <v>2.3746194661866424E-2</v>
      </c>
      <c r="AW98" s="316"/>
      <c r="AX98" s="115">
        <v>166.09461556125393</v>
      </c>
      <c r="AY98" s="115">
        <f>U98/F98</f>
        <v>178.43506326060773</v>
      </c>
      <c r="AZ98" s="166">
        <f>AY98-AX98</f>
        <v>12.340447699353803</v>
      </c>
      <c r="BA98" s="167">
        <f>AZ98/AX98</f>
        <v>7.4297698680080182E-2</v>
      </c>
      <c r="BB98" s="316"/>
      <c r="BC98" s="115">
        <f>Y98/E98</f>
        <v>1441.8741507239599</v>
      </c>
      <c r="BD98" s="115">
        <f>Z98/F98</f>
        <v>1445.3846010462489</v>
      </c>
      <c r="BE98" s="166">
        <f>BD98-BC98</f>
        <v>3.5104503222889889</v>
      </c>
      <c r="BF98" s="167">
        <f>BE98/BC98</f>
        <v>2.4346440502636128E-3</v>
      </c>
      <c r="BG98" s="317"/>
      <c r="BH98" s="115">
        <v>25.199194963360512</v>
      </c>
      <c r="BI98" s="115">
        <v>25.199194963360512</v>
      </c>
      <c r="BJ98" s="166">
        <f>BI98-BH98</f>
        <v>0</v>
      </c>
      <c r="BK98" s="167">
        <f>BJ98/BH98</f>
        <v>0</v>
      </c>
      <c r="BL98" s="167"/>
      <c r="BM98" s="115">
        <f>AI98/E98</f>
        <v>1467.0733456873204</v>
      </c>
      <c r="BN98" s="115">
        <f>AJ98/F98</f>
        <v>1470.9078082383876</v>
      </c>
      <c r="BO98" s="291">
        <f>BN98-BM98</f>
        <v>3.8344625510671904</v>
      </c>
      <c r="BP98" s="167">
        <f>BO98/BM98</f>
        <v>2.6136815601886308E-3</v>
      </c>
    </row>
    <row r="99" spans="1:68">
      <c r="A99" s="89">
        <v>261</v>
      </c>
      <c r="B99" s="99">
        <v>19</v>
      </c>
      <c r="C99" s="99">
        <v>19</v>
      </c>
      <c r="D99" s="90" t="s">
        <v>112</v>
      </c>
      <c r="E99" s="92">
        <v>6822</v>
      </c>
      <c r="F99" s="115">
        <v>6837</v>
      </c>
      <c r="G99" s="166">
        <f>F99-E99</f>
        <v>15</v>
      </c>
      <c r="H99" s="167">
        <f>G99/E99</f>
        <v>2.1987686895338612E-3</v>
      </c>
      <c r="I99" s="167"/>
      <c r="J99" s="115">
        <v>12385805.213205518</v>
      </c>
      <c r="K99" s="115">
        <v>12179525.121580387</v>
      </c>
      <c r="L99" s="166">
        <f>K99-J99</f>
        <v>-206280.09162513167</v>
      </c>
      <c r="M99" s="167">
        <f>L99/J99</f>
        <v>-1.6654556411495929E-2</v>
      </c>
      <c r="N99" s="167"/>
      <c r="O99" s="115">
        <v>-524814.35613902181</v>
      </c>
      <c r="P99" s="314">
        <v>-623616.8116363904</v>
      </c>
      <c r="Q99" s="166">
        <f>P99-O99</f>
        <v>-98802.455497368588</v>
      </c>
      <c r="R99" s="167">
        <f>Q99/O99</f>
        <v>0.18826172405847089</v>
      </c>
      <c r="S99" s="167"/>
      <c r="T99" s="115">
        <v>787459.88431075623</v>
      </c>
      <c r="U99" s="115">
        <v>838228.09291077871</v>
      </c>
      <c r="V99" s="166">
        <f>U99-T99</f>
        <v>50768.208600022481</v>
      </c>
      <c r="W99" s="167">
        <f>V99/T99</f>
        <v>6.447085065731141E-2</v>
      </c>
      <c r="X99" s="168"/>
      <c r="Y99" s="91">
        <v>12648450.741377253</v>
      </c>
      <c r="Z99" s="91">
        <v>12394136.402854774</v>
      </c>
      <c r="AA99" s="166">
        <f>Z99-Y99</f>
        <v>-254314.33852247894</v>
      </c>
      <c r="AB99" s="167">
        <f>AA99/Y99</f>
        <v>-2.0106362725557596E-2</v>
      </c>
      <c r="AC99" s="167"/>
      <c r="AD99" s="215">
        <v>357571</v>
      </c>
      <c r="AE99" s="215">
        <v>357571</v>
      </c>
      <c r="AF99" s="315">
        <f>AE99-AD99</f>
        <v>0</v>
      </c>
      <c r="AG99" s="214">
        <f>AF99/AD99</f>
        <v>0</v>
      </c>
      <c r="AH99" s="167"/>
      <c r="AI99" s="115">
        <v>13006021.741377253</v>
      </c>
      <c r="AJ99" s="115">
        <v>12751707.402854774</v>
      </c>
      <c r="AK99" s="166">
        <f>AJ99-AI99</f>
        <v>-254314.33852247894</v>
      </c>
      <c r="AL99" s="167">
        <f>AK99/AI99</f>
        <v>-1.9553583992052339E-2</v>
      </c>
      <c r="AN99" s="115">
        <f>J99/E99</f>
        <v>1815.5680464974375</v>
      </c>
      <c r="AO99" s="115">
        <f>K99/F99</f>
        <v>1781.413649492524</v>
      </c>
      <c r="AP99" s="166">
        <f>AO99-AN99</f>
        <v>-34.154397004913562</v>
      </c>
      <c r="AQ99" s="167">
        <f>AP99/AN99</f>
        <v>-1.8811961948109648E-2</v>
      </c>
      <c r="AR99" s="316"/>
      <c r="AS99" s="115">
        <v>-76.929691606423603</v>
      </c>
      <c r="AT99" s="115">
        <f>P99/F99</f>
        <v>-91.212053771594327</v>
      </c>
      <c r="AU99" s="115">
        <f>AT99-AS99</f>
        <v>-14.282362165170724</v>
      </c>
      <c r="AV99" s="191">
        <f>AU99/AS99</f>
        <v>0.18565474353179587</v>
      </c>
      <c r="AW99" s="316"/>
      <c r="AX99" s="115">
        <v>115.42947585909648</v>
      </c>
      <c r="AY99" s="115">
        <f>U99/F99</f>
        <v>122.60173949258136</v>
      </c>
      <c r="AZ99" s="166">
        <f>AY99-AX99</f>
        <v>7.1722636334848744</v>
      </c>
      <c r="BA99" s="167">
        <f>AZ99/AX99</f>
        <v>6.2135460462802231E-2</v>
      </c>
      <c r="BB99" s="316"/>
      <c r="BC99" s="115">
        <f>Y99/E99</f>
        <v>1854.0678307501105</v>
      </c>
      <c r="BD99" s="115">
        <f>Z99/F99</f>
        <v>1812.803335213511</v>
      </c>
      <c r="BE99" s="166">
        <f>BD99-BC99</f>
        <v>-41.264495536599497</v>
      </c>
      <c r="BF99" s="167">
        <f>BE99/BC99</f>
        <v>-2.2256195189959631E-2</v>
      </c>
      <c r="BG99" s="317"/>
      <c r="BH99" s="115">
        <v>52.414394605687484</v>
      </c>
      <c r="BI99" s="115">
        <v>52.414394605687484</v>
      </c>
      <c r="BJ99" s="166">
        <f>BI99-BH99</f>
        <v>0</v>
      </c>
      <c r="BK99" s="167">
        <f>BJ99/BH99</f>
        <v>0</v>
      </c>
      <c r="BL99" s="167"/>
      <c r="BM99" s="115">
        <f>AI99/E99</f>
        <v>1906.4822253557979</v>
      </c>
      <c r="BN99" s="115">
        <f>AJ99/F99</f>
        <v>1865.1027355352894</v>
      </c>
      <c r="BO99" s="291">
        <f>BN99-BM99</f>
        <v>-41.379489820508525</v>
      </c>
      <c r="BP99" s="167">
        <f>BO99/BM99</f>
        <v>-2.1704629222434036E-2</v>
      </c>
    </row>
    <row r="100" spans="1:68">
      <c r="A100" s="89">
        <v>263</v>
      </c>
      <c r="B100" s="99">
        <v>11</v>
      </c>
      <c r="C100" s="99">
        <v>11</v>
      </c>
      <c r="D100" s="90" t="s">
        <v>113</v>
      </c>
      <c r="E100" s="92">
        <v>7475</v>
      </c>
      <c r="F100" s="115">
        <v>7354</v>
      </c>
      <c r="G100" s="166">
        <f>F100-E100</f>
        <v>-121</v>
      </c>
      <c r="H100" s="167">
        <f>G100/E100</f>
        <v>-1.6187290969899664E-2</v>
      </c>
      <c r="I100" s="167"/>
      <c r="J100" s="115">
        <v>4001191.8842459307</v>
      </c>
      <c r="K100" s="115">
        <v>3978208.26125638</v>
      </c>
      <c r="L100" s="166">
        <f>K100-J100</f>
        <v>-22983.622989550699</v>
      </c>
      <c r="M100" s="167">
        <f>L100/J100</f>
        <v>-5.7441941437612956E-3</v>
      </c>
      <c r="N100" s="167"/>
      <c r="O100" s="115">
        <v>4688486.1087121228</v>
      </c>
      <c r="P100" s="314">
        <v>4925792.4571141638</v>
      </c>
      <c r="Q100" s="166">
        <f>P100-O100</f>
        <v>237306.34840204101</v>
      </c>
      <c r="R100" s="167">
        <f>Q100/O100</f>
        <v>5.0614706517116359E-2</v>
      </c>
      <c r="S100" s="167"/>
      <c r="T100" s="115">
        <v>1298064.750933276</v>
      </c>
      <c r="U100" s="115">
        <v>1386394.239863731</v>
      </c>
      <c r="V100" s="166">
        <f>U100-T100</f>
        <v>88329.488930454943</v>
      </c>
      <c r="W100" s="167">
        <f>V100/T100</f>
        <v>6.804705918325589E-2</v>
      </c>
      <c r="X100" s="168"/>
      <c r="Y100" s="91">
        <v>9987742.7438913286</v>
      </c>
      <c r="Z100" s="91">
        <v>10290394.958234275</v>
      </c>
      <c r="AA100" s="166">
        <f>Z100-Y100</f>
        <v>302652.21434294619</v>
      </c>
      <c r="AB100" s="167">
        <f>AA100/Y100</f>
        <v>3.0302363817695781E-2</v>
      </c>
      <c r="AC100" s="167"/>
      <c r="AD100" s="215">
        <v>-363483</v>
      </c>
      <c r="AE100" s="215">
        <v>-363483</v>
      </c>
      <c r="AF100" s="315">
        <f>AE100-AD100</f>
        <v>0</v>
      </c>
      <c r="AG100" s="214">
        <f>AF100/AD100</f>
        <v>0</v>
      </c>
      <c r="AH100" s="167"/>
      <c r="AI100" s="115">
        <v>9624259.7438913286</v>
      </c>
      <c r="AJ100" s="115">
        <v>9926911.9582342748</v>
      </c>
      <c r="AK100" s="166">
        <f>AJ100-AI100</f>
        <v>302652.21434294619</v>
      </c>
      <c r="AL100" s="167">
        <f>AK100/AI100</f>
        <v>3.1446804470862746E-2</v>
      </c>
      <c r="AN100" s="115">
        <f>J100/E100</f>
        <v>535.27650625363617</v>
      </c>
      <c r="AO100" s="115">
        <f>K100/F100</f>
        <v>540.95842551759313</v>
      </c>
      <c r="AP100" s="166">
        <f>AO100-AN100</f>
        <v>5.6819192639569565</v>
      </c>
      <c r="AQ100" s="167">
        <f>AP100/AN100</f>
        <v>1.0614923684441753E-2</v>
      </c>
      <c r="AR100" s="316"/>
      <c r="AS100" s="115">
        <v>627.2222219012873</v>
      </c>
      <c r="AT100" s="115">
        <f>P100/F100</f>
        <v>669.81132133725373</v>
      </c>
      <c r="AU100" s="115">
        <f>AT100-AS100</f>
        <v>42.589099435966432</v>
      </c>
      <c r="AV100" s="191">
        <f>AU100/AS100</f>
        <v>6.7901132882165538E-2</v>
      </c>
      <c r="AW100" s="316"/>
      <c r="AX100" s="115">
        <v>173.65414728204362</v>
      </c>
      <c r="AY100" s="115">
        <f>U100/F100</f>
        <v>188.52246938587584</v>
      </c>
      <c r="AZ100" s="166">
        <f>AY100-AX100</f>
        <v>14.868322103832213</v>
      </c>
      <c r="BA100" s="167">
        <f>AZ100/AX100</f>
        <v>8.5620311040907934E-2</v>
      </c>
      <c r="BB100" s="316"/>
      <c r="BC100" s="115">
        <f>Y100/E100</f>
        <v>1336.152875436967</v>
      </c>
      <c r="BD100" s="115">
        <f>Z100/F100</f>
        <v>1399.2922162407226</v>
      </c>
      <c r="BE100" s="166">
        <f>BD100-BC100</f>
        <v>63.139340803755658</v>
      </c>
      <c r="BF100" s="167">
        <f>BE100/BC100</f>
        <v>4.7254578397780245E-2</v>
      </c>
      <c r="BG100" s="317"/>
      <c r="BH100" s="115">
        <v>-48.626488294314385</v>
      </c>
      <c r="BI100" s="115">
        <v>-48.626488294314385</v>
      </c>
      <c r="BJ100" s="166">
        <f>BI100-BH100</f>
        <v>0</v>
      </c>
      <c r="BK100" s="167">
        <f>BJ100/BH100</f>
        <v>0</v>
      </c>
      <c r="BL100" s="167"/>
      <c r="BM100" s="115">
        <f>AI100/E100</f>
        <v>1287.5263871426525</v>
      </c>
      <c r="BN100" s="115">
        <f>AJ100/F100</f>
        <v>1349.8656456668853</v>
      </c>
      <c r="BO100" s="291">
        <f>BN100-BM100</f>
        <v>62.339258524232719</v>
      </c>
      <c r="BP100" s="167">
        <f>BO100/BM100</f>
        <v>4.8417849254786413E-2</v>
      </c>
    </row>
    <row r="101" spans="1:68">
      <c r="A101" s="89">
        <v>265</v>
      </c>
      <c r="B101" s="99">
        <v>13</v>
      </c>
      <c r="C101" s="99">
        <v>13</v>
      </c>
      <c r="D101" s="90" t="s">
        <v>114</v>
      </c>
      <c r="E101" s="92">
        <v>1035</v>
      </c>
      <c r="F101" s="115">
        <v>1011</v>
      </c>
      <c r="G101" s="166">
        <f>F101-E101</f>
        <v>-24</v>
      </c>
      <c r="H101" s="167">
        <f>G101/E101</f>
        <v>-2.318840579710145E-2</v>
      </c>
      <c r="I101" s="167"/>
      <c r="J101" s="115">
        <v>1401794.4823446684</v>
      </c>
      <c r="K101" s="115">
        <v>1247889.6925605373</v>
      </c>
      <c r="L101" s="166">
        <f>K101-J101</f>
        <v>-153904.78978413111</v>
      </c>
      <c r="M101" s="167">
        <f>L101/J101</f>
        <v>-0.1097912652122207</v>
      </c>
      <c r="N101" s="167"/>
      <c r="O101" s="115">
        <v>430897.04548206739</v>
      </c>
      <c r="P101" s="314">
        <v>476760.50357707759</v>
      </c>
      <c r="Q101" s="166">
        <f>P101-O101</f>
        <v>45863.458095010195</v>
      </c>
      <c r="R101" s="167">
        <f>Q101/O101</f>
        <v>0.10643716074613672</v>
      </c>
      <c r="S101" s="167"/>
      <c r="T101" s="115">
        <v>176058.94056914118</v>
      </c>
      <c r="U101" s="115">
        <v>189280.50086900254</v>
      </c>
      <c r="V101" s="166">
        <f>U101-T101</f>
        <v>13221.560299861361</v>
      </c>
      <c r="W101" s="167">
        <f>V101/T101</f>
        <v>7.5097352381653354E-2</v>
      </c>
      <c r="X101" s="168"/>
      <c r="Y101" s="91">
        <v>2008750.4683958769</v>
      </c>
      <c r="Z101" s="91">
        <v>1913930.6970066172</v>
      </c>
      <c r="AA101" s="166">
        <f>Z101-Y101</f>
        <v>-94819.771389259724</v>
      </c>
      <c r="AB101" s="167">
        <f>AA101/Y101</f>
        <v>-4.7203359939962934E-2</v>
      </c>
      <c r="AC101" s="167"/>
      <c r="AD101" s="215">
        <v>-272240</v>
      </c>
      <c r="AE101" s="215">
        <v>-272240</v>
      </c>
      <c r="AF101" s="315">
        <f>AE101-AD101</f>
        <v>0</v>
      </c>
      <c r="AG101" s="214">
        <f>AF101/AD101</f>
        <v>0</v>
      </c>
      <c r="AH101" s="167"/>
      <c r="AI101" s="115">
        <v>1736510.4683958769</v>
      </c>
      <c r="AJ101" s="115">
        <v>1641690.6970066172</v>
      </c>
      <c r="AK101" s="166">
        <f>AJ101-AI101</f>
        <v>-94819.771389259724</v>
      </c>
      <c r="AL101" s="167">
        <f>AK101/AI101</f>
        <v>-5.4603627858835005E-2</v>
      </c>
      <c r="AN101" s="115">
        <f>J101/E101</f>
        <v>1354.3908041977472</v>
      </c>
      <c r="AO101" s="115">
        <f>K101/F101</f>
        <v>1234.312257725556</v>
      </c>
      <c r="AP101" s="166">
        <f>AO101-AN101</f>
        <v>-120.07854647219119</v>
      </c>
      <c r="AQ101" s="167">
        <f>AP101/AN101</f>
        <v>-8.8658713644558365E-2</v>
      </c>
      <c r="AR101" s="316"/>
      <c r="AS101" s="115">
        <v>416.32564780876078</v>
      </c>
      <c r="AT101" s="115">
        <f>P101/F101</f>
        <v>471.57319839473547</v>
      </c>
      <c r="AU101" s="115">
        <f>AT101-AS101</f>
        <v>55.247550585974693</v>
      </c>
      <c r="AV101" s="191">
        <f>AU101/AS101</f>
        <v>0.13270273132764729</v>
      </c>
      <c r="AW101" s="316"/>
      <c r="AX101" s="115">
        <v>170.1052565885422</v>
      </c>
      <c r="AY101" s="115">
        <f>U101/F101</f>
        <v>187.22106910880569</v>
      </c>
      <c r="AZ101" s="166">
        <f>AY101-AX101</f>
        <v>17.115812520263489</v>
      </c>
      <c r="BA101" s="167">
        <f>AZ101/AX101</f>
        <v>0.10061895125124758</v>
      </c>
      <c r="BB101" s="316"/>
      <c r="BC101" s="115">
        <f>Y101/E101</f>
        <v>1940.8217085950503</v>
      </c>
      <c r="BD101" s="115">
        <f>Z101/F101</f>
        <v>1893.1065252290971</v>
      </c>
      <c r="BE101" s="166">
        <f>BD101-BC101</f>
        <v>-47.71518336595318</v>
      </c>
      <c r="BF101" s="167">
        <f>BE101/BC101</f>
        <v>-2.4585042075036315E-2</v>
      </c>
      <c r="BG101" s="317"/>
      <c r="BH101" s="115">
        <v>-263.03381642512079</v>
      </c>
      <c r="BI101" s="115">
        <v>-263.03381642512079</v>
      </c>
      <c r="BJ101" s="166">
        <f>BI101-BH101</f>
        <v>0</v>
      </c>
      <c r="BK101" s="167">
        <f>BJ101/BH101</f>
        <v>0</v>
      </c>
      <c r="BL101" s="167"/>
      <c r="BM101" s="115">
        <f>AI101/E101</f>
        <v>1677.7878921699294</v>
      </c>
      <c r="BN101" s="115">
        <f>AJ101/F101</f>
        <v>1623.8285825980388</v>
      </c>
      <c r="BO101" s="291">
        <f>BN101-BM101</f>
        <v>-53.959309571890572</v>
      </c>
      <c r="BP101" s="167">
        <f>BO101/BM101</f>
        <v>-3.2160984009786543E-2</v>
      </c>
    </row>
    <row r="102" spans="1:68">
      <c r="A102" s="89">
        <v>271</v>
      </c>
      <c r="B102" s="99">
        <v>4</v>
      </c>
      <c r="C102" s="99">
        <v>4</v>
      </c>
      <c r="D102" s="90" t="s">
        <v>115</v>
      </c>
      <c r="E102" s="92">
        <v>6766</v>
      </c>
      <c r="F102" s="115">
        <v>6668</v>
      </c>
      <c r="G102" s="166">
        <f>F102-E102</f>
        <v>-98</v>
      </c>
      <c r="H102" s="167">
        <f>G102/E102</f>
        <v>-1.4484185634052616E-2</v>
      </c>
      <c r="I102" s="167"/>
      <c r="J102" s="115">
        <v>-400436.6332243497</v>
      </c>
      <c r="K102" s="115">
        <v>-510198.90681998711</v>
      </c>
      <c r="L102" s="166">
        <f>K102-J102</f>
        <v>-109762.27359563741</v>
      </c>
      <c r="M102" s="167">
        <f>L102/J102</f>
        <v>0.2741064740051935</v>
      </c>
      <c r="N102" s="167"/>
      <c r="O102" s="115">
        <v>3140629.5772181698</v>
      </c>
      <c r="P102" s="314">
        <v>3270021.1646196474</v>
      </c>
      <c r="Q102" s="166">
        <f>P102-O102</f>
        <v>129391.58740147762</v>
      </c>
      <c r="R102" s="167">
        <f>Q102/O102</f>
        <v>4.1199251366691558E-2</v>
      </c>
      <c r="S102" s="167"/>
      <c r="T102" s="115">
        <v>915968.86363861524</v>
      </c>
      <c r="U102" s="115">
        <v>984135.552904148</v>
      </c>
      <c r="V102" s="166">
        <f>U102-T102</f>
        <v>68166.689265532768</v>
      </c>
      <c r="W102" s="167">
        <f>V102/T102</f>
        <v>7.4420312711008407E-2</v>
      </c>
      <c r="X102" s="168"/>
      <c r="Y102" s="91">
        <v>3656161.8076324351</v>
      </c>
      <c r="Z102" s="91">
        <v>3743957.8107038084</v>
      </c>
      <c r="AA102" s="166">
        <f>Z102-Y102</f>
        <v>87796.003071373329</v>
      </c>
      <c r="AB102" s="167">
        <f>AA102/Y102</f>
        <v>2.4013161257823556E-2</v>
      </c>
      <c r="AC102" s="167"/>
      <c r="AD102" s="215">
        <v>-248677</v>
      </c>
      <c r="AE102" s="215">
        <v>-248677</v>
      </c>
      <c r="AF102" s="315">
        <f>AE102-AD102</f>
        <v>0</v>
      </c>
      <c r="AG102" s="214">
        <f>AF102/AD102</f>
        <v>0</v>
      </c>
      <c r="AH102" s="167"/>
      <c r="AI102" s="115">
        <v>3407484.8076324351</v>
      </c>
      <c r="AJ102" s="115">
        <v>3495280.8107038084</v>
      </c>
      <c r="AK102" s="166">
        <f>AJ102-AI102</f>
        <v>87796.003071373329</v>
      </c>
      <c r="AL102" s="167">
        <f>AK102/AI102</f>
        <v>2.5765633019028816E-2</v>
      </c>
      <c r="AN102" s="115">
        <f>J102/E102</f>
        <v>-59.183658472413491</v>
      </c>
      <c r="AO102" s="115">
        <f>K102/F102</f>
        <v>-76.514533116374793</v>
      </c>
      <c r="AP102" s="166">
        <f>AO102-AN102</f>
        <v>-17.330874643961302</v>
      </c>
      <c r="AQ102" s="167">
        <f>AP102/AN102</f>
        <v>0.29283209404906113</v>
      </c>
      <c r="AR102" s="316"/>
      <c r="AS102" s="115">
        <v>464.17818167575672</v>
      </c>
      <c r="AT102" s="115">
        <f>P102/F102</f>
        <v>490.40509367421225</v>
      </c>
      <c r="AU102" s="115">
        <f>AT102-AS102</f>
        <v>26.226911998455535</v>
      </c>
      <c r="AV102" s="191">
        <f>AU102/AS102</f>
        <v>5.6501819848085555E-2</v>
      </c>
      <c r="AW102" s="316"/>
      <c r="AX102" s="115">
        <v>135.3781944485095</v>
      </c>
      <c r="AY102" s="115">
        <f>U102/F102</f>
        <v>147.59081477266767</v>
      </c>
      <c r="AZ102" s="166">
        <f>AY102-AX102</f>
        <v>12.212620324158166</v>
      </c>
      <c r="BA102" s="167">
        <f>AZ102/AX102</f>
        <v>9.0211133143773631E-2</v>
      </c>
      <c r="BB102" s="316"/>
      <c r="BC102" s="115">
        <f>Y102/E102</f>
        <v>540.37271765185267</v>
      </c>
      <c r="BD102" s="115">
        <f>Z102/F102</f>
        <v>561.48137533050522</v>
      </c>
      <c r="BE102" s="166">
        <f>BD102-BC102</f>
        <v>21.108657678652548</v>
      </c>
      <c r="BF102" s="167">
        <f>BE102/BC102</f>
        <v>3.9063144731618885E-2</v>
      </c>
      <c r="BG102" s="317"/>
      <c r="BH102" s="115">
        <v>-36.753916642033701</v>
      </c>
      <c r="BI102" s="115">
        <v>-36.753916642033701</v>
      </c>
      <c r="BJ102" s="166">
        <f>BI102-BH102</f>
        <v>0</v>
      </c>
      <c r="BK102" s="167">
        <f>BJ102/BH102</f>
        <v>0</v>
      </c>
      <c r="BL102" s="167"/>
      <c r="BM102" s="115">
        <f>AI102/E102</f>
        <v>503.61880100981898</v>
      </c>
      <c r="BN102" s="115">
        <f>AJ102/F102</f>
        <v>524.18728414874147</v>
      </c>
      <c r="BO102" s="291">
        <f>BN102-BM102</f>
        <v>20.568483138922488</v>
      </c>
      <c r="BP102" s="167">
        <f>BO102/BM102</f>
        <v>4.0841372676476924E-2</v>
      </c>
    </row>
    <row r="103" spans="1:68">
      <c r="A103" s="89">
        <v>272</v>
      </c>
      <c r="B103" s="99">
        <v>16</v>
      </c>
      <c r="C103" s="99">
        <v>16</v>
      </c>
      <c r="D103" s="90" t="s">
        <v>116</v>
      </c>
      <c r="E103" s="92">
        <v>48295</v>
      </c>
      <c r="F103" s="115">
        <v>48367</v>
      </c>
      <c r="G103" s="166">
        <f>F103-E103</f>
        <v>72</v>
      </c>
      <c r="H103" s="167">
        <f>G103/E103</f>
        <v>1.4908375608241019E-3</v>
      </c>
      <c r="I103" s="167"/>
      <c r="J103" s="115">
        <v>17268981.011283752</v>
      </c>
      <c r="K103" s="115">
        <v>18901132.945584055</v>
      </c>
      <c r="L103" s="166">
        <f>K103-J103</f>
        <v>1632151.9343003035</v>
      </c>
      <c r="M103" s="167">
        <f>L103/J103</f>
        <v>9.4513505645401813E-2</v>
      </c>
      <c r="N103" s="167"/>
      <c r="O103" s="115">
        <v>9859934.6323621999</v>
      </c>
      <c r="P103" s="314">
        <v>11239143.816522265</v>
      </c>
      <c r="Q103" s="166">
        <f>P103-O103</f>
        <v>1379209.1841600649</v>
      </c>
      <c r="R103" s="167">
        <f>Q103/O103</f>
        <v>0.13988015494882039</v>
      </c>
      <c r="S103" s="167"/>
      <c r="T103" s="115">
        <v>3852088.2246454111</v>
      </c>
      <c r="U103" s="115">
        <v>4189633.0629620957</v>
      </c>
      <c r="V103" s="166">
        <f>U103-T103</f>
        <v>337544.83831668459</v>
      </c>
      <c r="W103" s="167">
        <f>V103/T103</f>
        <v>8.7626455738239475E-2</v>
      </c>
      <c r="X103" s="168"/>
      <c r="Y103" s="91">
        <v>30981003.868291359</v>
      </c>
      <c r="Z103" s="91">
        <v>34329909.825068414</v>
      </c>
      <c r="AA103" s="166">
        <f>Z103-Y103</f>
        <v>3348905.9567770548</v>
      </c>
      <c r="AB103" s="167">
        <f>AA103/Y103</f>
        <v>0.10809546298157933</v>
      </c>
      <c r="AC103" s="167"/>
      <c r="AD103" s="215">
        <v>790147</v>
      </c>
      <c r="AE103" s="215">
        <v>790147</v>
      </c>
      <c r="AF103" s="315">
        <f>AE103-AD103</f>
        <v>0</v>
      </c>
      <c r="AG103" s="214">
        <f>AF103/AD103</f>
        <v>0</v>
      </c>
      <c r="AH103" s="167"/>
      <c r="AI103" s="115">
        <v>31771150.868291359</v>
      </c>
      <c r="AJ103" s="115">
        <v>35120056.825068414</v>
      </c>
      <c r="AK103" s="166">
        <f>AJ103-AI103</f>
        <v>3348905.9567770548</v>
      </c>
      <c r="AL103" s="167">
        <f>AK103/AI103</f>
        <v>0.10540713399587208</v>
      </c>
      <c r="AN103" s="115">
        <f>J103/E103</f>
        <v>357.57285456638891</v>
      </c>
      <c r="AO103" s="115">
        <f>K103/F103</f>
        <v>390.78572054467003</v>
      </c>
      <c r="AP103" s="166">
        <f>AO103-AN103</f>
        <v>33.212865978281116</v>
      </c>
      <c r="AQ103" s="167">
        <f>AP103/AN103</f>
        <v>9.2884192841083346E-2</v>
      </c>
      <c r="AR103" s="316"/>
      <c r="AS103" s="115">
        <v>204.16056801661043</v>
      </c>
      <c r="AT103" s="115">
        <f>P103/F103</f>
        <v>232.37215077474858</v>
      </c>
      <c r="AU103" s="115">
        <f>AT103-AS103</f>
        <v>28.21158275813815</v>
      </c>
      <c r="AV103" s="191">
        <f>AU103/AS103</f>
        <v>0.13818330852137356</v>
      </c>
      <c r="AW103" s="316"/>
      <c r="AX103" s="115">
        <v>79.761636290411246</v>
      </c>
      <c r="AY103" s="115">
        <f>U103/F103</f>
        <v>86.621726858438521</v>
      </c>
      <c r="AZ103" s="166">
        <f>AY103-AX103</f>
        <v>6.8600905680272746</v>
      </c>
      <c r="BA103" s="167">
        <f>AZ103/AX103</f>
        <v>8.6007395122258523E-2</v>
      </c>
      <c r="BB103" s="316"/>
      <c r="BC103" s="115">
        <f>Y103/E103</f>
        <v>641.49505887341047</v>
      </c>
      <c r="BD103" s="115">
        <f>Z103/F103</f>
        <v>709.77959817785711</v>
      </c>
      <c r="BE103" s="166">
        <f>BD103-BC103</f>
        <v>68.284539304446639</v>
      </c>
      <c r="BF103" s="167">
        <f>BE103/BC103</f>
        <v>0.10644593182739008</v>
      </c>
      <c r="BG103" s="317"/>
      <c r="BH103" s="115">
        <v>16.360844807951132</v>
      </c>
      <c r="BI103" s="115">
        <v>16.360844807951132</v>
      </c>
      <c r="BJ103" s="166">
        <f>BI103-BH103</f>
        <v>0</v>
      </c>
      <c r="BK103" s="167">
        <f>BJ103/BH103</f>
        <v>0</v>
      </c>
      <c r="BL103" s="167"/>
      <c r="BM103" s="115">
        <f>AI103/E103</f>
        <v>657.85590368136161</v>
      </c>
      <c r="BN103" s="115">
        <f>AJ103/F103</f>
        <v>726.11608793326889</v>
      </c>
      <c r="BO103" s="291">
        <f>BN103-BM103</f>
        <v>68.260184251907276</v>
      </c>
      <c r="BP103" s="167">
        <f>BO103/BM103</f>
        <v>0.10376160473733426</v>
      </c>
    </row>
    <row r="104" spans="1:68">
      <c r="A104" s="89">
        <v>273</v>
      </c>
      <c r="B104" s="99">
        <v>19</v>
      </c>
      <c r="C104" s="99">
        <v>19</v>
      </c>
      <c r="D104" s="90" t="s">
        <v>117</v>
      </c>
      <c r="E104" s="92">
        <v>4011</v>
      </c>
      <c r="F104" s="115">
        <v>3987</v>
      </c>
      <c r="G104" s="166">
        <f>F104-E104</f>
        <v>-24</v>
      </c>
      <c r="H104" s="167">
        <f>G104/E104</f>
        <v>-5.9835452505609572E-3</v>
      </c>
      <c r="I104" s="167"/>
      <c r="J104" s="115">
        <v>4770369.0420062831</v>
      </c>
      <c r="K104" s="115">
        <v>4902961.6868756879</v>
      </c>
      <c r="L104" s="166">
        <f>K104-J104</f>
        <v>132592.64486940484</v>
      </c>
      <c r="M104" s="167">
        <f>L104/J104</f>
        <v>2.779504975439806E-2</v>
      </c>
      <c r="N104" s="167"/>
      <c r="O104" s="115">
        <v>241471.83806410065</v>
      </c>
      <c r="P104" s="314">
        <v>18874.126441529988</v>
      </c>
      <c r="Q104" s="166">
        <f>P104-O104</f>
        <v>-222597.71162257067</v>
      </c>
      <c r="R104" s="167">
        <f>Q104/O104</f>
        <v>-0.92183715255225873</v>
      </c>
      <c r="S104" s="167"/>
      <c r="T104" s="115">
        <v>425073.06041495496</v>
      </c>
      <c r="U104" s="115">
        <v>458310.44768250571</v>
      </c>
      <c r="V104" s="166">
        <f>U104-T104</f>
        <v>33237.387267550745</v>
      </c>
      <c r="W104" s="167">
        <f>V104/T104</f>
        <v>7.8192175328882313E-2</v>
      </c>
      <c r="X104" s="168"/>
      <c r="Y104" s="91">
        <v>5436913.9404853396</v>
      </c>
      <c r="Z104" s="91">
        <v>5380146.2609997233</v>
      </c>
      <c r="AA104" s="166">
        <f>Z104-Y104</f>
        <v>-56767.679485616274</v>
      </c>
      <c r="AB104" s="167">
        <f>AA104/Y104</f>
        <v>-1.0441158367967246E-2</v>
      </c>
      <c r="AC104" s="167"/>
      <c r="AD104" s="215">
        <v>-193321</v>
      </c>
      <c r="AE104" s="215">
        <v>-193321</v>
      </c>
      <c r="AF104" s="315">
        <f>AE104-AD104</f>
        <v>0</v>
      </c>
      <c r="AG104" s="214">
        <f>AF104/AD104</f>
        <v>0</v>
      </c>
      <c r="AH104" s="167"/>
      <c r="AI104" s="115">
        <v>5243592.9404853396</v>
      </c>
      <c r="AJ104" s="115">
        <v>5186825.2609997233</v>
      </c>
      <c r="AK104" s="166">
        <f>AJ104-AI104</f>
        <v>-56767.679485616274</v>
      </c>
      <c r="AL104" s="167">
        <f>AK104/AI104</f>
        <v>-1.0826103423726469E-2</v>
      </c>
      <c r="AN104" s="115">
        <f>J104/E104</f>
        <v>1189.3216260299882</v>
      </c>
      <c r="AO104" s="115">
        <f>K104/F104</f>
        <v>1229.7370671872807</v>
      </c>
      <c r="AP104" s="166">
        <f>AO104-AN104</f>
        <v>40.415441157292435</v>
      </c>
      <c r="AQ104" s="167">
        <f>AP104/AN104</f>
        <v>3.3981927405289929E-2</v>
      </c>
      <c r="AR104" s="316"/>
      <c r="AS104" s="115">
        <v>60.202402908028084</v>
      </c>
      <c r="AT104" s="115">
        <f>P104/F104</f>
        <v>4.7339168401128635</v>
      </c>
      <c r="AU104" s="115">
        <f>AT104-AS104</f>
        <v>-55.468486067915222</v>
      </c>
      <c r="AV104" s="191">
        <f>AU104/AS104</f>
        <v>-0.92136664632232501</v>
      </c>
      <c r="AW104" s="316"/>
      <c r="AX104" s="115">
        <v>105.97682882447144</v>
      </c>
      <c r="AY104" s="115">
        <f>U104/F104</f>
        <v>114.95120333145366</v>
      </c>
      <c r="AZ104" s="166">
        <f>AY104-AX104</f>
        <v>8.9743745069822154</v>
      </c>
      <c r="BA104" s="167">
        <f>AZ104/AX104</f>
        <v>8.468242168150171E-2</v>
      </c>
      <c r="BB104" s="316"/>
      <c r="BC104" s="115">
        <f>Y104/E104</f>
        <v>1355.5008577624881</v>
      </c>
      <c r="BD104" s="115">
        <f>Z104/F104</f>
        <v>1349.4221873588472</v>
      </c>
      <c r="BE104" s="166">
        <f>BD104-BC104</f>
        <v>-6.0786704036408992</v>
      </c>
      <c r="BF104" s="167">
        <f>BE104/BC104</f>
        <v>-4.4844460029888145E-3</v>
      </c>
      <c r="BG104" s="317"/>
      <c r="BH104" s="115">
        <v>-48.197706307653952</v>
      </c>
      <c r="BI104" s="115">
        <v>-48.197706307653952</v>
      </c>
      <c r="BJ104" s="166">
        <f>BI104-BH104</f>
        <v>0</v>
      </c>
      <c r="BK104" s="167">
        <f>BJ104/BH104</f>
        <v>0</v>
      </c>
      <c r="BL104" s="167"/>
      <c r="BM104" s="115">
        <f>AI104/E104</f>
        <v>1307.3031514548341</v>
      </c>
      <c r="BN104" s="115">
        <f>AJ104/F104</f>
        <v>1300.934351893585</v>
      </c>
      <c r="BO104" s="291">
        <f>BN104-BM104</f>
        <v>-6.368799561249034</v>
      </c>
      <c r="BP104" s="167">
        <f>BO104/BM104</f>
        <v>-4.8717082599866041E-3</v>
      </c>
    </row>
    <row r="105" spans="1:68">
      <c r="A105" s="89">
        <v>275</v>
      </c>
      <c r="B105" s="99">
        <v>13</v>
      </c>
      <c r="C105" s="99">
        <v>13</v>
      </c>
      <c r="D105" s="90" t="s">
        <v>118</v>
      </c>
      <c r="E105" s="92">
        <v>2499</v>
      </c>
      <c r="F105" s="115">
        <v>2441</v>
      </c>
      <c r="G105" s="166">
        <f>F105-E105</f>
        <v>-58</v>
      </c>
      <c r="H105" s="167">
        <f>G105/E105</f>
        <v>-2.3209283713485393E-2</v>
      </c>
      <c r="I105" s="167"/>
      <c r="J105" s="115">
        <v>1166833.9314298562</v>
      </c>
      <c r="K105" s="115">
        <v>1074448.0221880067</v>
      </c>
      <c r="L105" s="166">
        <f>K105-J105</f>
        <v>-92385.909241849557</v>
      </c>
      <c r="M105" s="167">
        <f>L105/J105</f>
        <v>-7.9176570678432742E-2</v>
      </c>
      <c r="N105" s="167"/>
      <c r="O105" s="115">
        <v>1263499.7714218188</v>
      </c>
      <c r="P105" s="314">
        <v>1321242.4996205729</v>
      </c>
      <c r="Q105" s="166">
        <f>P105-O105</f>
        <v>57742.728198754136</v>
      </c>
      <c r="R105" s="167">
        <f>Q105/O105</f>
        <v>4.5700624174847403E-2</v>
      </c>
      <c r="S105" s="167"/>
      <c r="T105" s="115">
        <v>341878.88107000757</v>
      </c>
      <c r="U105" s="115">
        <v>370606.87223034195</v>
      </c>
      <c r="V105" s="166">
        <f>U105-T105</f>
        <v>28727.991160334379</v>
      </c>
      <c r="W105" s="167">
        <f>V105/T105</f>
        <v>8.4029733192123271E-2</v>
      </c>
      <c r="X105" s="168"/>
      <c r="Y105" s="91">
        <v>2772212.5839216826</v>
      </c>
      <c r="Z105" s="91">
        <v>2766297.3940389217</v>
      </c>
      <c r="AA105" s="166">
        <f>Z105-Y105</f>
        <v>-5915.1898827608675</v>
      </c>
      <c r="AB105" s="167">
        <f>AA105/Y105</f>
        <v>-2.1337432479268973E-3</v>
      </c>
      <c r="AC105" s="167"/>
      <c r="AD105" s="215">
        <v>174530</v>
      </c>
      <c r="AE105" s="215">
        <v>174530</v>
      </c>
      <c r="AF105" s="315">
        <f>AE105-AD105</f>
        <v>0</v>
      </c>
      <c r="AG105" s="214">
        <f>AF105/AD105</f>
        <v>0</v>
      </c>
      <c r="AH105" s="167"/>
      <c r="AI105" s="115">
        <v>2946742.5839216826</v>
      </c>
      <c r="AJ105" s="115">
        <v>2940827.3940389217</v>
      </c>
      <c r="AK105" s="166">
        <f>AJ105-AI105</f>
        <v>-5915.1898827608675</v>
      </c>
      <c r="AL105" s="167">
        <f>AK105/AI105</f>
        <v>-2.0073656637114926E-3</v>
      </c>
      <c r="AN105" s="115">
        <f>J105/E105</f>
        <v>466.92034070822581</v>
      </c>
      <c r="AO105" s="115">
        <f>K105/F105</f>
        <v>440.16715370258362</v>
      </c>
      <c r="AP105" s="166">
        <f>AO105-AN105</f>
        <v>-26.753187005642189</v>
      </c>
      <c r="AQ105" s="167">
        <f>AP105/AN105</f>
        <v>-5.7297111890783972E-2</v>
      </c>
      <c r="AR105" s="316"/>
      <c r="AS105" s="115">
        <v>505.60214942849888</v>
      </c>
      <c r="AT105" s="115">
        <f>P105/F105</f>
        <v>541.27099533821092</v>
      </c>
      <c r="AU105" s="115">
        <f>AT105-AS105</f>
        <v>35.668845909712047</v>
      </c>
      <c r="AV105" s="191">
        <f>AU105/AS105</f>
        <v>7.0547259243319838E-2</v>
      </c>
      <c r="AW105" s="316"/>
      <c r="AX105" s="115">
        <v>136.80627493797823</v>
      </c>
      <c r="AY105" s="115">
        <f>U105/F105</f>
        <v>151.82583868510525</v>
      </c>
      <c r="AZ105" s="166">
        <f>AY105-AX105</f>
        <v>15.019563747127023</v>
      </c>
      <c r="BA105" s="167">
        <f>AZ105/AX105</f>
        <v>0.10978709678292325</v>
      </c>
      <c r="BB105" s="316"/>
      <c r="BC105" s="115">
        <f>Y105/E105</f>
        <v>1109.3287650747029</v>
      </c>
      <c r="BD105" s="115">
        <f>Z105/F105</f>
        <v>1133.2639877258998</v>
      </c>
      <c r="BE105" s="166">
        <f>BD105-BC105</f>
        <v>23.935222651196909</v>
      </c>
      <c r="BF105" s="167">
        <f>BE105/BC105</f>
        <v>2.1576311193539723E-2</v>
      </c>
      <c r="BG105" s="317"/>
      <c r="BH105" s="115">
        <v>69.839935974389761</v>
      </c>
      <c r="BI105" s="115">
        <v>69.839935974389761</v>
      </c>
      <c r="BJ105" s="166">
        <f>BI105-BH105</f>
        <v>0</v>
      </c>
      <c r="BK105" s="167">
        <f>BJ105/BH105</f>
        <v>0</v>
      </c>
      <c r="BL105" s="167"/>
      <c r="BM105" s="115">
        <f>AI105/E105</f>
        <v>1179.1687010490928</v>
      </c>
      <c r="BN105" s="115">
        <f>AJ105/F105</f>
        <v>1204.7633732236468</v>
      </c>
      <c r="BO105" s="291">
        <f>BN105-BM105</f>
        <v>25.594672174554034</v>
      </c>
      <c r="BP105" s="167">
        <f>BO105/BM105</f>
        <v>2.1705691604418223E-2</v>
      </c>
    </row>
    <row r="106" spans="1:68">
      <c r="A106" s="89">
        <v>276</v>
      </c>
      <c r="B106" s="99">
        <v>12</v>
      </c>
      <c r="C106" s="99">
        <v>12</v>
      </c>
      <c r="D106" s="90" t="s">
        <v>119</v>
      </c>
      <c r="E106" s="92">
        <v>15136</v>
      </c>
      <c r="F106" s="115">
        <v>15071</v>
      </c>
      <c r="G106" s="166">
        <f>F106-E106</f>
        <v>-65</v>
      </c>
      <c r="H106" s="167">
        <f>G106/E106</f>
        <v>-4.2943974630021142E-3</v>
      </c>
      <c r="I106" s="167"/>
      <c r="J106" s="115">
        <v>13101983.868534233</v>
      </c>
      <c r="K106" s="115">
        <v>12533411.17370775</v>
      </c>
      <c r="L106" s="166">
        <f>K106-J106</f>
        <v>-568572.69482648373</v>
      </c>
      <c r="M106" s="167">
        <f>L106/J106</f>
        <v>-4.3395923894546211E-2</v>
      </c>
      <c r="N106" s="167"/>
      <c r="O106" s="115">
        <v>5319218.9883461418</v>
      </c>
      <c r="P106" s="314">
        <v>5432008.0710680783</v>
      </c>
      <c r="Q106" s="166">
        <f>P106-O106</f>
        <v>112789.08272193652</v>
      </c>
      <c r="R106" s="167">
        <f>Q106/O106</f>
        <v>2.1204068298192973E-2</v>
      </c>
      <c r="S106" s="167"/>
      <c r="T106" s="115">
        <v>661543.51753223059</v>
      </c>
      <c r="U106" s="115">
        <v>734866.78194729984</v>
      </c>
      <c r="V106" s="166">
        <f>U106-T106</f>
        <v>73323.26441506925</v>
      </c>
      <c r="W106" s="167">
        <f>V106/T106</f>
        <v>0.11083664562021336</v>
      </c>
      <c r="X106" s="168"/>
      <c r="Y106" s="91">
        <v>19082746.374412604</v>
      </c>
      <c r="Z106" s="91">
        <v>18700286.026723128</v>
      </c>
      <c r="AA106" s="166">
        <f>Z106-Y106</f>
        <v>-382460.34768947586</v>
      </c>
      <c r="AB106" s="167">
        <f>AA106/Y106</f>
        <v>-2.004220672357223E-2</v>
      </c>
      <c r="AC106" s="167"/>
      <c r="AD106" s="215">
        <v>-1667382</v>
      </c>
      <c r="AE106" s="215">
        <v>-1667382</v>
      </c>
      <c r="AF106" s="315">
        <f>AE106-AD106</f>
        <v>0</v>
      </c>
      <c r="AG106" s="214">
        <f>AF106/AD106</f>
        <v>0</v>
      </c>
      <c r="AH106" s="167"/>
      <c r="AI106" s="115">
        <v>17415364.374412604</v>
      </c>
      <c r="AJ106" s="115">
        <v>17032904.026723128</v>
      </c>
      <c r="AK106" s="166">
        <f>AJ106-AI106</f>
        <v>-382460.34768947586</v>
      </c>
      <c r="AL106" s="167">
        <f>AK106/AI106</f>
        <v>-2.1961087891528869E-2</v>
      </c>
      <c r="AN106" s="115">
        <f>J106/E106</f>
        <v>865.61732746658515</v>
      </c>
      <c r="AO106" s="115">
        <f>K106/F106</f>
        <v>831.62438947035696</v>
      </c>
      <c r="AP106" s="166">
        <f>AO106-AN106</f>
        <v>-33.992937996228193</v>
      </c>
      <c r="AQ106" s="167">
        <f>AP106/AN106</f>
        <v>-3.9270168141984654E-2</v>
      </c>
      <c r="AR106" s="316"/>
      <c r="AS106" s="115">
        <v>351.42831582625143</v>
      </c>
      <c r="AT106" s="115">
        <f>P106/F106</f>
        <v>360.42784626554828</v>
      </c>
      <c r="AU106" s="115">
        <f>AT106-AS106</f>
        <v>8.9995304392968478</v>
      </c>
      <c r="AV106" s="191">
        <f>AU106/AS106</f>
        <v>2.5608438574842324E-2</v>
      </c>
      <c r="AW106" s="316"/>
      <c r="AX106" s="115">
        <v>43.706627743937013</v>
      </c>
      <c r="AY106" s="115">
        <f>U106/F106</f>
        <v>48.76031994872934</v>
      </c>
      <c r="AZ106" s="166">
        <f>AY106-AX106</f>
        <v>5.0536922047923269</v>
      </c>
      <c r="BA106" s="167">
        <f>AZ106/AX106</f>
        <v>0.11562759392923824</v>
      </c>
      <c r="BB106" s="316"/>
      <c r="BC106" s="115">
        <f>Y106/E106</f>
        <v>1260.7522710367734</v>
      </c>
      <c r="BD106" s="115">
        <f>Z106/F106</f>
        <v>1240.8125556846346</v>
      </c>
      <c r="BE106" s="166">
        <f>BD106-BC106</f>
        <v>-19.939715352138819</v>
      </c>
      <c r="BF106" s="167">
        <f>BE106/BC106</f>
        <v>-1.581572828398833E-2</v>
      </c>
      <c r="BG106" s="317"/>
      <c r="BH106" s="115">
        <v>-110.16001585623678</v>
      </c>
      <c r="BI106" s="115">
        <v>-110.16001585623678</v>
      </c>
      <c r="BJ106" s="166">
        <f>BI106-BH106</f>
        <v>0</v>
      </c>
      <c r="BK106" s="167">
        <f>BJ106/BH106</f>
        <v>0</v>
      </c>
      <c r="BL106" s="167"/>
      <c r="BM106" s="115">
        <f>AI106/E106</f>
        <v>1150.5922551805368</v>
      </c>
      <c r="BN106" s="115">
        <f>AJ106/F106</f>
        <v>1130.17742861941</v>
      </c>
      <c r="BO106" s="291">
        <f>BN106-BM106</f>
        <v>-20.414826561126802</v>
      </c>
      <c r="BP106" s="167">
        <f>BO106/BM106</f>
        <v>-1.7742885430706779E-2</v>
      </c>
    </row>
    <row r="107" spans="1:68">
      <c r="A107" s="89">
        <v>280</v>
      </c>
      <c r="B107" s="99">
        <v>15</v>
      </c>
      <c r="C107" s="99">
        <v>15</v>
      </c>
      <c r="D107" s="90" t="s">
        <v>120</v>
      </c>
      <c r="E107" s="92">
        <v>2015</v>
      </c>
      <c r="F107" s="115">
        <v>1986</v>
      </c>
      <c r="G107" s="166">
        <f>F107-E107</f>
        <v>-29</v>
      </c>
      <c r="H107" s="167">
        <f>G107/E107</f>
        <v>-1.4392059553349877E-2</v>
      </c>
      <c r="I107" s="167"/>
      <c r="J107" s="115">
        <v>2053609.0372992195</v>
      </c>
      <c r="K107" s="115">
        <v>1968105.2036339708</v>
      </c>
      <c r="L107" s="166">
        <f>K107-J107</f>
        <v>-85503.833665248705</v>
      </c>
      <c r="M107" s="167">
        <f>L107/J107</f>
        <v>-4.163588692504884E-2</v>
      </c>
      <c r="N107" s="167"/>
      <c r="O107" s="115">
        <v>908754.24299627636</v>
      </c>
      <c r="P107" s="314">
        <v>1051635.4536285738</v>
      </c>
      <c r="Q107" s="166">
        <f>P107-O107</f>
        <v>142881.21063229744</v>
      </c>
      <c r="R107" s="167">
        <f>Q107/O107</f>
        <v>0.15722755820231465</v>
      </c>
      <c r="S107" s="167"/>
      <c r="T107" s="115">
        <v>372892.96865330101</v>
      </c>
      <c r="U107" s="115">
        <v>399112.90795332845</v>
      </c>
      <c r="V107" s="166">
        <f>U107-T107</f>
        <v>26219.939300027443</v>
      </c>
      <c r="W107" s="167">
        <f>V107/T107</f>
        <v>7.0314920108900086E-2</v>
      </c>
      <c r="X107" s="168"/>
      <c r="Y107" s="91">
        <v>3335256.2489487967</v>
      </c>
      <c r="Z107" s="91">
        <v>3418853.5652158731</v>
      </c>
      <c r="AA107" s="166">
        <f>Z107-Y107</f>
        <v>83597.316267076414</v>
      </c>
      <c r="AB107" s="167">
        <f>AA107/Y107</f>
        <v>2.5064735668638517E-2</v>
      </c>
      <c r="AC107" s="167"/>
      <c r="AD107" s="215">
        <v>-292822</v>
      </c>
      <c r="AE107" s="215">
        <v>-292822</v>
      </c>
      <c r="AF107" s="315">
        <f>AE107-AD107</f>
        <v>0</v>
      </c>
      <c r="AG107" s="214">
        <f>AF107/AD107</f>
        <v>0</v>
      </c>
      <c r="AH107" s="167"/>
      <c r="AI107" s="115">
        <v>3042434.2489487967</v>
      </c>
      <c r="AJ107" s="115">
        <v>3126031.5652158731</v>
      </c>
      <c r="AK107" s="166">
        <f>AJ107-AI107</f>
        <v>83597.316267076414</v>
      </c>
      <c r="AL107" s="167">
        <f>AK107/AI107</f>
        <v>2.7477115173798892E-2</v>
      </c>
      <c r="AN107" s="115">
        <f>J107/E107</f>
        <v>1019.160812555444</v>
      </c>
      <c r="AO107" s="115">
        <f>K107/F107</f>
        <v>990.98952851660158</v>
      </c>
      <c r="AP107" s="166">
        <f>AO107-AN107</f>
        <v>-28.171284038842373</v>
      </c>
      <c r="AQ107" s="167">
        <f>AP107/AN107</f>
        <v>-2.7641647610258575E-2</v>
      </c>
      <c r="AR107" s="316"/>
      <c r="AS107" s="115">
        <v>450.99466153661359</v>
      </c>
      <c r="AT107" s="115">
        <f>P107/F107</f>
        <v>529.52439759746915</v>
      </c>
      <c r="AU107" s="115">
        <f>AT107-AS107</f>
        <v>78.529736060855555</v>
      </c>
      <c r="AV107" s="191">
        <f>AU107/AS107</f>
        <v>0.1741256443996293</v>
      </c>
      <c r="AW107" s="316"/>
      <c r="AX107" s="115">
        <v>185.05854523737023</v>
      </c>
      <c r="AY107" s="115">
        <f>U107/F107</f>
        <v>200.96319635112209</v>
      </c>
      <c r="AZ107" s="166">
        <f>AY107-AX107</f>
        <v>15.904651113751868</v>
      </c>
      <c r="BA107" s="167">
        <f>AZ107/AX107</f>
        <v>8.5943889234357418E-2</v>
      </c>
      <c r="BB107" s="316"/>
      <c r="BC107" s="115">
        <f>Y107/E107</f>
        <v>1655.2140193294276</v>
      </c>
      <c r="BD107" s="115">
        <f>Z107/F107</f>
        <v>1721.4771224651929</v>
      </c>
      <c r="BE107" s="166">
        <f>BD107-BC107</f>
        <v>66.263103135765277</v>
      </c>
      <c r="BF107" s="167">
        <f>BE107/BC107</f>
        <v>4.0032951849096991E-2</v>
      </c>
      <c r="BG107" s="317"/>
      <c r="BH107" s="115">
        <v>-145.32109181141439</v>
      </c>
      <c r="BI107" s="115">
        <v>-145.32109181141439</v>
      </c>
      <c r="BJ107" s="166">
        <f>BI107-BH107</f>
        <v>0</v>
      </c>
      <c r="BK107" s="167">
        <f>BJ107/BH107</f>
        <v>0</v>
      </c>
      <c r="BL107" s="167"/>
      <c r="BM107" s="115">
        <f>AI107/E107</f>
        <v>1509.8929275180133</v>
      </c>
      <c r="BN107" s="115">
        <f>AJ107/F107</f>
        <v>1574.034020753209</v>
      </c>
      <c r="BO107" s="291">
        <f>BN107-BM107</f>
        <v>64.14109323519574</v>
      </c>
      <c r="BP107" s="167">
        <f>BO107/BM107</f>
        <v>4.2480557439680121E-2</v>
      </c>
    </row>
    <row r="108" spans="1:68">
      <c r="A108" s="89">
        <v>284</v>
      </c>
      <c r="B108" s="99">
        <v>2</v>
      </c>
      <c r="C108" s="99">
        <v>2</v>
      </c>
      <c r="D108" s="90" t="s">
        <v>121</v>
      </c>
      <c r="E108" s="92">
        <v>2207</v>
      </c>
      <c r="F108" s="115">
        <v>2186</v>
      </c>
      <c r="G108" s="166">
        <f>F108-E108</f>
        <v>-21</v>
      </c>
      <c r="H108" s="167">
        <f>G108/E108</f>
        <v>-9.5151789759854999E-3</v>
      </c>
      <c r="I108" s="167"/>
      <c r="J108" s="115">
        <v>1213903.4287425417</v>
      </c>
      <c r="K108" s="115">
        <v>1183574.6020873173</v>
      </c>
      <c r="L108" s="166">
        <f>K108-J108</f>
        <v>-30328.826655224431</v>
      </c>
      <c r="M108" s="167">
        <f>L108/J108</f>
        <v>-2.4984546494478111E-2</v>
      </c>
      <c r="N108" s="167"/>
      <c r="O108" s="115">
        <v>557453.97243617882</v>
      </c>
      <c r="P108" s="314">
        <v>147772.14714072671</v>
      </c>
      <c r="Q108" s="166">
        <f>P108-O108</f>
        <v>-409681.82529545214</v>
      </c>
      <c r="R108" s="167">
        <f>Q108/O108</f>
        <v>-0.73491596715162943</v>
      </c>
      <c r="S108" s="167"/>
      <c r="T108" s="115">
        <v>420351.89668467175</v>
      </c>
      <c r="U108" s="115">
        <v>440260.04951723677</v>
      </c>
      <c r="V108" s="166">
        <f>U108-T108</f>
        <v>19908.152832565014</v>
      </c>
      <c r="W108" s="167">
        <f>V108/T108</f>
        <v>4.7360682774554422E-2</v>
      </c>
      <c r="X108" s="168"/>
      <c r="Y108" s="91">
        <v>2191709.2978633922</v>
      </c>
      <c r="Z108" s="91">
        <v>1771606.7987452806</v>
      </c>
      <c r="AA108" s="166">
        <f>Z108-Y108</f>
        <v>-420102.49911811156</v>
      </c>
      <c r="AB108" s="167">
        <f>AA108/Y108</f>
        <v>-0.19167802022268754</v>
      </c>
      <c r="AC108" s="389"/>
      <c r="AD108" s="390">
        <v>909714</v>
      </c>
      <c r="AE108" s="390">
        <v>909714</v>
      </c>
      <c r="AF108" s="315">
        <f>AE108-AD108</f>
        <v>0</v>
      </c>
      <c r="AG108" s="214">
        <f>AF108/AD108</f>
        <v>0</v>
      </c>
      <c r="AH108" s="167"/>
      <c r="AI108" s="115">
        <v>3101423.2978633922</v>
      </c>
      <c r="AJ108" s="115">
        <v>2681320.7987452806</v>
      </c>
      <c r="AK108" s="166">
        <f>AJ108-AI108</f>
        <v>-420102.49911811156</v>
      </c>
      <c r="AL108" s="167">
        <f>AK108/AI108</f>
        <v>-0.13545474408718255</v>
      </c>
      <c r="AN108" s="115">
        <f>J108/E108</f>
        <v>550.02420876417841</v>
      </c>
      <c r="AO108" s="115">
        <f>K108/F108</f>
        <v>541.43394423024574</v>
      </c>
      <c r="AP108" s="166">
        <f>AO108-AN108</f>
        <v>-8.5902645339326682</v>
      </c>
      <c r="AQ108" s="167">
        <f>AP108/AN108</f>
        <v>-1.5617975349182718E-2</v>
      </c>
      <c r="AR108" s="316"/>
      <c r="AS108" s="115">
        <v>252.58449136211092</v>
      </c>
      <c r="AT108" s="115">
        <f>P108/F108</f>
        <v>67.599335380021373</v>
      </c>
      <c r="AU108" s="115">
        <f>AT108-AS108</f>
        <v>-184.98515598208957</v>
      </c>
      <c r="AV108" s="191">
        <f>AU108/AS108</f>
        <v>-0.73236941422856638</v>
      </c>
      <c r="AW108" s="316"/>
      <c r="AX108" s="115">
        <v>190.46302523093419</v>
      </c>
      <c r="AY108" s="115">
        <f>U108/F108</f>
        <v>201.39983966936722</v>
      </c>
      <c r="AZ108" s="166">
        <f>AY108-AX108</f>
        <v>10.936814438433032</v>
      </c>
      <c r="BA108" s="167">
        <f>AZ108/AX108</f>
        <v>5.7422244685929318E-2</v>
      </c>
      <c r="BB108" s="316"/>
      <c r="BC108" s="115">
        <f>Y108/E108</f>
        <v>993.0717253572235</v>
      </c>
      <c r="BD108" s="115">
        <f>Z108/F108</f>
        <v>810.4331192796343</v>
      </c>
      <c r="BE108" s="166">
        <f>BD108-BC108</f>
        <v>-182.6386060775892</v>
      </c>
      <c r="BF108" s="167">
        <f>BE108/BC108</f>
        <v>-0.18391280449747094</v>
      </c>
      <c r="BG108" s="317"/>
      <c r="BH108" s="115">
        <v>412.1948346171273</v>
      </c>
      <c r="BI108" s="115">
        <v>412.1948346171273</v>
      </c>
      <c r="BJ108" s="166">
        <f>BI108-BH108</f>
        <v>0</v>
      </c>
      <c r="BK108" s="167">
        <f>BJ108/BH108</f>
        <v>0</v>
      </c>
      <c r="BL108" s="167"/>
      <c r="BM108" s="115">
        <f>AI108/E108</f>
        <v>1405.2665599743507</v>
      </c>
      <c r="BN108" s="115">
        <f>AJ108/F108</f>
        <v>1226.5877395907048</v>
      </c>
      <c r="BO108" s="291">
        <f>BN108-BM108</f>
        <v>-178.67882038364587</v>
      </c>
      <c r="BP108" s="167">
        <f>BO108/BM108</f>
        <v>-0.12714941454730636</v>
      </c>
    </row>
    <row r="109" spans="1:68">
      <c r="A109" s="89">
        <v>285</v>
      </c>
      <c r="B109" s="99">
        <v>8</v>
      </c>
      <c r="C109" s="99">
        <v>8</v>
      </c>
      <c r="D109" s="90" t="s">
        <v>122</v>
      </c>
      <c r="E109" s="92">
        <v>50500</v>
      </c>
      <c r="F109" s="115">
        <v>50210</v>
      </c>
      <c r="G109" s="166">
        <f>F109-E109</f>
        <v>-290</v>
      </c>
      <c r="H109" s="167">
        <f>G109/E109</f>
        <v>-5.7425742574257425E-3</v>
      </c>
      <c r="I109" s="167"/>
      <c r="J109" s="115">
        <v>-1306701.1773460787</v>
      </c>
      <c r="K109" s="115">
        <v>-952803.67484903894</v>
      </c>
      <c r="L109" s="166">
        <f>K109-J109</f>
        <v>353897.50249703974</v>
      </c>
      <c r="M109" s="167">
        <f>L109/J109</f>
        <v>-0.27083277235259601</v>
      </c>
      <c r="N109" s="167"/>
      <c r="O109" s="115">
        <v>10395600.485116221</v>
      </c>
      <c r="P109" s="314">
        <v>13703063.632907627</v>
      </c>
      <c r="Q109" s="166">
        <f>P109-O109</f>
        <v>3307463.1477914061</v>
      </c>
      <c r="R109" s="167">
        <f>Q109/O109</f>
        <v>0.31815989394040561</v>
      </c>
      <c r="S109" s="167"/>
      <c r="T109" s="115">
        <v>4087770.7214502785</v>
      </c>
      <c r="U109" s="115">
        <v>4481545.2236913517</v>
      </c>
      <c r="V109" s="166">
        <f>U109-T109</f>
        <v>393774.50224107318</v>
      </c>
      <c r="W109" s="167">
        <f>V109/T109</f>
        <v>9.6329889583770006E-2</v>
      </c>
      <c r="X109" s="168"/>
      <c r="Y109" s="91">
        <v>13176670.029220421</v>
      </c>
      <c r="Z109" s="91">
        <v>17231805.18174994</v>
      </c>
      <c r="AA109" s="166">
        <f>Z109-Y109</f>
        <v>4055135.1525295191</v>
      </c>
      <c r="AB109" s="167">
        <f>AA109/Y109</f>
        <v>0.30775113465973586</v>
      </c>
      <c r="AC109" s="167"/>
      <c r="AD109" s="215">
        <v>528252</v>
      </c>
      <c r="AE109" s="215">
        <v>528252</v>
      </c>
      <c r="AF109" s="315">
        <f>AE109-AD109</f>
        <v>0</v>
      </c>
      <c r="AG109" s="214">
        <f>AF109/AD109</f>
        <v>0</v>
      </c>
      <c r="AH109" s="167"/>
      <c r="AI109" s="115">
        <v>13704922.029220421</v>
      </c>
      <c r="AJ109" s="115">
        <v>17760057.18174994</v>
      </c>
      <c r="AK109" s="166">
        <f>AJ109-AI109</f>
        <v>4055135.1525295191</v>
      </c>
      <c r="AL109" s="167">
        <f>AK109/AI109</f>
        <v>0.29588896192794961</v>
      </c>
      <c r="AN109" s="115">
        <f>J109/E109</f>
        <v>-25.87527083853621</v>
      </c>
      <c r="AO109" s="115">
        <f>K109/F109</f>
        <v>-18.976372731508445</v>
      </c>
      <c r="AP109" s="166">
        <f>AO109-AN109</f>
        <v>6.8988981070277653</v>
      </c>
      <c r="AQ109" s="167">
        <f>AP109/AN109</f>
        <v>-0.26662129065536933</v>
      </c>
      <c r="AR109" s="316"/>
      <c r="AS109" s="115">
        <v>205.85347495279646</v>
      </c>
      <c r="AT109" s="115">
        <f>P109/F109</f>
        <v>272.91502953410929</v>
      </c>
      <c r="AU109" s="115">
        <f>AT109-AS109</f>
        <v>67.061554581312834</v>
      </c>
      <c r="AV109" s="191">
        <f>AU109/AS109</f>
        <v>0.3257732452497607</v>
      </c>
      <c r="AW109" s="316"/>
      <c r="AX109" s="115">
        <v>80.94595488020353</v>
      </c>
      <c r="AY109" s="115">
        <f>U109/F109</f>
        <v>89.256029151391189</v>
      </c>
      <c r="AZ109" s="166">
        <f>AY109-AX109</f>
        <v>8.3100742711876592</v>
      </c>
      <c r="BA109" s="167">
        <f>AZ109/AX109</f>
        <v>0.10266200804581532</v>
      </c>
      <c r="BB109" s="316"/>
      <c r="BC109" s="115">
        <f>Y109/E109</f>
        <v>260.92415899446377</v>
      </c>
      <c r="BD109" s="115">
        <f>Z109/F109</f>
        <v>343.19468595399201</v>
      </c>
      <c r="BE109" s="166">
        <f>BD109-BC109</f>
        <v>82.27052695952824</v>
      </c>
      <c r="BF109" s="167">
        <f>BE109/BC109</f>
        <v>0.31530436766215214</v>
      </c>
      <c r="BG109" s="317"/>
      <c r="BH109" s="115">
        <v>10.460435643564356</v>
      </c>
      <c r="BI109" s="115">
        <v>10.460435643564356</v>
      </c>
      <c r="BJ109" s="166">
        <f>BI109-BH109</f>
        <v>0</v>
      </c>
      <c r="BK109" s="167">
        <f>BJ109/BH109</f>
        <v>0</v>
      </c>
      <c r="BL109" s="167"/>
      <c r="BM109" s="115">
        <f>AI109/E109</f>
        <v>271.38459463802815</v>
      </c>
      <c r="BN109" s="115">
        <f>AJ109/F109</f>
        <v>353.71553837382874</v>
      </c>
      <c r="BO109" s="291">
        <f>BN109-BM109</f>
        <v>82.330943735800588</v>
      </c>
      <c r="BP109" s="167">
        <f>BO109/BM109</f>
        <v>0.30337368208248267</v>
      </c>
    </row>
    <row r="110" spans="1:68">
      <c r="A110" s="89">
        <v>286</v>
      </c>
      <c r="B110" s="99">
        <v>8</v>
      </c>
      <c r="C110" s="99">
        <v>8</v>
      </c>
      <c r="D110" s="90" t="s">
        <v>123</v>
      </c>
      <c r="E110" s="92">
        <v>78880</v>
      </c>
      <c r="F110" s="115">
        <v>78386</v>
      </c>
      <c r="G110" s="166">
        <f>F110-E110</f>
        <v>-494</v>
      </c>
      <c r="H110" s="167">
        <f>G110/E110</f>
        <v>-6.2626774847870182E-3</v>
      </c>
      <c r="I110" s="167"/>
      <c r="J110" s="115">
        <v>-13668115.803112024</v>
      </c>
      <c r="K110" s="115">
        <v>-12289574.824959885</v>
      </c>
      <c r="L110" s="166">
        <f>K110-J110</f>
        <v>1378540.9781521391</v>
      </c>
      <c r="M110" s="167">
        <f>L110/J110</f>
        <v>-0.10085815762830061</v>
      </c>
      <c r="N110" s="167"/>
      <c r="O110" s="115">
        <v>13678311.251551475</v>
      </c>
      <c r="P110" s="314">
        <v>17863574.522277005</v>
      </c>
      <c r="Q110" s="166">
        <f>P110-O110</f>
        <v>4185263.2707255296</v>
      </c>
      <c r="R110" s="167">
        <f>Q110/O110</f>
        <v>0.30597806949675987</v>
      </c>
      <c r="S110" s="167"/>
      <c r="T110" s="115">
        <v>7332323.0910909558</v>
      </c>
      <c r="U110" s="115">
        <v>7907118.3565594815</v>
      </c>
      <c r="V110" s="166">
        <f>U110-T110</f>
        <v>574795.2654685257</v>
      </c>
      <c r="W110" s="167">
        <f>V110/T110</f>
        <v>7.8391971865904714E-2</v>
      </c>
      <c r="X110" s="168"/>
      <c r="Y110" s="91">
        <v>7342518.5395304086</v>
      </c>
      <c r="Z110" s="91">
        <v>13481118.053876601</v>
      </c>
      <c r="AA110" s="166">
        <f>Z110-Y110</f>
        <v>6138599.5143461926</v>
      </c>
      <c r="AB110" s="167">
        <f>AA110/Y110</f>
        <v>0.83603459511847378</v>
      </c>
      <c r="AC110" s="167"/>
      <c r="AD110" s="215">
        <v>-5668504</v>
      </c>
      <c r="AE110" s="215">
        <v>-5668504</v>
      </c>
      <c r="AF110" s="315">
        <f>AE110-AD110</f>
        <v>0</v>
      </c>
      <c r="AG110" s="214">
        <f>AF110/AD110</f>
        <v>0</v>
      </c>
      <c r="AH110" s="167"/>
      <c r="AI110" s="115">
        <v>1674014.5395304086</v>
      </c>
      <c r="AJ110" s="115">
        <v>7812614.0538766012</v>
      </c>
      <c r="AK110" s="166">
        <f>AJ110-AI110</f>
        <v>6138599.5143461926</v>
      </c>
      <c r="AL110" s="167">
        <f>AK110/AI110</f>
        <v>3.6669929498152274</v>
      </c>
      <c r="AN110" s="115">
        <f>J110/E110</f>
        <v>-173.2773301611565</v>
      </c>
      <c r="AO110" s="115">
        <f>K110/F110</f>
        <v>-156.78277785522778</v>
      </c>
      <c r="AP110" s="166">
        <f>AO110-AN110</f>
        <v>16.494552305928721</v>
      </c>
      <c r="AQ110" s="167">
        <f>AP110/AN110</f>
        <v>-9.519163465057992E-2</v>
      </c>
      <c r="AR110" s="316"/>
      <c r="AS110" s="115">
        <v>173.40658280364445</v>
      </c>
      <c r="AT110" s="115">
        <f>P110/F110</f>
        <v>227.89241091874831</v>
      </c>
      <c r="AU110" s="115">
        <f>AT110-AS110</f>
        <v>54.485828115103857</v>
      </c>
      <c r="AV110" s="191">
        <f>AU110/AS110</f>
        <v>0.31420853369102164</v>
      </c>
      <c r="AW110" s="316"/>
      <c r="AX110" s="115">
        <v>92.955414440808269</v>
      </c>
      <c r="AY110" s="115">
        <f>U110/F110</f>
        <v>100.87411472149978</v>
      </c>
      <c r="AZ110" s="166">
        <f>AY110-AX110</f>
        <v>7.9187002806915103</v>
      </c>
      <c r="BA110" s="167">
        <f>AZ110/AX110</f>
        <v>8.5188155292814538E-2</v>
      </c>
      <c r="BB110" s="316"/>
      <c r="BC110" s="115">
        <f>Y110/E110</f>
        <v>93.084667083296253</v>
      </c>
      <c r="BD110" s="115">
        <f>Z110/F110</f>
        <v>171.98374778502031</v>
      </c>
      <c r="BE110" s="166">
        <f>BD110-BC110</f>
        <v>78.89908070172406</v>
      </c>
      <c r="BF110" s="167">
        <f>BE110/BC110</f>
        <v>0.84760555281485506</v>
      </c>
      <c r="BG110" s="317"/>
      <c r="BH110" s="115">
        <v>-71.862373225152126</v>
      </c>
      <c r="BI110" s="115">
        <v>-71.862373225152126</v>
      </c>
      <c r="BJ110" s="166">
        <f>BI110-BH110</f>
        <v>0</v>
      </c>
      <c r="BK110" s="167">
        <f>BJ110/BH110</f>
        <v>0</v>
      </c>
      <c r="BL110" s="167"/>
      <c r="BM110" s="115">
        <f>AI110/E110</f>
        <v>21.222293858144123</v>
      </c>
      <c r="BN110" s="115">
        <f>AJ110/F110</f>
        <v>99.668487406891558</v>
      </c>
      <c r="BO110" s="291">
        <f>BN110-BM110</f>
        <v>78.446193548747431</v>
      </c>
      <c r="BP110" s="167">
        <f>BO110/BM110</f>
        <v>3.6964050197921208</v>
      </c>
    </row>
    <row r="111" spans="1:68">
      <c r="A111" s="89">
        <v>287</v>
      </c>
      <c r="B111" s="99">
        <v>15</v>
      </c>
      <c r="C111" s="99">
        <v>15</v>
      </c>
      <c r="D111" s="90" t="s">
        <v>124</v>
      </c>
      <c r="E111" s="92">
        <v>6199</v>
      </c>
      <c r="F111" s="115">
        <v>6121</v>
      </c>
      <c r="G111" s="166">
        <f>F111-E111</f>
        <v>-78</v>
      </c>
      <c r="H111" s="167">
        <f>G111/E111</f>
        <v>-1.2582674624939507E-2</v>
      </c>
      <c r="I111" s="167"/>
      <c r="J111" s="115">
        <v>4247210.9657936357</v>
      </c>
      <c r="K111" s="115">
        <v>4279981.723523397</v>
      </c>
      <c r="L111" s="166">
        <f>K111-J111</f>
        <v>32770.757729761302</v>
      </c>
      <c r="M111" s="167">
        <f>L111/J111</f>
        <v>7.7158299867117015E-3</v>
      </c>
      <c r="N111" s="167"/>
      <c r="O111" s="115">
        <v>2169995.2849987107</v>
      </c>
      <c r="P111" s="314">
        <v>2228615.5092324927</v>
      </c>
      <c r="Q111" s="166">
        <f>P111-O111</f>
        <v>58620.224233781919</v>
      </c>
      <c r="R111" s="167">
        <f>Q111/O111</f>
        <v>2.7013986914638272E-2</v>
      </c>
      <c r="S111" s="167"/>
      <c r="T111" s="115">
        <v>1079235.6810282059</v>
      </c>
      <c r="U111" s="115">
        <v>1143552.4960793925</v>
      </c>
      <c r="V111" s="166">
        <f>U111-T111</f>
        <v>64316.815051186597</v>
      </c>
      <c r="W111" s="167">
        <f>V111/T111</f>
        <v>5.959478192002593E-2</v>
      </c>
      <c r="X111" s="168"/>
      <c r="Y111" s="91">
        <v>7496441.9318205519</v>
      </c>
      <c r="Z111" s="91">
        <v>7652149.7288352828</v>
      </c>
      <c r="AA111" s="166">
        <f>Z111-Y111</f>
        <v>155707.79701473098</v>
      </c>
      <c r="AB111" s="167">
        <f>AA111/Y111</f>
        <v>2.0770893502661536E-2</v>
      </c>
      <c r="AC111" s="167"/>
      <c r="AD111" s="215">
        <v>619983</v>
      </c>
      <c r="AE111" s="215">
        <v>619983</v>
      </c>
      <c r="AF111" s="315">
        <f>AE111-AD111</f>
        <v>0</v>
      </c>
      <c r="AG111" s="214">
        <f>AF111/AD111</f>
        <v>0</v>
      </c>
      <c r="AH111" s="167"/>
      <c r="AI111" s="115">
        <v>8116424.9318205519</v>
      </c>
      <c r="AJ111" s="115">
        <v>8272132.7288352828</v>
      </c>
      <c r="AK111" s="166">
        <f>AJ111-AI111</f>
        <v>155707.79701473098</v>
      </c>
      <c r="AL111" s="167">
        <f>AK111/AI111</f>
        <v>1.9184283514318785E-2</v>
      </c>
      <c r="AN111" s="115">
        <f>J111/E111</f>
        <v>685.14453392379994</v>
      </c>
      <c r="AO111" s="115">
        <f>K111/F111</f>
        <v>699.22916574471446</v>
      </c>
      <c r="AP111" s="166">
        <f>AO111-AN111</f>
        <v>14.084631820914524</v>
      </c>
      <c r="AQ111" s="167">
        <f>AP111/AN111</f>
        <v>2.0557168777589608E-2</v>
      </c>
      <c r="AR111" s="316"/>
      <c r="AS111" s="115">
        <v>350.05570011271345</v>
      </c>
      <c r="AT111" s="115">
        <f>P111/F111</f>
        <v>364.09336860521034</v>
      </c>
      <c r="AU111" s="115">
        <f>AT111-AS111</f>
        <v>14.037668492496891</v>
      </c>
      <c r="AV111" s="191">
        <f>AU111/AS111</f>
        <v>4.0101242425068184E-2</v>
      </c>
      <c r="AW111" s="316"/>
      <c r="AX111" s="115">
        <v>174.09835151285787</v>
      </c>
      <c r="AY111" s="115">
        <f>U111/F111</f>
        <v>186.82445614758905</v>
      </c>
      <c r="AZ111" s="166">
        <f>AY111-AX111</f>
        <v>12.726104634731172</v>
      </c>
      <c r="BA111" s="167">
        <f>AZ111/AX111</f>
        <v>7.3097215017520117E-2</v>
      </c>
      <c r="BB111" s="316"/>
      <c r="BC111" s="115">
        <f>Y111/E111</f>
        <v>1209.2985855493712</v>
      </c>
      <c r="BD111" s="115">
        <f>Z111/F111</f>
        <v>1250.146990497514</v>
      </c>
      <c r="BE111" s="166">
        <f>BD111-BC111</f>
        <v>40.848404948142843</v>
      </c>
      <c r="BF111" s="167">
        <f>BE111/BC111</f>
        <v>3.3778593174807907E-2</v>
      </c>
      <c r="BG111" s="317"/>
      <c r="BH111" s="115">
        <v>100.01338925633166</v>
      </c>
      <c r="BI111" s="115">
        <v>100.01338925633166</v>
      </c>
      <c r="BJ111" s="166">
        <f>BI111-BH111</f>
        <v>0</v>
      </c>
      <c r="BK111" s="167">
        <f>BJ111/BH111</f>
        <v>0</v>
      </c>
      <c r="BL111" s="167"/>
      <c r="BM111" s="115">
        <f>AI111/E111</f>
        <v>1309.3119748057029</v>
      </c>
      <c r="BN111" s="115">
        <f>AJ111/F111</f>
        <v>1351.4348519580597</v>
      </c>
      <c r="BO111" s="291">
        <f>BN111-BM111</f>
        <v>42.12287715235675</v>
      </c>
      <c r="BP111" s="167">
        <f>BO111/BM111</f>
        <v>3.2171764990240492E-2</v>
      </c>
    </row>
    <row r="112" spans="1:68">
      <c r="A112" s="89">
        <v>288</v>
      </c>
      <c r="B112" s="99">
        <v>15</v>
      </c>
      <c r="C112" s="99">
        <v>15</v>
      </c>
      <c r="D112" s="90" t="s">
        <v>125</v>
      </c>
      <c r="E112" s="92">
        <v>6368</v>
      </c>
      <c r="F112" s="115">
        <v>6342</v>
      </c>
      <c r="G112" s="166">
        <f>F112-E112</f>
        <v>-26</v>
      </c>
      <c r="H112" s="167">
        <f>G112/E112</f>
        <v>-4.0829145728643219E-3</v>
      </c>
      <c r="I112" s="167"/>
      <c r="J112" s="115">
        <v>4720983.086309731</v>
      </c>
      <c r="K112" s="115">
        <v>4622649.7150689969</v>
      </c>
      <c r="L112" s="166">
        <f>K112-J112</f>
        <v>-98333.371240734123</v>
      </c>
      <c r="M112" s="167">
        <f>L112/J112</f>
        <v>-2.082900307901733E-2</v>
      </c>
      <c r="N112" s="167"/>
      <c r="O112" s="115">
        <v>2341979.7161365654</v>
      </c>
      <c r="P112" s="314">
        <v>2212535.2845046655</v>
      </c>
      <c r="Q112" s="166">
        <f>P112-O112</f>
        <v>-129444.4316318999</v>
      </c>
      <c r="R112" s="167">
        <f>Q112/O112</f>
        <v>-5.5271371797120959E-2</v>
      </c>
      <c r="S112" s="167"/>
      <c r="T112" s="115">
        <v>931100.56052548601</v>
      </c>
      <c r="U112" s="115">
        <v>991524.02805693599</v>
      </c>
      <c r="V112" s="166">
        <f>U112-T112</f>
        <v>60423.467531449976</v>
      </c>
      <c r="W112" s="167">
        <f>V112/T112</f>
        <v>6.4894674209355796E-2</v>
      </c>
      <c r="X112" s="168"/>
      <c r="Y112" s="91">
        <v>7994063.3629717827</v>
      </c>
      <c r="Z112" s="91">
        <v>7826709.0276305992</v>
      </c>
      <c r="AA112" s="166">
        <f>Z112-Y112</f>
        <v>-167354.33534118347</v>
      </c>
      <c r="AB112" s="167">
        <f>AA112/Y112</f>
        <v>-2.0934827226459424E-2</v>
      </c>
      <c r="AC112" s="167"/>
      <c r="AD112" s="215">
        <v>324275</v>
      </c>
      <c r="AE112" s="215">
        <v>324275</v>
      </c>
      <c r="AF112" s="315">
        <f>AE112-AD112</f>
        <v>0</v>
      </c>
      <c r="AG112" s="214">
        <f>AF112/AD112</f>
        <v>0</v>
      </c>
      <c r="AH112" s="167"/>
      <c r="AI112" s="115">
        <v>8318338.3629717827</v>
      </c>
      <c r="AJ112" s="115">
        <v>8150984.0276305992</v>
      </c>
      <c r="AK112" s="166">
        <f>AJ112-AI112</f>
        <v>-167354.33534118347</v>
      </c>
      <c r="AL112" s="167">
        <f>AK112/AI112</f>
        <v>-2.0118721797389712E-2</v>
      </c>
      <c r="AN112" s="115">
        <f>J112/E112</f>
        <v>741.36040928230705</v>
      </c>
      <c r="AO112" s="115">
        <f>K112/F112</f>
        <v>728.894625523336</v>
      </c>
      <c r="AP112" s="166">
        <f>AO112-AN112</f>
        <v>-12.465783758971043</v>
      </c>
      <c r="AQ112" s="167">
        <f>AP112/AN112</f>
        <v>-1.6814741659915269E-2</v>
      </c>
      <c r="AR112" s="316"/>
      <c r="AS112" s="115">
        <v>367.77319662948577</v>
      </c>
      <c r="AT112" s="115">
        <f>P112/F112</f>
        <v>348.8702750716912</v>
      </c>
      <c r="AU112" s="115">
        <f>AT112-AS112</f>
        <v>-18.902921557794571</v>
      </c>
      <c r="AV112" s="191">
        <f>AU112/AS112</f>
        <v>-5.1398312141921469E-2</v>
      </c>
      <c r="AW112" s="316"/>
      <c r="AX112" s="115">
        <v>146.2155402835248</v>
      </c>
      <c r="AY112" s="115">
        <f>U112/F112</f>
        <v>156.34248313732829</v>
      </c>
      <c r="AZ112" s="166">
        <f>AY112-AX112</f>
        <v>10.126942853803484</v>
      </c>
      <c r="BA112" s="167">
        <f>AZ112/AX112</f>
        <v>6.9260372968334635E-2</v>
      </c>
      <c r="BB112" s="316"/>
      <c r="BC112" s="115">
        <f>Y112/E112</f>
        <v>1255.3491461953176</v>
      </c>
      <c r="BD112" s="115">
        <f>Z112/F112</f>
        <v>1234.1073837323556</v>
      </c>
      <c r="BE112" s="166">
        <f>BD112-BC112</f>
        <v>-21.241762462962015</v>
      </c>
      <c r="BF112" s="167">
        <f>BE112/BC112</f>
        <v>-1.6920999649652085E-2</v>
      </c>
      <c r="BG112" s="317"/>
      <c r="BH112" s="115">
        <v>50.922581658291456</v>
      </c>
      <c r="BI112" s="115">
        <v>50.922581658291456</v>
      </c>
      <c r="BJ112" s="166">
        <f>BI112-BH112</f>
        <v>0</v>
      </c>
      <c r="BK112" s="167">
        <f>BJ112/BH112</f>
        <v>0</v>
      </c>
      <c r="BL112" s="167"/>
      <c r="BM112" s="115">
        <f>AI112/E112</f>
        <v>1306.271727853609</v>
      </c>
      <c r="BN112" s="115">
        <f>AJ112/F112</f>
        <v>1285.2387303107221</v>
      </c>
      <c r="BO112" s="291">
        <f>BN112-BM112</f>
        <v>-21.03299754288696</v>
      </c>
      <c r="BP112" s="167">
        <f>BO112/BM112</f>
        <v>-1.610154847142499E-2</v>
      </c>
    </row>
    <row r="113" spans="1:68">
      <c r="A113" s="89">
        <v>290</v>
      </c>
      <c r="B113" s="99">
        <v>18</v>
      </c>
      <c r="C113" s="99">
        <v>18</v>
      </c>
      <c r="D113" s="90" t="s">
        <v>126</v>
      </c>
      <c r="E113" s="92">
        <v>7582</v>
      </c>
      <c r="F113" s="115">
        <v>7483</v>
      </c>
      <c r="G113" s="166">
        <f>F113-E113</f>
        <v>-99</v>
      </c>
      <c r="H113" s="167">
        <f>G113/E113</f>
        <v>-1.3057240833553153E-2</v>
      </c>
      <c r="I113" s="167"/>
      <c r="J113" s="115">
        <v>4594462.0134949386</v>
      </c>
      <c r="K113" s="115">
        <v>4575640.3479537126</v>
      </c>
      <c r="L113" s="166">
        <f>K113-J113</f>
        <v>-18821.665541226044</v>
      </c>
      <c r="M113" s="167">
        <f>L113/J113</f>
        <v>-4.0965983581848541E-3</v>
      </c>
      <c r="N113" s="167"/>
      <c r="O113" s="115">
        <v>2696465.0706437486</v>
      </c>
      <c r="P113" s="314">
        <v>2658110.8979926533</v>
      </c>
      <c r="Q113" s="166">
        <f>P113-O113</f>
        <v>-38354.172651095316</v>
      </c>
      <c r="R113" s="167">
        <f>Q113/O113</f>
        <v>-1.4223871493332089E-2</v>
      </c>
      <c r="S113" s="167"/>
      <c r="T113" s="115">
        <v>1120105.9567638286</v>
      </c>
      <c r="U113" s="115">
        <v>1207979.3088494542</v>
      </c>
      <c r="V113" s="166">
        <f>U113-T113</f>
        <v>87873.35208562552</v>
      </c>
      <c r="W113" s="167">
        <f>V113/T113</f>
        <v>7.8450928284950983E-2</v>
      </c>
      <c r="X113" s="168"/>
      <c r="Y113" s="91">
        <v>8411033.040902514</v>
      </c>
      <c r="Z113" s="91">
        <v>8441730.5547958203</v>
      </c>
      <c r="AA113" s="166">
        <f>Z113-Y113</f>
        <v>30697.513893306255</v>
      </c>
      <c r="AB113" s="167">
        <f>AA113/Y113</f>
        <v>3.6496722511997616E-3</v>
      </c>
      <c r="AC113" s="167"/>
      <c r="AD113" s="215">
        <v>-197058</v>
      </c>
      <c r="AE113" s="215">
        <v>-197058</v>
      </c>
      <c r="AF113" s="315">
        <f>AE113-AD113</f>
        <v>0</v>
      </c>
      <c r="AG113" s="214">
        <f>AF113/AD113</f>
        <v>0</v>
      </c>
      <c r="AH113" s="167"/>
      <c r="AI113" s="115">
        <v>8213975.040902514</v>
      </c>
      <c r="AJ113" s="115">
        <v>8244672.5547958203</v>
      </c>
      <c r="AK113" s="166">
        <f>AJ113-AI113</f>
        <v>30697.513893306255</v>
      </c>
      <c r="AL113" s="167">
        <f>AK113/AI113</f>
        <v>3.7372299940581937E-3</v>
      </c>
      <c r="AN113" s="115">
        <f>J113/E113</f>
        <v>605.96966677590854</v>
      </c>
      <c r="AO113" s="115">
        <f>K113/F113</f>
        <v>611.47138152528566</v>
      </c>
      <c r="AP113" s="166">
        <f>AO113-AN113</f>
        <v>5.501714749377129</v>
      </c>
      <c r="AQ113" s="167">
        <f>AP113/AN113</f>
        <v>9.079191667545462E-3</v>
      </c>
      <c r="AR113" s="316"/>
      <c r="AS113" s="115">
        <v>355.64034168342766</v>
      </c>
      <c r="AT113" s="115">
        <f>P113/F113</f>
        <v>355.21995162269855</v>
      </c>
      <c r="AU113" s="115">
        <f>AT113-AS113</f>
        <v>-0.42039006072911889</v>
      </c>
      <c r="AV113" s="191">
        <f>AU113/AS113</f>
        <v>-1.1820651693764484E-3</v>
      </c>
      <c r="AW113" s="316"/>
      <c r="AX113" s="115">
        <v>147.73225491477561</v>
      </c>
      <c r="AY113" s="115">
        <f>U113/F113</f>
        <v>161.42981542823122</v>
      </c>
      <c r="AZ113" s="166">
        <f>AY113-AX113</f>
        <v>13.697560513455613</v>
      </c>
      <c r="BA113" s="167">
        <f>AZ113/AX113</f>
        <v>9.2718821095349277E-2</v>
      </c>
      <c r="BB113" s="316"/>
      <c r="BC113" s="115">
        <f>Y113/E113</f>
        <v>1109.3422633741116</v>
      </c>
      <c r="BD113" s="115">
        <f>Z113/F113</f>
        <v>1128.1211485762155</v>
      </c>
      <c r="BE113" s="166">
        <f>BD113-BC113</f>
        <v>18.778885202103993</v>
      </c>
      <c r="BF113" s="167">
        <f>BE113/BC113</f>
        <v>1.6927945343925884E-2</v>
      </c>
      <c r="BG113" s="317"/>
      <c r="BH113" s="115">
        <v>-25.990240042205222</v>
      </c>
      <c r="BI113" s="115">
        <v>-25.990240042205222</v>
      </c>
      <c r="BJ113" s="166">
        <f>BI113-BH113</f>
        <v>0</v>
      </c>
      <c r="BK113" s="167">
        <f>BJ113/BH113</f>
        <v>0</v>
      </c>
      <c r="BL113" s="167"/>
      <c r="BM113" s="115">
        <f>AI113/E113</f>
        <v>1083.3520233319064</v>
      </c>
      <c r="BN113" s="115">
        <f>AJ113/F113</f>
        <v>1101.7870579708433</v>
      </c>
      <c r="BO113" s="291">
        <f>BN113-BM113</f>
        <v>18.435034638936941</v>
      </c>
      <c r="BP113" s="167">
        <f>BO113/BM113</f>
        <v>1.7016661474669164E-2</v>
      </c>
    </row>
    <row r="114" spans="1:68">
      <c r="A114" s="89">
        <v>291</v>
      </c>
      <c r="B114" s="99">
        <v>6</v>
      </c>
      <c r="C114" s="99">
        <v>6</v>
      </c>
      <c r="D114" s="90" t="s">
        <v>127</v>
      </c>
      <c r="E114" s="92">
        <v>2092</v>
      </c>
      <c r="F114" s="115">
        <v>2038</v>
      </c>
      <c r="G114" s="166">
        <f>F114-E114</f>
        <v>-54</v>
      </c>
      <c r="H114" s="167">
        <f>G114/E114</f>
        <v>-2.5812619502868069E-2</v>
      </c>
      <c r="I114" s="167"/>
      <c r="J114" s="115">
        <v>2008528.5195879072</v>
      </c>
      <c r="K114" s="115">
        <v>1956814.9978238661</v>
      </c>
      <c r="L114" s="166">
        <f>K114-J114</f>
        <v>-51713.521764041157</v>
      </c>
      <c r="M114" s="167">
        <f>L114/J114</f>
        <v>-2.5746969116799644E-2</v>
      </c>
      <c r="N114" s="167"/>
      <c r="O114" s="115">
        <v>342560.59364255448</v>
      </c>
      <c r="P114" s="314">
        <v>356966.74782675627</v>
      </c>
      <c r="Q114" s="166">
        <f>P114-O114</f>
        <v>14406.15418420179</v>
      </c>
      <c r="R114" s="167">
        <f>Q114/O114</f>
        <v>4.2054323969422824E-2</v>
      </c>
      <c r="S114" s="167"/>
      <c r="T114" s="115">
        <v>326137.03942595847</v>
      </c>
      <c r="U114" s="115">
        <v>350724.10335676093</v>
      </c>
      <c r="V114" s="166">
        <f>U114-T114</f>
        <v>24587.063930802455</v>
      </c>
      <c r="W114" s="167">
        <f>V114/T114</f>
        <v>7.5388750612560687E-2</v>
      </c>
      <c r="X114" s="168"/>
      <c r="Y114" s="91">
        <v>2677226.1526564201</v>
      </c>
      <c r="Z114" s="91">
        <v>2664505.8490073835</v>
      </c>
      <c r="AA114" s="166">
        <f>Z114-Y114</f>
        <v>-12720.303649036679</v>
      </c>
      <c r="AB114" s="167">
        <f>AA114/Y114</f>
        <v>-4.7512996376549033E-3</v>
      </c>
      <c r="AC114" s="167"/>
      <c r="AD114" s="215">
        <v>118109</v>
      </c>
      <c r="AE114" s="215">
        <v>118109</v>
      </c>
      <c r="AF114" s="315">
        <f>AE114-AD114</f>
        <v>0</v>
      </c>
      <c r="AG114" s="214">
        <f>AF114/AD114</f>
        <v>0</v>
      </c>
      <c r="AH114" s="167"/>
      <c r="AI114" s="115">
        <v>2795335.1526564201</v>
      </c>
      <c r="AJ114" s="115">
        <v>2782614.8490073835</v>
      </c>
      <c r="AK114" s="166">
        <f>AJ114-AI114</f>
        <v>-12720.303649036679</v>
      </c>
      <c r="AL114" s="167">
        <f>AK114/AI114</f>
        <v>-4.5505468769812861E-3</v>
      </c>
      <c r="AN114" s="115">
        <f>J114/E114</f>
        <v>960.09967475521375</v>
      </c>
      <c r="AO114" s="115">
        <f>K114/F114</f>
        <v>960.16437577226009</v>
      </c>
      <c r="AP114" s="166">
        <f>AO114-AN114</f>
        <v>6.4701017046331799E-2</v>
      </c>
      <c r="AQ114" s="167">
        <f>AP114/AN114</f>
        <v>6.7389895807253464E-5</v>
      </c>
      <c r="AR114" s="316"/>
      <c r="AS114" s="115">
        <v>163.74789371059009</v>
      </c>
      <c r="AT114" s="115">
        <f>P114/F114</f>
        <v>175.15542091597462</v>
      </c>
      <c r="AU114" s="115">
        <f>AT114-AS114</f>
        <v>11.407527205384525</v>
      </c>
      <c r="AV114" s="191">
        <f>AU114/AS114</f>
        <v>6.9665184369005193E-2</v>
      </c>
      <c r="AW114" s="316"/>
      <c r="AX114" s="115">
        <v>155.89724637952125</v>
      </c>
      <c r="AY114" s="115">
        <f>U114/F114</f>
        <v>172.09229801607503</v>
      </c>
      <c r="AZ114" s="166">
        <f>AY114-AX114</f>
        <v>16.195051636553785</v>
      </c>
      <c r="BA114" s="167">
        <f>AZ114/AX114</f>
        <v>0.10388285882309962</v>
      </c>
      <c r="BB114" s="316"/>
      <c r="BC114" s="115">
        <f>Y114/E114</f>
        <v>1279.7448148453252</v>
      </c>
      <c r="BD114" s="115">
        <f>Z114/F114</f>
        <v>1307.4120947043098</v>
      </c>
      <c r="BE114" s="166">
        <f>BD114-BC114</f>
        <v>27.667279858984557</v>
      </c>
      <c r="BF114" s="167">
        <f>BE114/BC114</f>
        <v>2.1619372501484626E-2</v>
      </c>
      <c r="BG114" s="317"/>
      <c r="BH114" s="115">
        <v>56.457456978967492</v>
      </c>
      <c r="BI114" s="115">
        <v>56.457456978967492</v>
      </c>
      <c r="BJ114" s="166">
        <f>BI114-BH114</f>
        <v>0</v>
      </c>
      <c r="BK114" s="167">
        <f>BJ114/BH114</f>
        <v>0</v>
      </c>
      <c r="BL114" s="167"/>
      <c r="BM114" s="115">
        <f>AI114/E114</f>
        <v>1336.2022718242927</v>
      </c>
      <c r="BN114" s="115">
        <f>AJ114/F114</f>
        <v>1365.3654803765376</v>
      </c>
      <c r="BO114" s="291">
        <f>BN114-BM114</f>
        <v>29.163208552244896</v>
      </c>
      <c r="BP114" s="167">
        <f>BO114/BM114</f>
        <v>2.1825444520782694E-2</v>
      </c>
    </row>
    <row r="115" spans="1:68">
      <c r="A115" s="89">
        <v>297</v>
      </c>
      <c r="B115" s="99">
        <v>11</v>
      </c>
      <c r="C115" s="99">
        <v>11</v>
      </c>
      <c r="D115" s="90" t="s">
        <v>128</v>
      </c>
      <c r="E115" s="92">
        <v>124021</v>
      </c>
      <c r="F115" s="115">
        <v>125666</v>
      </c>
      <c r="G115" s="166">
        <f>F115-E115</f>
        <v>1645</v>
      </c>
      <c r="H115" s="167">
        <f>G115/E115</f>
        <v>1.326388272953774E-2</v>
      </c>
      <c r="I115" s="167"/>
      <c r="J115" s="115">
        <v>6200831.235247165</v>
      </c>
      <c r="K115" s="115">
        <v>13457047.965948127</v>
      </c>
      <c r="L115" s="166">
        <f>K115-J115</f>
        <v>7256216.7307009622</v>
      </c>
      <c r="M115" s="167">
        <f>L115/J115</f>
        <v>1.1702006481735396</v>
      </c>
      <c r="N115" s="167"/>
      <c r="O115" s="115">
        <v>24339828.614026677</v>
      </c>
      <c r="P115" s="314">
        <v>22977389.391994331</v>
      </c>
      <c r="Q115" s="166">
        <f>P115-O115</f>
        <v>-1362439.2220323458</v>
      </c>
      <c r="R115" s="167">
        <f>Q115/O115</f>
        <v>-5.5975711400333882E-2</v>
      </c>
      <c r="S115" s="167"/>
      <c r="T115" s="115">
        <v>12193100.272455517</v>
      </c>
      <c r="U115" s="115">
        <v>13016141.57424817</v>
      </c>
      <c r="V115" s="166">
        <f>U115-T115</f>
        <v>823041.30179265328</v>
      </c>
      <c r="W115" s="167">
        <f>V115/T115</f>
        <v>6.7500576834582562E-2</v>
      </c>
      <c r="X115" s="168"/>
      <c r="Y115" s="91">
        <v>42733760.121729359</v>
      </c>
      <c r="Z115" s="91">
        <v>49450578.932190634</v>
      </c>
      <c r="AA115" s="166">
        <f>Z115-Y115</f>
        <v>6716818.8104612753</v>
      </c>
      <c r="AB115" s="167">
        <f>AA115/Y115</f>
        <v>0.15717827758025654</v>
      </c>
      <c r="AC115" s="167"/>
      <c r="AD115" s="215">
        <v>3832807</v>
      </c>
      <c r="AE115" s="215">
        <v>3832807</v>
      </c>
      <c r="AF115" s="315">
        <f>AE115-AD115</f>
        <v>0</v>
      </c>
      <c r="AG115" s="214">
        <f>AF115/AD115</f>
        <v>0</v>
      </c>
      <c r="AH115" s="167"/>
      <c r="AI115" s="115">
        <v>46566567.121729359</v>
      </c>
      <c r="AJ115" s="115">
        <v>53283385.932190634</v>
      </c>
      <c r="AK115" s="166">
        <f>AJ115-AI115</f>
        <v>6716818.8104612753</v>
      </c>
      <c r="AL115" s="167">
        <f>AK115/AI115</f>
        <v>0.14424122767956854</v>
      </c>
      <c r="AN115" s="115">
        <f>J115/E115</f>
        <v>49.998236066852911</v>
      </c>
      <c r="AO115" s="115">
        <f>K115/F115</f>
        <v>107.08583042309078</v>
      </c>
      <c r="AP115" s="166">
        <f>AO115-AN115</f>
        <v>57.087594356237872</v>
      </c>
      <c r="AQ115" s="167">
        <f>AP115/AN115</f>
        <v>1.1417921680258027</v>
      </c>
      <c r="AR115" s="316"/>
      <c r="AS115" s="115">
        <v>196.25570358267291</v>
      </c>
      <c r="AT115" s="115">
        <f>P115/F115</f>
        <v>182.84491741596241</v>
      </c>
      <c r="AU115" s="115">
        <f>AT115-AS115</f>
        <v>-13.410786166710494</v>
      </c>
      <c r="AV115" s="191">
        <f>AU115/AS115</f>
        <v>-6.833323017825664E-2</v>
      </c>
      <c r="AW115" s="316"/>
      <c r="AX115" s="115">
        <v>98.314803722397954</v>
      </c>
      <c r="AY115" s="115">
        <f>U115/F115</f>
        <v>103.5772728840591</v>
      </c>
      <c r="AZ115" s="166">
        <f>AY115-AX115</f>
        <v>5.2624691616611443</v>
      </c>
      <c r="BA115" s="167">
        <f>AZ115/AX115</f>
        <v>5.3526721942305573E-2</v>
      </c>
      <c r="BB115" s="316"/>
      <c r="BC115" s="115">
        <f>Y115/E115</f>
        <v>344.5687433719238</v>
      </c>
      <c r="BD115" s="115">
        <f>Z115/F115</f>
        <v>393.50802072311234</v>
      </c>
      <c r="BE115" s="166">
        <f>BD115-BC115</f>
        <v>48.939277351188537</v>
      </c>
      <c r="BF115" s="167">
        <f>BE115/BC115</f>
        <v>0.14203051870657926</v>
      </c>
      <c r="BG115" s="317"/>
      <c r="BH115" s="115">
        <v>30.90450004434733</v>
      </c>
      <c r="BI115" s="115">
        <v>30.90450004434733</v>
      </c>
      <c r="BJ115" s="166">
        <f>BI115-BH115</f>
        <v>0</v>
      </c>
      <c r="BK115" s="167">
        <f>BJ115/BH115</f>
        <v>0</v>
      </c>
      <c r="BL115" s="167"/>
      <c r="BM115" s="115">
        <f>AI115/E115</f>
        <v>375.47324341627109</v>
      </c>
      <c r="BN115" s="115">
        <f>AJ115/F115</f>
        <v>424.00797297750097</v>
      </c>
      <c r="BO115" s="291">
        <f>BN115-BM115</f>
        <v>48.534729561229881</v>
      </c>
      <c r="BP115" s="167">
        <f>BO115/BM115</f>
        <v>0.12926281808960088</v>
      </c>
    </row>
    <row r="116" spans="1:68">
      <c r="A116" s="89">
        <v>300</v>
      </c>
      <c r="B116" s="99">
        <v>14</v>
      </c>
      <c r="C116" s="99">
        <v>14</v>
      </c>
      <c r="D116" s="90" t="s">
        <v>129</v>
      </c>
      <c r="E116" s="92">
        <v>3381</v>
      </c>
      <c r="F116" s="115">
        <v>3335</v>
      </c>
      <c r="G116" s="166">
        <f>F116-E116</f>
        <v>-46</v>
      </c>
      <c r="H116" s="167">
        <f>G116/E116</f>
        <v>-1.3605442176870748E-2</v>
      </c>
      <c r="I116" s="167"/>
      <c r="J116" s="115">
        <v>2483273.9969899231</v>
      </c>
      <c r="K116" s="115">
        <v>2278634.7049154574</v>
      </c>
      <c r="L116" s="166">
        <f>K116-J116</f>
        <v>-204639.29207446566</v>
      </c>
      <c r="M116" s="167">
        <f>L116/J116</f>
        <v>-8.2407053076912665E-2</v>
      </c>
      <c r="N116" s="167"/>
      <c r="O116" s="115">
        <v>1714847.6393874986</v>
      </c>
      <c r="P116" s="314">
        <v>1868813.1132454579</v>
      </c>
      <c r="Q116" s="166">
        <f>P116-O116</f>
        <v>153965.47385795927</v>
      </c>
      <c r="R116" s="167">
        <f>Q116/O116</f>
        <v>8.978376289624887E-2</v>
      </c>
      <c r="S116" s="167"/>
      <c r="T116" s="115">
        <v>559311.13989751239</v>
      </c>
      <c r="U116" s="115">
        <v>595436.81135334808</v>
      </c>
      <c r="V116" s="166">
        <f>U116-T116</f>
        <v>36125.671455835691</v>
      </c>
      <c r="W116" s="167">
        <f>V116/T116</f>
        <v>6.4589579714888781E-2</v>
      </c>
      <c r="X116" s="168"/>
      <c r="Y116" s="91">
        <v>4757432.7762749344</v>
      </c>
      <c r="Z116" s="91">
        <v>4742884.629514263</v>
      </c>
      <c r="AA116" s="166">
        <f>Z116-Y116</f>
        <v>-14548.1467606714</v>
      </c>
      <c r="AB116" s="167">
        <f>AA116/Y116</f>
        <v>-3.0579826231538652E-3</v>
      </c>
      <c r="AC116" s="167"/>
      <c r="AD116" s="215">
        <v>1923391</v>
      </c>
      <c r="AE116" s="215">
        <v>1923391</v>
      </c>
      <c r="AF116" s="315">
        <f>AE116-AD116</f>
        <v>0</v>
      </c>
      <c r="AG116" s="214">
        <f>AF116/AD116</f>
        <v>0</v>
      </c>
      <c r="AH116" s="167"/>
      <c r="AI116" s="115">
        <v>6680823.7762749344</v>
      </c>
      <c r="AJ116" s="115">
        <v>6666275.629514263</v>
      </c>
      <c r="AK116" s="166">
        <f>AJ116-AI116</f>
        <v>-14548.1467606714</v>
      </c>
      <c r="AL116" s="167">
        <f>AK116/AI116</f>
        <v>-2.1775977406162171E-3</v>
      </c>
      <c r="AN116" s="115">
        <f>J116/E116</f>
        <v>734.47914729071965</v>
      </c>
      <c r="AO116" s="115">
        <f>K116/F116</f>
        <v>683.24878708109668</v>
      </c>
      <c r="AP116" s="166">
        <f>AO116-AN116</f>
        <v>-51.230360209622972</v>
      </c>
      <c r="AQ116" s="167">
        <f>AP116/AN116</f>
        <v>-6.9750598636594247E-2</v>
      </c>
      <c r="AR116" s="316"/>
      <c r="AS116" s="115">
        <v>507.2013130397807</v>
      </c>
      <c r="AT116" s="115">
        <f>P116/F116</f>
        <v>560.36375209758853</v>
      </c>
      <c r="AU116" s="115">
        <f>AT116-AS116</f>
        <v>53.162439057807831</v>
      </c>
      <c r="AV116" s="191">
        <f>AU116/AS116</f>
        <v>0.10481526307412814</v>
      </c>
      <c r="AW116" s="316"/>
      <c r="AX116" s="115">
        <v>165.42772549467981</v>
      </c>
      <c r="AY116" s="115">
        <f>U116/F116</f>
        <v>178.54177251974454</v>
      </c>
      <c r="AZ116" s="166">
        <f>AY116-AX116</f>
        <v>13.114047025064735</v>
      </c>
      <c r="BA116" s="167">
        <f>AZ116/AX116</f>
        <v>7.9273573917852641E-2</v>
      </c>
      <c r="BB116" s="316"/>
      <c r="BC116" s="115">
        <f>Y116/E116</f>
        <v>1407.1081858251803</v>
      </c>
      <c r="BD116" s="115">
        <f>Z116/F116</f>
        <v>1422.1543116984296</v>
      </c>
      <c r="BE116" s="166">
        <f>BD116-BC116</f>
        <v>15.046125873249366</v>
      </c>
      <c r="BF116" s="167">
        <f>BE116/BC116</f>
        <v>1.0692941754457751E-2</v>
      </c>
      <c r="BG116" s="317"/>
      <c r="BH116" s="115">
        <v>568.88228334812186</v>
      </c>
      <c r="BI116" s="115">
        <v>568.88228334812186</v>
      </c>
      <c r="BJ116" s="166">
        <f>BI116-BH116</f>
        <v>0</v>
      </c>
      <c r="BK116" s="167">
        <f>BJ116/BH116</f>
        <v>0</v>
      </c>
      <c r="BL116" s="167"/>
      <c r="BM116" s="115">
        <f>AI116/E116</f>
        <v>1975.990469173302</v>
      </c>
      <c r="BN116" s="115">
        <f>AJ116/F116</f>
        <v>1998.8832472306635</v>
      </c>
      <c r="BO116" s="291">
        <f>BN116-BM116</f>
        <v>22.892778057361511</v>
      </c>
      <c r="BP116" s="167">
        <f>BO116/BM116</f>
        <v>1.1585469876754616E-2</v>
      </c>
    </row>
    <row r="117" spans="1:68">
      <c r="A117" s="89">
        <v>301</v>
      </c>
      <c r="B117" s="99">
        <v>14</v>
      </c>
      <c r="C117" s="99">
        <v>14</v>
      </c>
      <c r="D117" s="90" t="s">
        <v>130</v>
      </c>
      <c r="E117" s="92">
        <v>19759</v>
      </c>
      <c r="F117" s="115">
        <v>19509</v>
      </c>
      <c r="G117" s="166">
        <f>F117-E117</f>
        <v>-250</v>
      </c>
      <c r="H117" s="167">
        <f>G117/E117</f>
        <v>-1.2652462169138115E-2</v>
      </c>
      <c r="I117" s="167"/>
      <c r="J117" s="115">
        <v>1552241.4992828975</v>
      </c>
      <c r="K117" s="115">
        <v>1485822.9825519444</v>
      </c>
      <c r="L117" s="166">
        <f>K117-J117</f>
        <v>-66418.516730953008</v>
      </c>
      <c r="M117" s="167">
        <f>L117/J117</f>
        <v>-4.2788777881300658E-2</v>
      </c>
      <c r="N117" s="167"/>
      <c r="O117" s="115">
        <v>10272919.859908555</v>
      </c>
      <c r="P117" s="314">
        <v>11094648.03704777</v>
      </c>
      <c r="Q117" s="166">
        <f>P117-O117</f>
        <v>821728.17713921517</v>
      </c>
      <c r="R117" s="167">
        <f>Q117/O117</f>
        <v>7.9989738880969899E-2</v>
      </c>
      <c r="S117" s="167"/>
      <c r="T117" s="115">
        <v>3167794.2358314986</v>
      </c>
      <c r="U117" s="115">
        <v>3363020.0563678714</v>
      </c>
      <c r="V117" s="166">
        <f>U117-T117</f>
        <v>195225.82053637272</v>
      </c>
      <c r="W117" s="167">
        <f>V117/T117</f>
        <v>6.1628314847011791E-2</v>
      </c>
      <c r="X117" s="168"/>
      <c r="Y117" s="91">
        <v>14992955.595022952</v>
      </c>
      <c r="Z117" s="91">
        <v>15943491.075967584</v>
      </c>
      <c r="AA117" s="166">
        <f>Z117-Y117</f>
        <v>950535.48094463162</v>
      </c>
      <c r="AB117" s="167">
        <f>AA117/Y117</f>
        <v>6.3398805853875168E-2</v>
      </c>
      <c r="AC117" s="167"/>
      <c r="AD117" s="215">
        <v>-1045042</v>
      </c>
      <c r="AE117" s="215">
        <v>-1045042</v>
      </c>
      <c r="AF117" s="315">
        <f>AE117-AD117</f>
        <v>0</v>
      </c>
      <c r="AG117" s="214">
        <f>AF117/AD117</f>
        <v>0</v>
      </c>
      <c r="AH117" s="167"/>
      <c r="AI117" s="115">
        <v>13947913.595022952</v>
      </c>
      <c r="AJ117" s="115">
        <v>14898449.075967584</v>
      </c>
      <c r="AK117" s="166">
        <f>AJ117-AI117</f>
        <v>950535.48094463162</v>
      </c>
      <c r="AL117" s="167">
        <f>AK117/AI117</f>
        <v>6.8148936718665371E-2</v>
      </c>
      <c r="AN117" s="115">
        <f>J117/E117</f>
        <v>78.558707388172351</v>
      </c>
      <c r="AO117" s="115">
        <f>K117/F117</f>
        <v>76.160899203031647</v>
      </c>
      <c r="AP117" s="166">
        <f>AO117-AN117</f>
        <v>-2.397808185140704</v>
      </c>
      <c r="AQ117" s="167">
        <f>AP117/AN117</f>
        <v>-3.0522500494982858E-2</v>
      </c>
      <c r="AR117" s="316"/>
      <c r="AS117" s="115">
        <v>519.91091957632239</v>
      </c>
      <c r="AT117" s="115">
        <f>P117/F117</f>
        <v>568.6938355142637</v>
      </c>
      <c r="AU117" s="115">
        <f>AT117-AS117</f>
        <v>48.782915937941311</v>
      </c>
      <c r="AV117" s="191">
        <f>AU117/AS117</f>
        <v>9.3829373650575976E-2</v>
      </c>
      <c r="AW117" s="316"/>
      <c r="AX117" s="115">
        <v>160.32158691388727</v>
      </c>
      <c r="AY117" s="115">
        <f>U117/F117</f>
        <v>172.38300560602138</v>
      </c>
      <c r="AZ117" s="166">
        <f>AY117-AX117</f>
        <v>12.061418692134112</v>
      </c>
      <c r="BA117" s="167">
        <f>AZ117/AX117</f>
        <v>7.5232655341745086E-2</v>
      </c>
      <c r="BB117" s="316"/>
      <c r="BC117" s="115">
        <f>Y117/E117</f>
        <v>758.79121387838211</v>
      </c>
      <c r="BD117" s="115">
        <f>Z117/F117</f>
        <v>817.23774032331664</v>
      </c>
      <c r="BE117" s="166">
        <f>BD117-BC117</f>
        <v>58.446526444934534</v>
      </c>
      <c r="BF117" s="167">
        <f>BE117/BC117</f>
        <v>7.7025834479815494E-2</v>
      </c>
      <c r="BG117" s="317"/>
      <c r="BH117" s="115">
        <v>-52.889417480641733</v>
      </c>
      <c r="BI117" s="115">
        <v>-52.889417480641733</v>
      </c>
      <c r="BJ117" s="166">
        <f>BI117-BH117</f>
        <v>0</v>
      </c>
      <c r="BK117" s="167">
        <f>BJ117/BH117</f>
        <v>0</v>
      </c>
      <c r="BL117" s="167"/>
      <c r="BM117" s="115">
        <f>AI117/E117</f>
        <v>705.90179639774033</v>
      </c>
      <c r="BN117" s="115">
        <f>AJ117/F117</f>
        <v>763.67056619855373</v>
      </c>
      <c r="BO117" s="291">
        <f>BN117-BM117</f>
        <v>57.768769800813402</v>
      </c>
      <c r="BP117" s="167">
        <f>BO117/BM117</f>
        <v>8.1836836363940332E-2</v>
      </c>
    </row>
    <row r="118" spans="1:68">
      <c r="A118" s="89">
        <v>304</v>
      </c>
      <c r="B118" s="99">
        <v>2</v>
      </c>
      <c r="C118" s="99">
        <v>2</v>
      </c>
      <c r="D118" s="90" t="s">
        <v>131</v>
      </c>
      <c r="E118" s="92">
        <v>949</v>
      </c>
      <c r="F118" s="115">
        <v>970</v>
      </c>
      <c r="G118" s="166">
        <f>F118-E118</f>
        <v>21</v>
      </c>
      <c r="H118" s="167">
        <f>G118/E118</f>
        <v>2.2128556375131718E-2</v>
      </c>
      <c r="I118" s="167"/>
      <c r="J118" s="115">
        <v>-15535.833572621748</v>
      </c>
      <c r="K118" s="115">
        <v>-49440.102640214434</v>
      </c>
      <c r="L118" s="166">
        <f>K118-J118</f>
        <v>-33904.269067592686</v>
      </c>
      <c r="M118" s="167">
        <f>L118/J118</f>
        <v>2.1823269996494417</v>
      </c>
      <c r="N118" s="167"/>
      <c r="O118" s="115">
        <v>-72285.713669984325</v>
      </c>
      <c r="P118" s="314">
        <v>-79824.652494251917</v>
      </c>
      <c r="Q118" s="166">
        <f>P118-O118</f>
        <v>-7538.9388242675923</v>
      </c>
      <c r="R118" s="167">
        <f>Q118/O118</f>
        <v>0.10429362098693695</v>
      </c>
      <c r="S118" s="167"/>
      <c r="T118" s="115">
        <v>154812.16437141187</v>
      </c>
      <c r="U118" s="115">
        <v>158810.50677262768</v>
      </c>
      <c r="V118" s="166">
        <f>U118-T118</f>
        <v>3998.3424012158066</v>
      </c>
      <c r="W118" s="167">
        <f>V118/T118</f>
        <v>2.5827055757862358E-2</v>
      </c>
      <c r="X118" s="168"/>
      <c r="Y118" s="91">
        <v>66990.617128805796</v>
      </c>
      <c r="Z118" s="91">
        <v>29545.751638161324</v>
      </c>
      <c r="AA118" s="166">
        <f>Z118-Y118</f>
        <v>-37444.865490644472</v>
      </c>
      <c r="AB118" s="167">
        <f>AA118/Y118</f>
        <v>-0.55895686732736893</v>
      </c>
      <c r="AC118" s="167"/>
      <c r="AD118" s="215">
        <v>-208856</v>
      </c>
      <c r="AE118" s="215">
        <v>-208856</v>
      </c>
      <c r="AF118" s="315">
        <f>AE118-AD118</f>
        <v>0</v>
      </c>
      <c r="AG118" s="214">
        <f>AF118/AD118</f>
        <v>0</v>
      </c>
      <c r="AH118" s="167"/>
      <c r="AI118" s="115">
        <v>-141865.38287119422</v>
      </c>
      <c r="AJ118" s="115">
        <v>-179310.24836183869</v>
      </c>
      <c r="AK118" s="166">
        <f>AJ118-AI118</f>
        <v>-37444.865490644472</v>
      </c>
      <c r="AL118" s="167">
        <f>AK118/AI118</f>
        <v>0.26394645919112136</v>
      </c>
      <c r="AN118" s="115">
        <f>J118/E118</f>
        <v>-16.370741383163065</v>
      </c>
      <c r="AO118" s="115">
        <f>K118/F118</f>
        <v>-50.969177979602513</v>
      </c>
      <c r="AP118" s="166">
        <f>AO118-AN118</f>
        <v>-34.598436596439448</v>
      </c>
      <c r="AQ118" s="167">
        <f>AP118/AN118</f>
        <v>2.1134312604817733</v>
      </c>
      <c r="AR118" s="316"/>
      <c r="AS118" s="115">
        <v>-76.170404288708454</v>
      </c>
      <c r="AT118" s="115">
        <f>P118/F118</f>
        <v>-82.293456179641154</v>
      </c>
      <c r="AU118" s="115">
        <f>AT118-AS118</f>
        <v>-6.1230518909327003</v>
      </c>
      <c r="AV118" s="191">
        <f>AU118/AS118</f>
        <v>8.0386233316085798E-2</v>
      </c>
      <c r="AW118" s="316"/>
      <c r="AX118" s="115">
        <v>163.13189080233073</v>
      </c>
      <c r="AY118" s="115">
        <f>U118/F118</f>
        <v>163.72217193054399</v>
      </c>
      <c r="AZ118" s="166">
        <f>AY118-AX118</f>
        <v>0.59028112821326317</v>
      </c>
      <c r="BA118" s="167">
        <f>AZ118/AX118</f>
        <v>3.6184287775375286E-3</v>
      </c>
      <c r="BB118" s="316"/>
      <c r="BC118" s="115">
        <f>Y118/E118</f>
        <v>70.590745130459212</v>
      </c>
      <c r="BD118" s="115">
        <f>Z118/F118</f>
        <v>30.459537771300333</v>
      </c>
      <c r="BE118" s="166">
        <f>BD118-BC118</f>
        <v>-40.131207359158878</v>
      </c>
      <c r="BF118" s="167">
        <f>BE118/BC118</f>
        <v>-0.56850522380791046</v>
      </c>
      <c r="BG118" s="317"/>
      <c r="BH118" s="115">
        <v>-220.08008429926238</v>
      </c>
      <c r="BI118" s="115">
        <v>-220.08008429926238</v>
      </c>
      <c r="BJ118" s="166">
        <f>BI118-BH118</f>
        <v>0</v>
      </c>
      <c r="BK118" s="167">
        <f>BJ118/BH118</f>
        <v>0</v>
      </c>
      <c r="BL118" s="167"/>
      <c r="BM118" s="115">
        <f>AI118/E118</f>
        <v>-149.48933916880318</v>
      </c>
      <c r="BN118" s="115">
        <f>AJ118/F118</f>
        <v>-184.85592614622544</v>
      </c>
      <c r="BO118" s="291">
        <f>BN118-BM118</f>
        <v>-35.366586977422259</v>
      </c>
      <c r="BP118" s="167">
        <f>BO118/BM118</f>
        <v>0.23658266986842688</v>
      </c>
    </row>
    <row r="119" spans="1:68">
      <c r="A119" s="89">
        <v>305</v>
      </c>
      <c r="B119" s="99">
        <v>17</v>
      </c>
      <c r="C119" s="99">
        <v>17</v>
      </c>
      <c r="D119" s="90" t="s">
        <v>132</v>
      </c>
      <c r="E119" s="92">
        <v>15019</v>
      </c>
      <c r="F119" s="115">
        <v>14876</v>
      </c>
      <c r="G119" s="166">
        <f>F119-E119</f>
        <v>-143</v>
      </c>
      <c r="H119" s="167">
        <f>G119/E119</f>
        <v>-9.5212730541314339E-3</v>
      </c>
      <c r="I119" s="167"/>
      <c r="J119" s="115">
        <v>10238021.843988657</v>
      </c>
      <c r="K119" s="115">
        <v>10001956.398419732</v>
      </c>
      <c r="L119" s="166">
        <f>K119-J119</f>
        <v>-236065.44556892477</v>
      </c>
      <c r="M119" s="167">
        <f>L119/J119</f>
        <v>-2.3057720443088587E-2</v>
      </c>
      <c r="N119" s="167"/>
      <c r="O119" s="115">
        <v>4049390.8752973094</v>
      </c>
      <c r="P119" s="314">
        <v>3514781.3346637241</v>
      </c>
      <c r="Q119" s="166">
        <f>P119-O119</f>
        <v>-534609.5406335853</v>
      </c>
      <c r="R119" s="167">
        <f>Q119/O119</f>
        <v>-0.13202221200598074</v>
      </c>
      <c r="S119" s="167"/>
      <c r="T119" s="115">
        <v>1582880.597910753</v>
      </c>
      <c r="U119" s="115">
        <v>1703924.7526204474</v>
      </c>
      <c r="V119" s="166">
        <f>U119-T119</f>
        <v>121044.15470969444</v>
      </c>
      <c r="W119" s="167">
        <f>V119/T119</f>
        <v>7.6470805738260261E-2</v>
      </c>
      <c r="X119" s="168"/>
      <c r="Y119" s="91">
        <v>15870293.317196719</v>
      </c>
      <c r="Z119" s="91">
        <v>15220662.485703904</v>
      </c>
      <c r="AA119" s="166">
        <f>Z119-Y119</f>
        <v>-649630.83149281517</v>
      </c>
      <c r="AB119" s="167">
        <f>AA119/Y119</f>
        <v>-4.0933763384756648E-2</v>
      </c>
      <c r="AC119" s="167"/>
      <c r="AD119" s="215">
        <v>-171849</v>
      </c>
      <c r="AE119" s="215">
        <v>-171849</v>
      </c>
      <c r="AF119" s="315">
        <f>AE119-AD119</f>
        <v>0</v>
      </c>
      <c r="AG119" s="214">
        <f>AF119/AD119</f>
        <v>0</v>
      </c>
      <c r="AH119" s="167"/>
      <c r="AI119" s="115">
        <v>15698444.317196719</v>
      </c>
      <c r="AJ119" s="115">
        <v>15048813.485703904</v>
      </c>
      <c r="AK119" s="166">
        <f>AJ119-AI119</f>
        <v>-649630.83149281517</v>
      </c>
      <c r="AL119" s="167">
        <f>AK119/AI119</f>
        <v>-4.1381860416651789E-2</v>
      </c>
      <c r="AN119" s="115">
        <f>J119/E119</f>
        <v>681.67133923621122</v>
      </c>
      <c r="AO119" s="115">
        <f>K119/F119</f>
        <v>672.35522979428151</v>
      </c>
      <c r="AP119" s="166">
        <f>AO119-AN119</f>
        <v>-9.3161094419297115</v>
      </c>
      <c r="AQ119" s="167">
        <f>AP119/AN119</f>
        <v>-1.3666570538770318E-2</v>
      </c>
      <c r="AR119" s="316"/>
      <c r="AS119" s="115">
        <v>269.61787571058721</v>
      </c>
      <c r="AT119" s="115">
        <f>P119/F119</f>
        <v>236.27193699003254</v>
      </c>
      <c r="AU119" s="115">
        <f>AT119-AS119</f>
        <v>-33.34593872055467</v>
      </c>
      <c r="AV119" s="191">
        <f>AU119/AS119</f>
        <v>-0.12367851587240014</v>
      </c>
      <c r="AW119" s="316"/>
      <c r="AX119" s="115">
        <v>105.39187681674899</v>
      </c>
      <c r="AY119" s="115">
        <f>U119/F119</f>
        <v>114.54186290806987</v>
      </c>
      <c r="AZ119" s="166">
        <f>AY119-AX119</f>
        <v>9.1499860913208835</v>
      </c>
      <c r="BA119" s="167">
        <f>AZ119/AX119</f>
        <v>8.6818703373415573E-2</v>
      </c>
      <c r="BB119" s="316"/>
      <c r="BC119" s="115">
        <f>Y119/E119</f>
        <v>1056.6810917635476</v>
      </c>
      <c r="BD119" s="115">
        <f>Z119/F119</f>
        <v>1023.169029692384</v>
      </c>
      <c r="BE119" s="166">
        <f>BD119-BC119</f>
        <v>-33.512062071163541</v>
      </c>
      <c r="BF119" s="167">
        <f>BE119/BC119</f>
        <v>-3.171445229064674E-2</v>
      </c>
      <c r="BG119" s="317"/>
      <c r="BH119" s="115">
        <v>-11.442106664891138</v>
      </c>
      <c r="BI119" s="115">
        <v>-11.442106664891138</v>
      </c>
      <c r="BJ119" s="166">
        <f>BI119-BH119</f>
        <v>0</v>
      </c>
      <c r="BK119" s="167">
        <f>BJ119/BH119</f>
        <v>0</v>
      </c>
      <c r="BL119" s="167"/>
      <c r="BM119" s="115">
        <f>AI119/E119</f>
        <v>1045.2389850986563</v>
      </c>
      <c r="BN119" s="115">
        <f>AJ119/F119</f>
        <v>1011.6169323543899</v>
      </c>
      <c r="BO119" s="291">
        <f>BN119-BM119</f>
        <v>-33.622052744266398</v>
      </c>
      <c r="BP119" s="167">
        <f>BO119/BM119</f>
        <v>-3.2166856789304442E-2</v>
      </c>
    </row>
    <row r="120" spans="1:68">
      <c r="A120" s="89">
        <v>309</v>
      </c>
      <c r="B120" s="99">
        <v>12</v>
      </c>
      <c r="C120" s="99">
        <v>12</v>
      </c>
      <c r="D120" s="90" t="s">
        <v>133</v>
      </c>
      <c r="E120" s="92">
        <v>6409</v>
      </c>
      <c r="F120" s="115">
        <v>6444</v>
      </c>
      <c r="G120" s="166">
        <f>F120-E120</f>
        <v>35</v>
      </c>
      <c r="H120" s="167">
        <f>G120/E120</f>
        <v>5.4610703697924789E-3</v>
      </c>
      <c r="I120" s="167"/>
      <c r="J120" s="115">
        <v>-353784.03174322098</v>
      </c>
      <c r="K120" s="115">
        <v>17607.642568884417</v>
      </c>
      <c r="L120" s="166">
        <f>K120-J120</f>
        <v>371391.6743121054</v>
      </c>
      <c r="M120" s="167">
        <f>L120/J120</f>
        <v>-1.0497694666492585</v>
      </c>
      <c r="N120" s="167"/>
      <c r="O120" s="115">
        <v>4035930.2009674953</v>
      </c>
      <c r="P120" s="314">
        <v>3959518.2278993502</v>
      </c>
      <c r="Q120" s="166">
        <f>P120-O120</f>
        <v>-76411.973068145104</v>
      </c>
      <c r="R120" s="167">
        <f>Q120/O120</f>
        <v>-1.8932927296370881E-2</v>
      </c>
      <c r="S120" s="167"/>
      <c r="T120" s="115">
        <v>825605.80600010767</v>
      </c>
      <c r="U120" s="115">
        <v>890535.66972800426</v>
      </c>
      <c r="V120" s="166">
        <f>U120-T120</f>
        <v>64929.863727896591</v>
      </c>
      <c r="W120" s="167">
        <f>V120/T120</f>
        <v>7.8645115206333854E-2</v>
      </c>
      <c r="X120" s="168"/>
      <c r="Y120" s="91">
        <v>4507751.9752243822</v>
      </c>
      <c r="Z120" s="91">
        <v>4867661.540196239</v>
      </c>
      <c r="AA120" s="166">
        <f>Z120-Y120</f>
        <v>359909.56497185677</v>
      </c>
      <c r="AB120" s="167">
        <f>AA120/Y120</f>
        <v>7.9842361991076846E-2</v>
      </c>
      <c r="AC120" s="167"/>
      <c r="AD120" s="215">
        <v>476643</v>
      </c>
      <c r="AE120" s="215">
        <v>476643</v>
      </c>
      <c r="AF120" s="315">
        <f>AE120-AD120</f>
        <v>0</v>
      </c>
      <c r="AG120" s="214">
        <f>AF120/AD120</f>
        <v>0</v>
      </c>
      <c r="AH120" s="167"/>
      <c r="AI120" s="115">
        <v>4984394.9752243822</v>
      </c>
      <c r="AJ120" s="115">
        <v>5344304.540196239</v>
      </c>
      <c r="AK120" s="166">
        <f>AJ120-AI120</f>
        <v>359909.56497185677</v>
      </c>
      <c r="AL120" s="167">
        <f>AK120/AI120</f>
        <v>7.2207272248855994E-2</v>
      </c>
      <c r="AN120" s="115">
        <f>J120/E120</f>
        <v>-55.2011283731036</v>
      </c>
      <c r="AO120" s="115">
        <f>K120/F120</f>
        <v>2.7324088406090032</v>
      </c>
      <c r="AP120" s="166">
        <f>AO120-AN120</f>
        <v>57.933537213712604</v>
      </c>
      <c r="AQ120" s="167">
        <f>AP120/AN120</f>
        <v>-1.0494991483170542</v>
      </c>
      <c r="AR120" s="316"/>
      <c r="AS120" s="115">
        <v>629.72853814440555</v>
      </c>
      <c r="AT120" s="115">
        <f>P120/F120</f>
        <v>614.45037676898664</v>
      </c>
      <c r="AU120" s="115">
        <f>AT120-AS120</f>
        <v>-15.278161375418904</v>
      </c>
      <c r="AV120" s="191">
        <f>AU120/AS120</f>
        <v>-2.4261503886164056E-2</v>
      </c>
      <c r="AW120" s="316"/>
      <c r="AX120" s="115">
        <v>128.81975440788074</v>
      </c>
      <c r="AY120" s="115">
        <f>U120/F120</f>
        <v>138.19610020608383</v>
      </c>
      <c r="AZ120" s="166">
        <f>AY120-AX120</f>
        <v>9.37634579820309</v>
      </c>
      <c r="BA120" s="167">
        <f>AZ120/AX120</f>
        <v>7.2786552352171532E-2</v>
      </c>
      <c r="BB120" s="316"/>
      <c r="BC120" s="115">
        <f>Y120/E120</f>
        <v>703.34716417918276</v>
      </c>
      <c r="BD120" s="115">
        <f>Z120/F120</f>
        <v>755.3788858156795</v>
      </c>
      <c r="BE120" s="166">
        <f>BD120-BC120</f>
        <v>52.031721636496741</v>
      </c>
      <c r="BF120" s="167">
        <f>BE120/BC120</f>
        <v>7.3977296399877546E-2</v>
      </c>
      <c r="BG120" s="317"/>
      <c r="BH120" s="115">
        <v>74.370884693399901</v>
      </c>
      <c r="BI120" s="115">
        <v>74.370884693399901</v>
      </c>
      <c r="BJ120" s="166">
        <f>BI120-BH120</f>
        <v>0</v>
      </c>
      <c r="BK120" s="167">
        <f>BJ120/BH120</f>
        <v>0</v>
      </c>
      <c r="BL120" s="167"/>
      <c r="BM120" s="115">
        <f>AI120/E120</f>
        <v>777.7180488725827</v>
      </c>
      <c r="BN120" s="115">
        <f>AJ120/F120</f>
        <v>829.34583181195512</v>
      </c>
      <c r="BO120" s="291">
        <f>BN120-BM120</f>
        <v>51.627782939372423</v>
      </c>
      <c r="BP120" s="167">
        <f>BO120/BM120</f>
        <v>6.6383675953277058E-2</v>
      </c>
    </row>
    <row r="121" spans="1:68">
      <c r="A121" s="89">
        <v>312</v>
      </c>
      <c r="B121" s="99">
        <v>13</v>
      </c>
      <c r="C121" s="99">
        <v>13</v>
      </c>
      <c r="D121" s="90" t="s">
        <v>134</v>
      </c>
      <c r="E121" s="92">
        <v>1174</v>
      </c>
      <c r="F121" s="115">
        <v>1155</v>
      </c>
      <c r="G121" s="166">
        <f>F121-E121</f>
        <v>-19</v>
      </c>
      <c r="H121" s="167">
        <f>G121/E121</f>
        <v>-1.6183986371379896E-2</v>
      </c>
      <c r="I121" s="167"/>
      <c r="J121" s="115">
        <v>693788.38304054085</v>
      </c>
      <c r="K121" s="115">
        <v>749168.00058470457</v>
      </c>
      <c r="L121" s="166">
        <f>K121-J121</f>
        <v>55379.617544163717</v>
      </c>
      <c r="M121" s="167">
        <f>L121/J121</f>
        <v>7.9822059431813322E-2</v>
      </c>
      <c r="N121" s="167"/>
      <c r="O121" s="115">
        <v>364223.44662075117</v>
      </c>
      <c r="P121" s="314">
        <v>489492.16131676856</v>
      </c>
      <c r="Q121" s="166">
        <f>P121-O121</f>
        <v>125268.71469601738</v>
      </c>
      <c r="R121" s="167">
        <f>Q121/O121</f>
        <v>0.34393369196369677</v>
      </c>
      <c r="S121" s="167"/>
      <c r="T121" s="115">
        <v>202823.68551799012</v>
      </c>
      <c r="U121" s="115">
        <v>219138.10903998863</v>
      </c>
      <c r="V121" s="166">
        <f>U121-T121</f>
        <v>16314.423521998513</v>
      </c>
      <c r="W121" s="167">
        <f>V121/T121</f>
        <v>8.0436480977718217E-2</v>
      </c>
      <c r="X121" s="168"/>
      <c r="Y121" s="91">
        <v>1260835.5151792821</v>
      </c>
      <c r="Z121" s="91">
        <v>1457798.2709414617</v>
      </c>
      <c r="AA121" s="166">
        <f>Z121-Y121</f>
        <v>196962.75576217961</v>
      </c>
      <c r="AB121" s="167">
        <f>AA121/Y121</f>
        <v>0.15621605942324115</v>
      </c>
      <c r="AC121" s="167"/>
      <c r="AD121" s="215">
        <v>-345827</v>
      </c>
      <c r="AE121" s="215">
        <v>-345827</v>
      </c>
      <c r="AF121" s="315">
        <f>AE121-AD121</f>
        <v>0</v>
      </c>
      <c r="AG121" s="214">
        <f>AF121/AD121</f>
        <v>0</v>
      </c>
      <c r="AH121" s="167"/>
      <c r="AI121" s="115">
        <v>915008.51517928205</v>
      </c>
      <c r="AJ121" s="115">
        <v>1111971.2709414617</v>
      </c>
      <c r="AK121" s="166">
        <f>AJ121-AI121</f>
        <v>196962.75576217961</v>
      </c>
      <c r="AL121" s="167">
        <f>AK121/AI121</f>
        <v>0.21525783912905744</v>
      </c>
      <c r="AN121" s="115">
        <f>J121/E121</f>
        <v>590.9611439868321</v>
      </c>
      <c r="AO121" s="115">
        <f>K121/F121</f>
        <v>648.63030353654074</v>
      </c>
      <c r="AP121" s="166">
        <f>AO121-AN121</f>
        <v>57.669159549708638</v>
      </c>
      <c r="AQ121" s="167">
        <f>AP121/AN121</f>
        <v>9.7585366037185067E-2</v>
      </c>
      <c r="AR121" s="316"/>
      <c r="AS121" s="115">
        <v>310.24143664459211</v>
      </c>
      <c r="AT121" s="115">
        <f>P121/F121</f>
        <v>423.80273707079527</v>
      </c>
      <c r="AU121" s="115">
        <f>AT121-AS121</f>
        <v>113.56130042620316</v>
      </c>
      <c r="AV121" s="191">
        <f>AU121/AS121</f>
        <v>0.36604169209123816</v>
      </c>
      <c r="AW121" s="316"/>
      <c r="AX121" s="115">
        <v>172.76293485348393</v>
      </c>
      <c r="AY121" s="115">
        <f>U121/F121</f>
        <v>189.7299645367867</v>
      </c>
      <c r="AZ121" s="166">
        <f>AY121-AX121</f>
        <v>16.967029683302769</v>
      </c>
      <c r="BA121" s="167">
        <f>AZ121/AX121</f>
        <v>9.82098949505118E-2</v>
      </c>
      <c r="BB121" s="316"/>
      <c r="BC121" s="115">
        <f>Y121/E121</f>
        <v>1073.9655154849081</v>
      </c>
      <c r="BD121" s="115">
        <f>Z121/F121</f>
        <v>1262.1630051441227</v>
      </c>
      <c r="BE121" s="166">
        <f>BD121-BC121</f>
        <v>188.19748965921463</v>
      </c>
      <c r="BF121" s="167">
        <f>BE121/BC121</f>
        <v>0.17523606386396981</v>
      </c>
      <c r="BG121" s="317"/>
      <c r="BH121" s="115">
        <v>-294.57155025553664</v>
      </c>
      <c r="BI121" s="115">
        <v>-294.57155025553664</v>
      </c>
      <c r="BJ121" s="166">
        <f>BI121-BH121</f>
        <v>0</v>
      </c>
      <c r="BK121" s="167">
        <f>BJ121/BH121</f>
        <v>0</v>
      </c>
      <c r="BL121" s="167"/>
      <c r="BM121" s="115">
        <f>AI121/E121</f>
        <v>779.39396522937147</v>
      </c>
      <c r="BN121" s="115">
        <f>AJ121/F121</f>
        <v>962.74568912680661</v>
      </c>
      <c r="BO121" s="291">
        <f>BN121-BM121</f>
        <v>183.35172389743514</v>
      </c>
      <c r="BP121" s="167">
        <f>BO121/BM121</f>
        <v>0.23524909362555266</v>
      </c>
    </row>
    <row r="122" spans="1:68">
      <c r="A122" s="89">
        <v>316</v>
      </c>
      <c r="B122" s="99">
        <v>7</v>
      </c>
      <c r="C122" s="99">
        <v>7</v>
      </c>
      <c r="D122" s="90" t="s">
        <v>135</v>
      </c>
      <c r="E122" s="92">
        <v>4114</v>
      </c>
      <c r="F122" s="115">
        <v>4093</v>
      </c>
      <c r="G122" s="166">
        <f>F122-E122</f>
        <v>-21</v>
      </c>
      <c r="H122" s="167">
        <f>G122/E122</f>
        <v>-5.1045211473018963E-3</v>
      </c>
      <c r="I122" s="167"/>
      <c r="J122" s="115">
        <v>134839.65331309219</v>
      </c>
      <c r="K122" s="115">
        <v>243242.97838469513</v>
      </c>
      <c r="L122" s="166">
        <f>K122-J122</f>
        <v>108403.32507160294</v>
      </c>
      <c r="M122" s="167">
        <f>L122/J122</f>
        <v>0.80394247840355115</v>
      </c>
      <c r="N122" s="167"/>
      <c r="O122" s="115">
        <v>1165155.0510485235</v>
      </c>
      <c r="P122" s="314">
        <v>601992.96515063662</v>
      </c>
      <c r="Q122" s="166">
        <f>P122-O122</f>
        <v>-563162.08589788689</v>
      </c>
      <c r="R122" s="167">
        <f>Q122/O122</f>
        <v>-0.48333660433527459</v>
      </c>
      <c r="S122" s="167"/>
      <c r="T122" s="115">
        <v>489172.74218167295</v>
      </c>
      <c r="U122" s="115">
        <v>527817.26126546261</v>
      </c>
      <c r="V122" s="166">
        <f>U122-T122</f>
        <v>38644.519083789666</v>
      </c>
      <c r="W122" s="167">
        <f>V122/T122</f>
        <v>7.8999739256603044E-2</v>
      </c>
      <c r="X122" s="168"/>
      <c r="Y122" s="91">
        <v>1789167.4465432884</v>
      </c>
      <c r="Z122" s="91">
        <v>1373053.2048007944</v>
      </c>
      <c r="AA122" s="166">
        <f>Z122-Y122</f>
        <v>-416114.24174249405</v>
      </c>
      <c r="AB122" s="167">
        <f>AA122/Y122</f>
        <v>-0.23257423029154486</v>
      </c>
      <c r="AC122" s="167"/>
      <c r="AD122" s="215">
        <v>-736743</v>
      </c>
      <c r="AE122" s="215">
        <v>-736743</v>
      </c>
      <c r="AF122" s="315">
        <f>AE122-AD122</f>
        <v>0</v>
      </c>
      <c r="AG122" s="214">
        <f>AF122/AD122</f>
        <v>0</v>
      </c>
      <c r="AH122" s="167"/>
      <c r="AI122" s="115">
        <v>1052424.4465432884</v>
      </c>
      <c r="AJ122" s="115">
        <v>636310.20480079437</v>
      </c>
      <c r="AK122" s="166">
        <f>AJ122-AI122</f>
        <v>-416114.24174249405</v>
      </c>
      <c r="AL122" s="167">
        <f>AK122/AI122</f>
        <v>-0.39538633211080432</v>
      </c>
      <c r="AN122" s="115">
        <f>J122/E122</f>
        <v>32.775802944358823</v>
      </c>
      <c r="AO122" s="115">
        <f>K122/F122</f>
        <v>59.429019883873721</v>
      </c>
      <c r="AP122" s="166">
        <f>AO122-AN122</f>
        <v>26.653216939514898</v>
      </c>
      <c r="AQ122" s="167">
        <f>AP122/AN122</f>
        <v>0.81319798586665271</v>
      </c>
      <c r="AR122" s="316"/>
      <c r="AS122" s="115">
        <v>283.21707609346709</v>
      </c>
      <c r="AT122" s="115">
        <f>P122/F122</f>
        <v>147.07866238715775</v>
      </c>
      <c r="AU122" s="115">
        <f>AT122-AS122</f>
        <v>-136.13841370630934</v>
      </c>
      <c r="AV122" s="191">
        <f>AU122/AS122</f>
        <v>-0.48068575378336664</v>
      </c>
      <c r="AW122" s="316"/>
      <c r="AX122" s="115">
        <v>118.90440986428608</v>
      </c>
      <c r="AY122" s="115">
        <f>U122/F122</f>
        <v>128.95608630966592</v>
      </c>
      <c r="AZ122" s="166">
        <f>AY122-AX122</f>
        <v>10.05167644537984</v>
      </c>
      <c r="BA122" s="167">
        <f>AZ122/AX122</f>
        <v>8.4535775055378695E-2</v>
      </c>
      <c r="BB122" s="316"/>
      <c r="BC122" s="115">
        <f>Y122/E122</f>
        <v>434.89728890211194</v>
      </c>
      <c r="BD122" s="115">
        <f>Z122/F122</f>
        <v>335.46376858069738</v>
      </c>
      <c r="BE122" s="166">
        <f>BD122-BC122</f>
        <v>-99.433520321414562</v>
      </c>
      <c r="BF122" s="167">
        <f>BE122/BC122</f>
        <v>-0.22863679047628041</v>
      </c>
      <c r="BG122" s="317"/>
      <c r="BH122" s="115">
        <v>-179.08191541079242</v>
      </c>
      <c r="BI122" s="115">
        <v>-179.08191541079242</v>
      </c>
      <c r="BJ122" s="166">
        <f>BI122-BH122</f>
        <v>0</v>
      </c>
      <c r="BK122" s="167">
        <f>BJ122/BH122</f>
        <v>0</v>
      </c>
      <c r="BL122" s="167"/>
      <c r="BM122" s="115">
        <f>AI122/E122</f>
        <v>255.81537349131949</v>
      </c>
      <c r="BN122" s="115">
        <f>AJ122/F122</f>
        <v>155.46303562198739</v>
      </c>
      <c r="BO122" s="291">
        <f>BN122-BM122</f>
        <v>-100.3523378693321</v>
      </c>
      <c r="BP122" s="167">
        <f>BO122/BM122</f>
        <v>-0.39228423413238428</v>
      </c>
    </row>
    <row r="123" spans="1:68">
      <c r="A123" s="89">
        <v>317</v>
      </c>
      <c r="B123" s="99">
        <v>17</v>
      </c>
      <c r="C123" s="99">
        <v>17</v>
      </c>
      <c r="D123" s="90" t="s">
        <v>136</v>
      </c>
      <c r="E123" s="92">
        <v>2440</v>
      </c>
      <c r="F123" s="115">
        <v>2373</v>
      </c>
      <c r="G123" s="166">
        <f>F123-E123</f>
        <v>-67</v>
      </c>
      <c r="H123" s="167">
        <f>G123/E123</f>
        <v>-2.7459016393442622E-2</v>
      </c>
      <c r="I123" s="167"/>
      <c r="J123" s="115">
        <v>2814189.5387635138</v>
      </c>
      <c r="K123" s="115">
        <v>2668178.7746487083</v>
      </c>
      <c r="L123" s="166">
        <f>K123-J123</f>
        <v>-146010.7641148055</v>
      </c>
      <c r="M123" s="167">
        <f>L123/J123</f>
        <v>-5.1883770479425155E-2</v>
      </c>
      <c r="N123" s="167"/>
      <c r="O123" s="115">
        <v>1560229.5367302625</v>
      </c>
      <c r="P123" s="314">
        <v>1736550.4902659238</v>
      </c>
      <c r="Q123" s="166">
        <f>P123-O123</f>
        <v>176320.95353566133</v>
      </c>
      <c r="R123" s="167">
        <f>Q123/O123</f>
        <v>0.11300962415131119</v>
      </c>
      <c r="S123" s="167"/>
      <c r="T123" s="115">
        <v>454073.52215422242</v>
      </c>
      <c r="U123" s="115">
        <v>482610.91825332207</v>
      </c>
      <c r="V123" s="166">
        <f>U123-T123</f>
        <v>28537.396099099657</v>
      </c>
      <c r="W123" s="167">
        <f>V123/T123</f>
        <v>6.2847522937942102E-2</v>
      </c>
      <c r="X123" s="168"/>
      <c r="Y123" s="91">
        <v>4828492.5976479994</v>
      </c>
      <c r="Z123" s="91">
        <v>4887340.183167954</v>
      </c>
      <c r="AA123" s="166">
        <f>Z123-Y123</f>
        <v>58847.585519954562</v>
      </c>
      <c r="AB123" s="167">
        <f>AA123/Y123</f>
        <v>1.2187568755644303E-2</v>
      </c>
      <c r="AC123" s="167"/>
      <c r="AD123" s="215">
        <v>161977</v>
      </c>
      <c r="AE123" s="215">
        <v>161977</v>
      </c>
      <c r="AF123" s="315">
        <f>AE123-AD123</f>
        <v>0</v>
      </c>
      <c r="AG123" s="214">
        <f>AF123/AD123</f>
        <v>0</v>
      </c>
      <c r="AH123" s="167"/>
      <c r="AI123" s="115">
        <v>4990469.5976479994</v>
      </c>
      <c r="AJ123" s="115">
        <v>5049317.183167954</v>
      </c>
      <c r="AK123" s="166">
        <f>AJ123-AI123</f>
        <v>58847.585519954562</v>
      </c>
      <c r="AL123" s="167">
        <f>AK123/AI123</f>
        <v>1.1791993592685013E-2</v>
      </c>
      <c r="AN123" s="115">
        <f>J123/E123</f>
        <v>1153.3563683457023</v>
      </c>
      <c r="AO123" s="115">
        <f>K123/F123</f>
        <v>1124.390549788752</v>
      </c>
      <c r="AP123" s="166">
        <f>AO123-AN123</f>
        <v>-28.965818556950353</v>
      </c>
      <c r="AQ123" s="167">
        <f>AP123/AN123</f>
        <v>-2.5114369983058226E-2</v>
      </c>
      <c r="AR123" s="316"/>
      <c r="AS123" s="115">
        <v>639.43833472551739</v>
      </c>
      <c r="AT123" s="115">
        <f>P123/F123</f>
        <v>731.79540255622578</v>
      </c>
      <c r="AU123" s="115">
        <f>AT123-AS123</f>
        <v>92.357067830708388</v>
      </c>
      <c r="AV123" s="191">
        <f>AU123/AS123</f>
        <v>0.14443467464357324</v>
      </c>
      <c r="AW123" s="316"/>
      <c r="AX123" s="115">
        <v>186.09570580091082</v>
      </c>
      <c r="AY123" s="115">
        <f>U123/F123</f>
        <v>203.37586104227648</v>
      </c>
      <c r="AZ123" s="166">
        <f>AY123-AX123</f>
        <v>17.280155241365662</v>
      </c>
      <c r="BA123" s="167">
        <f>AZ123/AX123</f>
        <v>9.285628148696963E-2</v>
      </c>
      <c r="BB123" s="316"/>
      <c r="BC123" s="115">
        <f>Y123/E123</f>
        <v>1978.8904088721308</v>
      </c>
      <c r="BD123" s="115">
        <f>Z123/F123</f>
        <v>2059.561813387254</v>
      </c>
      <c r="BE123" s="166">
        <f>BD123-BC123</f>
        <v>80.671404515123186</v>
      </c>
      <c r="BF123" s="167">
        <f>BE123/BC123</f>
        <v>4.0765978830076738E-2</v>
      </c>
      <c r="BG123" s="317"/>
      <c r="BH123" s="115">
        <v>66.384016393442622</v>
      </c>
      <c r="BI123" s="115">
        <v>66.384016393442622</v>
      </c>
      <c r="BJ123" s="166">
        <f>BI123-BH123</f>
        <v>0</v>
      </c>
      <c r="BK123" s="167">
        <f>BJ123/BH123</f>
        <v>0</v>
      </c>
      <c r="BL123" s="167"/>
      <c r="BM123" s="115">
        <f>AI123/E123</f>
        <v>2045.2744252655734</v>
      </c>
      <c r="BN123" s="115">
        <f>AJ123/F123</f>
        <v>2127.8201361853999</v>
      </c>
      <c r="BO123" s="291">
        <f>BN123-BM123</f>
        <v>82.545710919826433</v>
      </c>
      <c r="BP123" s="167">
        <f>BO123/BM123</f>
        <v>4.0359234878277077E-2</v>
      </c>
    </row>
    <row r="124" spans="1:68">
      <c r="A124" s="89">
        <v>320</v>
      </c>
      <c r="B124" s="99">
        <v>19</v>
      </c>
      <c r="C124" s="99">
        <v>19</v>
      </c>
      <c r="D124" s="90" t="s">
        <v>137</v>
      </c>
      <c r="E124" s="92">
        <v>7030</v>
      </c>
      <c r="F124" s="115">
        <v>6954</v>
      </c>
      <c r="G124" s="166">
        <f>F124-E124</f>
        <v>-76</v>
      </c>
      <c r="H124" s="167">
        <f>G124/E124</f>
        <v>-1.0810810810810811E-2</v>
      </c>
      <c r="I124" s="167"/>
      <c r="J124" s="115">
        <v>3945542.3919548462</v>
      </c>
      <c r="K124" s="115">
        <v>3595971.3343815827</v>
      </c>
      <c r="L124" s="166">
        <f>K124-J124</f>
        <v>-349571.05757326353</v>
      </c>
      <c r="M124" s="167">
        <f>L124/J124</f>
        <v>-8.8598986614883676E-2</v>
      </c>
      <c r="N124" s="167"/>
      <c r="O124" s="115">
        <v>2598945.1339986064</v>
      </c>
      <c r="P124" s="314">
        <v>2116268.8446277566</v>
      </c>
      <c r="Q124" s="166">
        <f>P124-O124</f>
        <v>-482676.28937084973</v>
      </c>
      <c r="R124" s="167">
        <f>Q124/O124</f>
        <v>-0.18572007660208981</v>
      </c>
      <c r="S124" s="167"/>
      <c r="T124" s="115">
        <v>846868.41659459937</v>
      </c>
      <c r="U124" s="115">
        <v>914549.78624774073</v>
      </c>
      <c r="V124" s="166">
        <f>U124-T124</f>
        <v>67681.369653141359</v>
      </c>
      <c r="W124" s="167">
        <f>V124/T124</f>
        <v>7.9919581751908469E-2</v>
      </c>
      <c r="X124" s="168"/>
      <c r="Y124" s="91">
        <v>7391355.9425480515</v>
      </c>
      <c r="Z124" s="91">
        <v>6626789.9652570793</v>
      </c>
      <c r="AA124" s="166">
        <f>Z124-Y124</f>
        <v>-764565.97729097214</v>
      </c>
      <c r="AB124" s="167">
        <f>AA124/Y124</f>
        <v>-0.10344055721762471</v>
      </c>
      <c r="AC124" s="167"/>
      <c r="AD124" s="215">
        <v>325589</v>
      </c>
      <c r="AE124" s="215">
        <v>325589</v>
      </c>
      <c r="AF124" s="315">
        <f>AE124-AD124</f>
        <v>0</v>
      </c>
      <c r="AG124" s="214">
        <f>AF124/AD124</f>
        <v>0</v>
      </c>
      <c r="AH124" s="167"/>
      <c r="AI124" s="115">
        <v>7716944.9425480515</v>
      </c>
      <c r="AJ124" s="115">
        <v>6952378.9652570793</v>
      </c>
      <c r="AK124" s="166">
        <f>AJ124-AI124</f>
        <v>-764565.97729097214</v>
      </c>
      <c r="AL124" s="167">
        <f>AK124/AI124</f>
        <v>-9.9076251415954872E-2</v>
      </c>
      <c r="AN124" s="115">
        <f>J124/E124</f>
        <v>561.2435834928657</v>
      </c>
      <c r="AO124" s="115">
        <f>K124/F124</f>
        <v>517.10833108737165</v>
      </c>
      <c r="AP124" s="166">
        <f>AO124-AN124</f>
        <v>-44.135252405494043</v>
      </c>
      <c r="AQ124" s="167">
        <f>AP124/AN124</f>
        <v>-7.8638319801931547E-2</v>
      </c>
      <c r="AR124" s="316"/>
      <c r="AS124" s="115">
        <v>369.69347567547743</v>
      </c>
      <c r="AT124" s="115">
        <f>P124/F124</f>
        <v>304.32396385213639</v>
      </c>
      <c r="AU124" s="115">
        <f>AT124-AS124</f>
        <v>-65.369511823341043</v>
      </c>
      <c r="AV124" s="191">
        <f>AU124/AS124</f>
        <v>-0.17682084246659358</v>
      </c>
      <c r="AW124" s="316"/>
      <c r="AX124" s="115">
        <v>120.46492412440958</v>
      </c>
      <c r="AY124" s="115">
        <f>U124/F124</f>
        <v>131.51420567266908</v>
      </c>
      <c r="AZ124" s="166">
        <f>AY124-AX124</f>
        <v>11.049281548259501</v>
      </c>
      <c r="BA124" s="167">
        <f>AZ124/AX124</f>
        <v>9.1721981552475865E-2</v>
      </c>
      <c r="BB124" s="316"/>
      <c r="BC124" s="115">
        <f>Y124/E124</f>
        <v>1051.4019832927527</v>
      </c>
      <c r="BD124" s="115">
        <f>Z124/F124</f>
        <v>952.94650061217703</v>
      </c>
      <c r="BE124" s="166">
        <f>BD124-BC124</f>
        <v>-98.455482680575642</v>
      </c>
      <c r="BF124" s="167">
        <f>BE124/BC124</f>
        <v>-9.364209336207964E-2</v>
      </c>
      <c r="BG124" s="317"/>
      <c r="BH124" s="115">
        <v>46.31422475106686</v>
      </c>
      <c r="BI124" s="115">
        <v>46.31422475106686</v>
      </c>
      <c r="BJ124" s="166">
        <f>BI124-BH124</f>
        <v>0</v>
      </c>
      <c r="BK124" s="167">
        <f>BJ124/BH124</f>
        <v>0</v>
      </c>
      <c r="BL124" s="167"/>
      <c r="BM124" s="115">
        <f>AI124/E124</f>
        <v>1097.7162080438195</v>
      </c>
      <c r="BN124" s="115">
        <f>AJ124/F124</f>
        <v>999.76689175396598</v>
      </c>
      <c r="BO124" s="291">
        <f>BN124-BM124</f>
        <v>-97.949316289853527</v>
      </c>
      <c r="BP124" s="167">
        <f>BO124/BM124</f>
        <v>-8.9230090229243941E-2</v>
      </c>
    </row>
    <row r="125" spans="1:68">
      <c r="A125" s="89">
        <v>322</v>
      </c>
      <c r="B125" s="99">
        <v>2</v>
      </c>
      <c r="C125" s="99">
        <v>2</v>
      </c>
      <c r="D125" s="90" t="s">
        <v>138</v>
      </c>
      <c r="E125" s="92">
        <v>6462</v>
      </c>
      <c r="F125" s="115">
        <v>6371</v>
      </c>
      <c r="G125" s="166">
        <f>F125-E125</f>
        <v>-91</v>
      </c>
      <c r="H125" s="167">
        <f>G125/E125</f>
        <v>-1.408232745280099E-2</v>
      </c>
      <c r="I125" s="167"/>
      <c r="J125" s="115">
        <v>6947858.8329970567</v>
      </c>
      <c r="K125" s="115">
        <v>6953152.2568795159</v>
      </c>
      <c r="L125" s="166">
        <f>K125-J125</f>
        <v>5293.4238824592903</v>
      </c>
      <c r="M125" s="167">
        <f>L125/J125</f>
        <v>7.6187844481231308E-4</v>
      </c>
      <c r="N125" s="167"/>
      <c r="O125" s="115">
        <v>2037462.1883806502</v>
      </c>
      <c r="P125" s="314">
        <v>1988858.9654713934</v>
      </c>
      <c r="Q125" s="166">
        <f>P125-O125</f>
        <v>-48603.222909256816</v>
      </c>
      <c r="R125" s="167">
        <f>Q125/O125</f>
        <v>-2.385478522567629E-2</v>
      </c>
      <c r="S125" s="167"/>
      <c r="T125" s="115">
        <v>1014221.9647939951</v>
      </c>
      <c r="U125" s="115">
        <v>1067381.8202004619</v>
      </c>
      <c r="V125" s="166">
        <f>U125-T125</f>
        <v>53159.855406466755</v>
      </c>
      <c r="W125" s="167">
        <f>V125/T125</f>
        <v>5.2414419379355856E-2</v>
      </c>
      <c r="X125" s="168"/>
      <c r="Y125" s="91">
        <v>9999542.9861717038</v>
      </c>
      <c r="Z125" s="91">
        <v>10009393.042551372</v>
      </c>
      <c r="AA125" s="166">
        <f>Z125-Y125</f>
        <v>9850.0563796684146</v>
      </c>
      <c r="AB125" s="167">
        <f>AA125/Y125</f>
        <v>9.8505065614398453E-4</v>
      </c>
      <c r="AC125" s="167"/>
      <c r="AD125" s="215">
        <v>-407036</v>
      </c>
      <c r="AE125" s="215">
        <v>-407036</v>
      </c>
      <c r="AF125" s="315">
        <f>AE125-AD125</f>
        <v>0</v>
      </c>
      <c r="AG125" s="214">
        <f>AF125/AD125</f>
        <v>0</v>
      </c>
      <c r="AH125" s="167"/>
      <c r="AI125" s="115">
        <v>9592506.9861717038</v>
      </c>
      <c r="AJ125" s="115">
        <v>9602357.0425513722</v>
      </c>
      <c r="AK125" s="166">
        <f>AJ125-AI125</f>
        <v>9850.0563796684146</v>
      </c>
      <c r="AL125" s="167">
        <f>AK125/AI125</f>
        <v>1.0268490180792139E-3</v>
      </c>
      <c r="AN125" s="115">
        <f>J125/E125</f>
        <v>1075.1870679351682</v>
      </c>
      <c r="AO125" s="115">
        <f>K125/F125</f>
        <v>1091.3753346224323</v>
      </c>
      <c r="AP125" s="166">
        <f>AO125-AN125</f>
        <v>16.188266687264104</v>
      </c>
      <c r="AQ125" s="167">
        <f>AP125/AN125</f>
        <v>1.5056232696653142E-2</v>
      </c>
      <c r="AR125" s="316"/>
      <c r="AS125" s="115">
        <v>315.29900779644851</v>
      </c>
      <c r="AT125" s="115">
        <f>P125/F125</f>
        <v>312.17375066259513</v>
      </c>
      <c r="AU125" s="115">
        <f>AT125-AS125</f>
        <v>-3.1252571338533812</v>
      </c>
      <c r="AV125" s="191">
        <f>AU125/AS125</f>
        <v>-9.9120423996734951E-3</v>
      </c>
      <c r="AW125" s="316"/>
      <c r="AX125" s="115">
        <v>156.95171228628831</v>
      </c>
      <c r="AY125" s="115">
        <f>U125/F125</f>
        <v>167.5375639931662</v>
      </c>
      <c r="AZ125" s="166">
        <f>AY125-AX125</f>
        <v>10.585851706877889</v>
      </c>
      <c r="BA125" s="167">
        <f>AZ125/AX125</f>
        <v>6.7446551252456105E-2</v>
      </c>
      <c r="BB125" s="316"/>
      <c r="BC125" s="115">
        <f>Y125/E125</f>
        <v>1547.4377880179052</v>
      </c>
      <c r="BD125" s="115">
        <f>Z125/F125</f>
        <v>1571.0866492781938</v>
      </c>
      <c r="BE125" s="166">
        <f>BD125-BC125</f>
        <v>23.648861260288641</v>
      </c>
      <c r="BF125" s="167">
        <f>BE125/BC125</f>
        <v>1.5282592582012739E-2</v>
      </c>
      <c r="BG125" s="317"/>
      <c r="BH125" s="115">
        <v>-62.989167440420921</v>
      </c>
      <c r="BI125" s="115">
        <v>-62.989167440420921</v>
      </c>
      <c r="BJ125" s="166">
        <f>BI125-BH125</f>
        <v>0</v>
      </c>
      <c r="BK125" s="167">
        <f>BJ125/BH125</f>
        <v>0</v>
      </c>
      <c r="BL125" s="167"/>
      <c r="BM125" s="115">
        <f>AI125/E125</f>
        <v>1484.4486205774842</v>
      </c>
      <c r="BN125" s="115">
        <f>AJ125/F125</f>
        <v>1507.1977778294415</v>
      </c>
      <c r="BO125" s="291">
        <f>BN125-BM125</f>
        <v>22.749157251957286</v>
      </c>
      <c r="BP125" s="167">
        <f>BO125/BM125</f>
        <v>1.5324987969679507E-2</v>
      </c>
    </row>
    <row r="126" spans="1:68">
      <c r="A126" s="89">
        <v>398</v>
      </c>
      <c r="B126" s="99">
        <v>7</v>
      </c>
      <c r="C126" s="99">
        <v>7</v>
      </c>
      <c r="D126" s="90" t="s">
        <v>139</v>
      </c>
      <c r="E126" s="92">
        <v>120693</v>
      </c>
      <c r="F126" s="115">
        <v>121337</v>
      </c>
      <c r="G126" s="166">
        <f>F126-E126</f>
        <v>644</v>
      </c>
      <c r="H126" s="167">
        <f>G126/E126</f>
        <v>5.3358521206697982E-3</v>
      </c>
      <c r="I126" s="167"/>
      <c r="J126" s="115">
        <v>52319616.919904649</v>
      </c>
      <c r="K126" s="115">
        <v>50898800.112929747</v>
      </c>
      <c r="L126" s="166">
        <f>K126-J126</f>
        <v>-1420816.8069749027</v>
      </c>
      <c r="M126" s="167">
        <f>L126/J126</f>
        <v>-2.7156483373148754E-2</v>
      </c>
      <c r="N126" s="167"/>
      <c r="O126" s="115">
        <v>24962419.790208079</v>
      </c>
      <c r="P126" s="314">
        <v>30624008.746451799</v>
      </c>
      <c r="Q126" s="166">
        <f>P126-O126</f>
        <v>5661588.9562437199</v>
      </c>
      <c r="R126" s="167">
        <f>Q126/O126</f>
        <v>0.22680449266639494</v>
      </c>
      <c r="S126" s="167"/>
      <c r="T126" s="115">
        <v>10845170.104351485</v>
      </c>
      <c r="U126" s="115">
        <v>11579848.571568301</v>
      </c>
      <c r="V126" s="166">
        <f>U126-T126</f>
        <v>734678.4672168158</v>
      </c>
      <c r="W126" s="167">
        <f>V126/T126</f>
        <v>6.7742456793926681E-2</v>
      </c>
      <c r="X126" s="168"/>
      <c r="Y126" s="91">
        <v>88127206.814464211</v>
      </c>
      <c r="Z126" s="91">
        <v>93102657.430949837</v>
      </c>
      <c r="AA126" s="166">
        <f>Z126-Y126</f>
        <v>4975450.6164856255</v>
      </c>
      <c r="AB126" s="167">
        <f>AA126/Y126</f>
        <v>5.6457600284104438E-2</v>
      </c>
      <c r="AC126" s="167"/>
      <c r="AD126" s="215">
        <v>481731</v>
      </c>
      <c r="AE126" s="215">
        <v>481731</v>
      </c>
      <c r="AF126" s="315">
        <f>AE126-AD126</f>
        <v>0</v>
      </c>
      <c r="AG126" s="214">
        <f>AF126/AD126</f>
        <v>0</v>
      </c>
      <c r="AH126" s="167"/>
      <c r="AI126" s="115">
        <v>88608937.814464211</v>
      </c>
      <c r="AJ126" s="115">
        <v>93584388.430949837</v>
      </c>
      <c r="AK126" s="166">
        <f>AJ126-AI126</f>
        <v>4975450.6164856255</v>
      </c>
      <c r="AL126" s="167">
        <f>AK126/AI126</f>
        <v>5.6150663118246416E-2</v>
      </c>
      <c r="AN126" s="115">
        <f>J126/E126</f>
        <v>433.49338337687067</v>
      </c>
      <c r="AO126" s="115">
        <f>K126/F126</f>
        <v>419.48292864443448</v>
      </c>
      <c r="AP126" s="166">
        <f>AO126-AN126</f>
        <v>-14.010454732436187</v>
      </c>
      <c r="AQ126" s="167">
        <f>AP126/AN126</f>
        <v>-3.2319881386184322E-2</v>
      </c>
      <c r="AR126" s="316"/>
      <c r="AS126" s="115">
        <v>206.82574623389988</v>
      </c>
      <c r="AT126" s="115">
        <f>P126/F126</f>
        <v>252.38804937036352</v>
      </c>
      <c r="AU126" s="115">
        <f>AT126-AS126</f>
        <v>45.56230313646364</v>
      </c>
      <c r="AV126" s="191">
        <f>AU126/AS126</f>
        <v>0.22029318866780295</v>
      </c>
      <c r="AW126" s="316"/>
      <c r="AX126" s="115">
        <v>89.857490528460517</v>
      </c>
      <c r="AY126" s="115">
        <f>U126/F126</f>
        <v>95.43542836536507</v>
      </c>
      <c r="AZ126" s="166">
        <f>AY126-AX126</f>
        <v>5.5779378369045531</v>
      </c>
      <c r="BA126" s="167">
        <f>AZ126/AX126</f>
        <v>6.2075379627231586E-2</v>
      </c>
      <c r="BB126" s="316"/>
      <c r="BC126" s="115">
        <f>Y126/E126</f>
        <v>730.17662013923109</v>
      </c>
      <c r="BD126" s="115">
        <f>Z126/F126</f>
        <v>767.30640638016303</v>
      </c>
      <c r="BE126" s="166">
        <f>BD126-BC126</f>
        <v>37.129786240931935</v>
      </c>
      <c r="BF126" s="167">
        <f>BE126/BC126</f>
        <v>5.0850417853494097E-2</v>
      </c>
      <c r="BG126" s="317"/>
      <c r="BH126" s="115">
        <v>3.9913748104695386</v>
      </c>
      <c r="BI126" s="115">
        <v>3.9913748104695386</v>
      </c>
      <c r="BJ126" s="166">
        <f>BI126-BH126</f>
        <v>0</v>
      </c>
      <c r="BK126" s="167">
        <f>BJ126/BH126</f>
        <v>0</v>
      </c>
      <c r="BL126" s="167"/>
      <c r="BM126" s="115">
        <f>AI126/E126</f>
        <v>734.16799494970053</v>
      </c>
      <c r="BN126" s="115">
        <f>AJ126/F126</f>
        <v>771.27659684144021</v>
      </c>
      <c r="BO126" s="291">
        <f>BN126-BM126</f>
        <v>37.108601891739681</v>
      </c>
      <c r="BP126" s="167">
        <f>BO126/BM126</f>
        <v>5.0545109766439868E-2</v>
      </c>
    </row>
    <row r="127" spans="1:68">
      <c r="A127" s="89">
        <v>399</v>
      </c>
      <c r="B127" s="99">
        <v>15</v>
      </c>
      <c r="C127" s="99">
        <v>15</v>
      </c>
      <c r="D127" s="90" t="s">
        <v>140</v>
      </c>
      <c r="E127" s="92">
        <v>7682</v>
      </c>
      <c r="F127" s="115">
        <v>7656</v>
      </c>
      <c r="G127" s="166">
        <f>F127-E127</f>
        <v>-26</v>
      </c>
      <c r="H127" s="167">
        <f>G127/E127</f>
        <v>-3.384535277271544E-3</v>
      </c>
      <c r="I127" s="167"/>
      <c r="J127" s="115">
        <v>1461971.1682751756</v>
      </c>
      <c r="K127" s="115">
        <v>1335432.8072069259</v>
      </c>
      <c r="L127" s="166">
        <f>K127-J127</f>
        <v>-126538.36106824968</v>
      </c>
      <c r="M127" s="167">
        <f>L127/J127</f>
        <v>-8.6553253452692117E-2</v>
      </c>
      <c r="N127" s="167"/>
      <c r="O127" s="115">
        <v>2767551.7599307499</v>
      </c>
      <c r="P127" s="314">
        <v>3199150.8980543325</v>
      </c>
      <c r="Q127" s="166">
        <f>P127-O127</f>
        <v>431599.13812358258</v>
      </c>
      <c r="R127" s="167">
        <f>Q127/O127</f>
        <v>0.15594979807509801</v>
      </c>
      <c r="S127" s="167"/>
      <c r="T127" s="115">
        <v>605413.14445820148</v>
      </c>
      <c r="U127" s="115">
        <v>657080.89526678436</v>
      </c>
      <c r="V127" s="166">
        <f>U127-T127</f>
        <v>51667.750808582874</v>
      </c>
      <c r="W127" s="167">
        <f>V127/T127</f>
        <v>8.5342961713891372E-2</v>
      </c>
      <c r="X127" s="168"/>
      <c r="Y127" s="91">
        <v>4834936.0726641268</v>
      </c>
      <c r="Z127" s="91">
        <v>5191664.6005280428</v>
      </c>
      <c r="AA127" s="166">
        <f>Z127-Y127</f>
        <v>356728.52786391601</v>
      </c>
      <c r="AB127" s="167">
        <f>AA127/Y127</f>
        <v>7.378143630084294E-2</v>
      </c>
      <c r="AC127" s="167"/>
      <c r="AD127" s="215">
        <v>-189109</v>
      </c>
      <c r="AE127" s="215">
        <v>-189109</v>
      </c>
      <c r="AF127" s="315">
        <f>AE127-AD127</f>
        <v>0</v>
      </c>
      <c r="AG127" s="214">
        <f>AF127/AD127</f>
        <v>0</v>
      </c>
      <c r="AH127" s="167"/>
      <c r="AI127" s="115">
        <v>4645827.0726641268</v>
      </c>
      <c r="AJ127" s="115">
        <v>5002555.6005280428</v>
      </c>
      <c r="AK127" s="166">
        <f>AJ127-AI127</f>
        <v>356728.52786391601</v>
      </c>
      <c r="AL127" s="167">
        <f>AK127/AI127</f>
        <v>7.6784719337250701E-2</v>
      </c>
      <c r="AN127" s="115">
        <f>J127/E127</f>
        <v>190.31126897620095</v>
      </c>
      <c r="AO127" s="115">
        <f>K127/F127</f>
        <v>174.42957251919094</v>
      </c>
      <c r="AP127" s="166">
        <f>AO127-AN127</f>
        <v>-15.881696457010008</v>
      </c>
      <c r="AQ127" s="167">
        <f>AP127/AN127</f>
        <v>-8.345116157570294E-2</v>
      </c>
      <c r="AR127" s="316"/>
      <c r="AS127" s="115">
        <v>360.26448319848345</v>
      </c>
      <c r="AT127" s="115">
        <f>P127/F127</f>
        <v>417.86192503322002</v>
      </c>
      <c r="AU127" s="115">
        <f>AT127-AS127</f>
        <v>57.597441834736571</v>
      </c>
      <c r="AV127" s="191">
        <f>AU127/AS127</f>
        <v>0.15987543741025378</v>
      </c>
      <c r="AW127" s="316"/>
      <c r="AX127" s="115">
        <v>78.809313259333706</v>
      </c>
      <c r="AY127" s="115">
        <f>U127/F127</f>
        <v>85.825613279360553</v>
      </c>
      <c r="AZ127" s="166">
        <f>AY127-AX127</f>
        <v>7.0163000200268471</v>
      </c>
      <c r="BA127" s="167">
        <f>AZ127/AX127</f>
        <v>8.9028818166942705E-2</v>
      </c>
      <c r="BB127" s="316"/>
      <c r="BC127" s="115">
        <f>Y127/E127</f>
        <v>629.38506543401809</v>
      </c>
      <c r="BD127" s="115">
        <f>Z127/F127</f>
        <v>678.11711083177147</v>
      </c>
      <c r="BE127" s="166">
        <f>BD127-BC127</f>
        <v>48.732045397753382</v>
      </c>
      <c r="BF127" s="167">
        <f>BE127/BC127</f>
        <v>7.7428029475323207E-2</v>
      </c>
      <c r="BG127" s="317"/>
      <c r="BH127" s="115">
        <v>-24.617156990367093</v>
      </c>
      <c r="BI127" s="115">
        <v>-24.617156990367093</v>
      </c>
      <c r="BJ127" s="166">
        <f>BI127-BH127</f>
        <v>0</v>
      </c>
      <c r="BK127" s="167">
        <f>BJ127/BH127</f>
        <v>0</v>
      </c>
      <c r="BL127" s="167"/>
      <c r="BM127" s="115">
        <f>AI127/E127</f>
        <v>604.76790844365098</v>
      </c>
      <c r="BN127" s="115">
        <f>AJ127/F127</f>
        <v>653.41635325601396</v>
      </c>
      <c r="BO127" s="291">
        <f>BN127-BM127</f>
        <v>48.648444812362982</v>
      </c>
      <c r="BP127" s="167">
        <f>BO127/BM127</f>
        <v>8.0441511748793104E-2</v>
      </c>
    </row>
    <row r="128" spans="1:68">
      <c r="A128" s="89">
        <v>400</v>
      </c>
      <c r="B128" s="99">
        <v>2</v>
      </c>
      <c r="C128" s="99">
        <v>2</v>
      </c>
      <c r="D128" s="90" t="s">
        <v>141</v>
      </c>
      <c r="E128" s="92">
        <v>8441</v>
      </c>
      <c r="F128" s="115">
        <v>8479</v>
      </c>
      <c r="G128" s="166">
        <f>F128-E128</f>
        <v>38</v>
      </c>
      <c r="H128" s="167">
        <f>G128/E128</f>
        <v>4.5018362753228292E-3</v>
      </c>
      <c r="I128" s="167"/>
      <c r="J128" s="115">
        <v>7651213.8005000483</v>
      </c>
      <c r="K128" s="115">
        <v>7549303.0105434805</v>
      </c>
      <c r="L128" s="166">
        <f>K128-J128</f>
        <v>-101910.78995656781</v>
      </c>
      <c r="M128" s="167">
        <f>L128/J128</f>
        <v>-1.3319558518925113E-2</v>
      </c>
      <c r="N128" s="167"/>
      <c r="O128" s="115">
        <v>2770522.1947129918</v>
      </c>
      <c r="P128" s="314">
        <v>3305003.467002654</v>
      </c>
      <c r="Q128" s="166">
        <f>P128-O128</f>
        <v>534481.27228966216</v>
      </c>
      <c r="R128" s="167">
        <f>Q128/O128</f>
        <v>0.19291715955555844</v>
      </c>
      <c r="S128" s="167"/>
      <c r="T128" s="115">
        <v>1150156.7002458116</v>
      </c>
      <c r="U128" s="115">
        <v>1223321.0033704471</v>
      </c>
      <c r="V128" s="166">
        <f>U128-T128</f>
        <v>73164.30312463548</v>
      </c>
      <c r="W128" s="167">
        <f>V128/T128</f>
        <v>6.3612465248429881E-2</v>
      </c>
      <c r="X128" s="168"/>
      <c r="Y128" s="91">
        <v>11571892.695458852</v>
      </c>
      <c r="Z128" s="91">
        <v>12077627.480916582</v>
      </c>
      <c r="AA128" s="166">
        <f>Z128-Y128</f>
        <v>505734.78545773029</v>
      </c>
      <c r="AB128" s="167">
        <f>AA128/Y128</f>
        <v>4.3703722352713775E-2</v>
      </c>
      <c r="AC128" s="167"/>
      <c r="AD128" s="215">
        <v>1266540</v>
      </c>
      <c r="AE128" s="215">
        <v>1266540</v>
      </c>
      <c r="AF128" s="315">
        <f>AE128-AD128</f>
        <v>0</v>
      </c>
      <c r="AG128" s="214">
        <f>AF128/AD128</f>
        <v>0</v>
      </c>
      <c r="AH128" s="167"/>
      <c r="AI128" s="115">
        <v>12838432.695458852</v>
      </c>
      <c r="AJ128" s="115">
        <v>13344167.480916582</v>
      </c>
      <c r="AK128" s="166">
        <f>AJ128-AI128</f>
        <v>505734.78545773029</v>
      </c>
      <c r="AL128" s="167">
        <f>AK128/AI128</f>
        <v>3.9392252734760713E-2</v>
      </c>
      <c r="AN128" s="115">
        <f>J128/E128</f>
        <v>906.43452203530956</v>
      </c>
      <c r="AO128" s="115">
        <f>K128/F128</f>
        <v>890.3529909828377</v>
      </c>
      <c r="AP128" s="166">
        <f>AO128-AN128</f>
        <v>-16.08153105247186</v>
      </c>
      <c r="AQ128" s="167">
        <f>AP128/AN128</f>
        <v>-1.7741525351839385E-2</v>
      </c>
      <c r="AR128" s="316"/>
      <c r="AS128" s="115">
        <v>328.22203467752541</v>
      </c>
      <c r="AT128" s="115">
        <f>P128/F128</f>
        <v>389.78694032346431</v>
      </c>
      <c r="AU128" s="115">
        <f>AT128-AS128</f>
        <v>61.564905645938893</v>
      </c>
      <c r="AV128" s="191">
        <f>AU128/AS128</f>
        <v>0.18757090975450733</v>
      </c>
      <c r="AW128" s="316"/>
      <c r="AX128" s="115">
        <v>136.25834619663684</v>
      </c>
      <c r="AY128" s="115">
        <f>U128/F128</f>
        <v>144.27656603024496</v>
      </c>
      <c r="AZ128" s="166">
        <f>AY128-AX128</f>
        <v>8.0182198336081285</v>
      </c>
      <c r="BA128" s="167">
        <f>AZ128/AX128</f>
        <v>5.8845715197782401E-2</v>
      </c>
      <c r="BB128" s="316"/>
      <c r="BC128" s="115">
        <f>Y128/E128</f>
        <v>1370.9149029094719</v>
      </c>
      <c r="BD128" s="115">
        <f>Z128/F128</f>
        <v>1424.4164973365471</v>
      </c>
      <c r="BE128" s="166">
        <f>BD128-BC128</f>
        <v>53.501594427075133</v>
      </c>
      <c r="BF128" s="167">
        <f>BE128/BC128</f>
        <v>3.9026196530163551E-2</v>
      </c>
      <c r="BG128" s="317"/>
      <c r="BH128" s="115">
        <v>150.04620305650988</v>
      </c>
      <c r="BI128" s="115">
        <v>150.04620305650988</v>
      </c>
      <c r="BJ128" s="166">
        <f>BI128-BH128</f>
        <v>0</v>
      </c>
      <c r="BK128" s="167">
        <f>BJ128/BH128</f>
        <v>0</v>
      </c>
      <c r="BL128" s="167"/>
      <c r="BM128" s="115">
        <f>AI128/E128</f>
        <v>1520.9611059659817</v>
      </c>
      <c r="BN128" s="115">
        <f>AJ128/F128</f>
        <v>1573.790244240663</v>
      </c>
      <c r="BO128" s="291">
        <f>BN128-BM128</f>
        <v>52.829138274681327</v>
      </c>
      <c r="BP128" s="167">
        <f>BO128/BM128</f>
        <v>3.4734049455609761E-2</v>
      </c>
    </row>
    <row r="129" spans="1:68">
      <c r="A129" s="89">
        <v>402</v>
      </c>
      <c r="B129" s="99">
        <v>11</v>
      </c>
      <c r="C129" s="99">
        <v>11</v>
      </c>
      <c r="D129" s="90" t="s">
        <v>142</v>
      </c>
      <c r="E129" s="92">
        <v>8975</v>
      </c>
      <c r="F129" s="115">
        <v>8865</v>
      </c>
      <c r="G129" s="166">
        <f>F129-E129</f>
        <v>-110</v>
      </c>
      <c r="H129" s="167">
        <f>G129/E129</f>
        <v>-1.2256267409470752E-2</v>
      </c>
      <c r="I129" s="167"/>
      <c r="J129" s="115">
        <v>-254757.1704111062</v>
      </c>
      <c r="K129" s="115">
        <v>-578240.21458224207</v>
      </c>
      <c r="L129" s="166">
        <f>K129-J129</f>
        <v>-323483.04417113587</v>
      </c>
      <c r="M129" s="167">
        <f>L129/J129</f>
        <v>1.2697701252103151</v>
      </c>
      <c r="N129" s="167"/>
      <c r="O129" s="115">
        <v>5024384.5343651241</v>
      </c>
      <c r="P129" s="314">
        <v>5389557.270514694</v>
      </c>
      <c r="Q129" s="166">
        <f>P129-O129</f>
        <v>365172.73614956997</v>
      </c>
      <c r="R129" s="167">
        <f>Q129/O129</f>
        <v>7.2680093183933189E-2</v>
      </c>
      <c r="S129" s="167"/>
      <c r="T129" s="115">
        <v>1220800.8258855143</v>
      </c>
      <c r="U129" s="115">
        <v>1309156.342137554</v>
      </c>
      <c r="V129" s="166">
        <f>U129-T129</f>
        <v>88355.516252039699</v>
      </c>
      <c r="W129" s="167">
        <f>V129/T129</f>
        <v>7.2375046263546364E-2</v>
      </c>
      <c r="X129" s="168"/>
      <c r="Y129" s="91">
        <v>5990428.1898395317</v>
      </c>
      <c r="Z129" s="91">
        <v>6120473.3980700057</v>
      </c>
      <c r="AA129" s="166">
        <f>Z129-Y129</f>
        <v>130045.20823047403</v>
      </c>
      <c r="AB129" s="167">
        <f>AA129/Y129</f>
        <v>2.170883351060713E-2</v>
      </c>
      <c r="AC129" s="167"/>
      <c r="AD129" s="215">
        <v>150310</v>
      </c>
      <c r="AE129" s="215">
        <v>150310</v>
      </c>
      <c r="AF129" s="315">
        <f>AE129-AD129</f>
        <v>0</v>
      </c>
      <c r="AG129" s="214">
        <f>AF129/AD129</f>
        <v>0</v>
      </c>
      <c r="AH129" s="167"/>
      <c r="AI129" s="115">
        <v>6140738.1898395317</v>
      </c>
      <c r="AJ129" s="115">
        <v>6270783.3980700057</v>
      </c>
      <c r="AK129" s="166">
        <f>AJ129-AI129</f>
        <v>130045.20823047403</v>
      </c>
      <c r="AL129" s="167">
        <f>AK129/AI129</f>
        <v>2.1177455252146541E-2</v>
      </c>
      <c r="AN129" s="115">
        <f>J129/E129</f>
        <v>-28.385200045805703</v>
      </c>
      <c r="AO129" s="115">
        <f>K129/F129</f>
        <v>-65.227322569908864</v>
      </c>
      <c r="AP129" s="166">
        <f>AO129-AN129</f>
        <v>-36.842122524103161</v>
      </c>
      <c r="AQ129" s="167">
        <f>AP129/AN129</f>
        <v>1.2979342215186214</v>
      </c>
      <c r="AR129" s="316"/>
      <c r="AS129" s="115">
        <v>559.8200038289832</v>
      </c>
      <c r="AT129" s="115">
        <f>P129/F129</f>
        <v>607.95908296838059</v>
      </c>
      <c r="AU129" s="115">
        <f>AT129-AS129</f>
        <v>48.139079139397381</v>
      </c>
      <c r="AV129" s="191">
        <f>AU129/AS129</f>
        <v>8.5990280465403246E-2</v>
      </c>
      <c r="AW129" s="316"/>
      <c r="AX129" s="115">
        <v>136.02237614323278</v>
      </c>
      <c r="AY129" s="115">
        <f>U129/F129</f>
        <v>147.67697034828583</v>
      </c>
      <c r="AZ129" s="166">
        <f>AY129-AX129</f>
        <v>11.654594205053058</v>
      </c>
      <c r="BA129" s="167">
        <f>AZ129/AX129</f>
        <v>8.5681448416844788E-2</v>
      </c>
      <c r="BB129" s="316"/>
      <c r="BC129" s="115">
        <f>Y129/E129</f>
        <v>667.45717992641016</v>
      </c>
      <c r="BD129" s="115">
        <f>Z129/F129</f>
        <v>690.40873074675756</v>
      </c>
      <c r="BE129" s="166">
        <f>BD129-BC129</f>
        <v>22.951550820347393</v>
      </c>
      <c r="BF129" s="167">
        <f>BE129/BC129</f>
        <v>3.4386551692915934E-2</v>
      </c>
      <c r="BG129" s="317"/>
      <c r="BH129" s="115">
        <v>16.747632311977714</v>
      </c>
      <c r="BI129" s="115">
        <v>16.747632311977714</v>
      </c>
      <c r="BJ129" s="166">
        <f>BI129-BH129</f>
        <v>0</v>
      </c>
      <c r="BK129" s="167">
        <f>BJ129/BH129</f>
        <v>0</v>
      </c>
      <c r="BL129" s="167"/>
      <c r="BM129" s="115">
        <f>AI129/E129</f>
        <v>684.20481223838794</v>
      </c>
      <c r="BN129" s="115">
        <f>AJ129/F129</f>
        <v>707.36417349915462</v>
      </c>
      <c r="BO129" s="291">
        <f>BN129-BM129</f>
        <v>23.159361260766673</v>
      </c>
      <c r="BP129" s="167">
        <f>BO129/BM129</f>
        <v>3.3848579908405528E-2</v>
      </c>
    </row>
    <row r="130" spans="1:68">
      <c r="A130" s="89">
        <v>403</v>
      </c>
      <c r="B130" s="99">
        <v>14</v>
      </c>
      <c r="C130" s="99">
        <v>14</v>
      </c>
      <c r="D130" s="90" t="s">
        <v>143</v>
      </c>
      <c r="E130" s="92">
        <v>2789</v>
      </c>
      <c r="F130" s="115">
        <v>2758</v>
      </c>
      <c r="G130" s="166">
        <f>F130-E130</f>
        <v>-31</v>
      </c>
      <c r="H130" s="167">
        <f>G130/E130</f>
        <v>-1.1115095016134816E-2</v>
      </c>
      <c r="I130" s="167"/>
      <c r="J130" s="115">
        <v>1095692.4293076929</v>
      </c>
      <c r="K130" s="115">
        <v>1164091.4740749365</v>
      </c>
      <c r="L130" s="166">
        <f>K130-J130</f>
        <v>68399.044767243555</v>
      </c>
      <c r="M130" s="167">
        <f>L130/J130</f>
        <v>6.2425406015136117E-2</v>
      </c>
      <c r="N130" s="167"/>
      <c r="O130" s="115">
        <v>1584852.5084293424</v>
      </c>
      <c r="P130" s="314">
        <v>1679939.4000140037</v>
      </c>
      <c r="Q130" s="166">
        <f>P130-O130</f>
        <v>95086.891584661324</v>
      </c>
      <c r="R130" s="167">
        <f>Q130/O130</f>
        <v>5.9997312733471052E-2</v>
      </c>
      <c r="S130" s="167"/>
      <c r="T130" s="115">
        <v>483236.65652276488</v>
      </c>
      <c r="U130" s="115">
        <v>517080.17902952479</v>
      </c>
      <c r="V130" s="166">
        <f>U130-T130</f>
        <v>33843.522506759909</v>
      </c>
      <c r="W130" s="167">
        <f>V130/T130</f>
        <v>7.0035089536229278E-2</v>
      </c>
      <c r="X130" s="168"/>
      <c r="Y130" s="91">
        <v>3163781.5942598004</v>
      </c>
      <c r="Z130" s="91">
        <v>3361111.053118465</v>
      </c>
      <c r="AA130" s="166">
        <f>Z130-Y130</f>
        <v>197329.45885866461</v>
      </c>
      <c r="AB130" s="167">
        <f>AA130/Y130</f>
        <v>6.2371391001417052E-2</v>
      </c>
      <c r="AC130" s="167"/>
      <c r="AD130" s="215">
        <v>123758</v>
      </c>
      <c r="AE130" s="215">
        <v>123758</v>
      </c>
      <c r="AF130" s="315">
        <f>AE130-AD130</f>
        <v>0</v>
      </c>
      <c r="AG130" s="214">
        <f>AF130/AD130</f>
        <v>0</v>
      </c>
      <c r="AH130" s="167"/>
      <c r="AI130" s="115">
        <v>3287539.5942598004</v>
      </c>
      <c r="AJ130" s="115">
        <v>3484869.053118465</v>
      </c>
      <c r="AK130" s="166">
        <f>AJ130-AI130</f>
        <v>197329.45885866461</v>
      </c>
      <c r="AL130" s="167">
        <f>AK130/AI130</f>
        <v>6.0023447079758728E-2</v>
      </c>
      <c r="AN130" s="115">
        <f>J130/E130</f>
        <v>392.86211161982533</v>
      </c>
      <c r="AO130" s="115">
        <f>K130/F130</f>
        <v>422.0781269307239</v>
      </c>
      <c r="AP130" s="166">
        <f>AO130-AN130</f>
        <v>29.21601531089857</v>
      </c>
      <c r="AQ130" s="167">
        <f>AP130/AN130</f>
        <v>7.4367098396017017E-2</v>
      </c>
      <c r="AR130" s="316"/>
      <c r="AS130" s="115">
        <v>568.2511683145724</v>
      </c>
      <c r="AT130" s="115">
        <f>P130/F130</f>
        <v>609.11508339884108</v>
      </c>
      <c r="AU130" s="115">
        <f>AT130-AS130</f>
        <v>40.863915084268683</v>
      </c>
      <c r="AV130" s="191">
        <f>AU130/AS130</f>
        <v>7.1911713275435343E-2</v>
      </c>
      <c r="AW130" s="316"/>
      <c r="AX130" s="115">
        <v>173.26520492031727</v>
      </c>
      <c r="AY130" s="115">
        <f>U130/F130</f>
        <v>187.48374874166961</v>
      </c>
      <c r="AZ130" s="166">
        <f>AY130-AX130</f>
        <v>14.218543821352341</v>
      </c>
      <c r="BA130" s="167">
        <f>AZ130/AX130</f>
        <v>8.2062314980617668E-2</v>
      </c>
      <c r="BB130" s="316"/>
      <c r="BC130" s="115">
        <f>Y130/E130</f>
        <v>1134.378484854715</v>
      </c>
      <c r="BD130" s="115">
        <f>Z130/F130</f>
        <v>1218.6769590712345</v>
      </c>
      <c r="BE130" s="166">
        <f>BD130-BC130</f>
        <v>84.29847421651948</v>
      </c>
      <c r="BF130" s="167">
        <f>BE130/BC130</f>
        <v>7.4312476251976844E-2</v>
      </c>
      <c r="BG130" s="317"/>
      <c r="BH130" s="115">
        <v>44.373610613122985</v>
      </c>
      <c r="BI130" s="115">
        <v>44.373610613122985</v>
      </c>
      <c r="BJ130" s="166">
        <f>BI130-BH130</f>
        <v>0</v>
      </c>
      <c r="BK130" s="167">
        <f>BJ130/BH130</f>
        <v>0</v>
      </c>
      <c r="BL130" s="167"/>
      <c r="BM130" s="115">
        <f>AI130/E130</f>
        <v>1178.752095467838</v>
      </c>
      <c r="BN130" s="115">
        <f>AJ130/F130</f>
        <v>1263.5493303547735</v>
      </c>
      <c r="BO130" s="291">
        <f>BN130-BM130</f>
        <v>84.797234886935485</v>
      </c>
      <c r="BP130" s="167">
        <f>BO130/BM130</f>
        <v>7.1938141372533543E-2</v>
      </c>
    </row>
    <row r="131" spans="1:68">
      <c r="A131" s="89">
        <v>405</v>
      </c>
      <c r="B131" s="99">
        <v>9</v>
      </c>
      <c r="C131" s="99">
        <v>9</v>
      </c>
      <c r="D131" s="90" t="s">
        <v>144</v>
      </c>
      <c r="E131" s="92">
        <v>72988</v>
      </c>
      <c r="F131" s="115">
        <v>73327</v>
      </c>
      <c r="G131" s="166">
        <f>F131-E131</f>
        <v>339</v>
      </c>
      <c r="H131" s="167">
        <f>G131/E131</f>
        <v>4.6445991121828248E-3</v>
      </c>
      <c r="I131" s="167"/>
      <c r="J131" s="115">
        <v>14313057.350055989</v>
      </c>
      <c r="K131" s="115">
        <v>15253704.513732884</v>
      </c>
      <c r="L131" s="166">
        <f>K131-J131</f>
        <v>940647.1636768952</v>
      </c>
      <c r="M131" s="167">
        <f>L131/J131</f>
        <v>6.5719513355629477E-2</v>
      </c>
      <c r="N131" s="167"/>
      <c r="O131" s="115">
        <v>11485765.870890416</v>
      </c>
      <c r="P131" s="314">
        <v>8920159.4763832744</v>
      </c>
      <c r="Q131" s="166">
        <f>P131-O131</f>
        <v>-2565606.3945071418</v>
      </c>
      <c r="R131" s="167">
        <f>Q131/O131</f>
        <v>-0.2233726878422124</v>
      </c>
      <c r="S131" s="167"/>
      <c r="T131" s="115">
        <v>7643062.9796639178</v>
      </c>
      <c r="U131" s="115">
        <v>8172530.0949083855</v>
      </c>
      <c r="V131" s="166">
        <f>U131-T131</f>
        <v>529467.11524446774</v>
      </c>
      <c r="W131" s="167">
        <f>V131/T131</f>
        <v>6.9274205466216057E-2</v>
      </c>
      <c r="X131" s="168"/>
      <c r="Y131" s="91">
        <v>33441886.200610325</v>
      </c>
      <c r="Z131" s="91">
        <v>32346394.085024543</v>
      </c>
      <c r="AA131" s="166">
        <f>Z131-Y131</f>
        <v>-1095492.1155857816</v>
      </c>
      <c r="AB131" s="167">
        <f>AA131/Y131</f>
        <v>-3.2758083949397228E-2</v>
      </c>
      <c r="AC131" s="167"/>
      <c r="AD131" s="215">
        <v>-3172399</v>
      </c>
      <c r="AE131" s="215">
        <v>-3172399</v>
      </c>
      <c r="AF131" s="315">
        <f>AE131-AD131</f>
        <v>0</v>
      </c>
      <c r="AG131" s="214">
        <f>AF131/AD131</f>
        <v>0</v>
      </c>
      <c r="AH131" s="167"/>
      <c r="AI131" s="115">
        <v>30269487.200610325</v>
      </c>
      <c r="AJ131" s="115">
        <v>29173995.085024543</v>
      </c>
      <c r="AK131" s="166">
        <f>AJ131-AI131</f>
        <v>-1095492.1155857816</v>
      </c>
      <c r="AL131" s="167">
        <f>AK131/AI131</f>
        <v>-3.6191300775114989E-2</v>
      </c>
      <c r="AN131" s="115">
        <f>J131/E131</f>
        <v>196.10151463330942</v>
      </c>
      <c r="AO131" s="115">
        <f>K131/F131</f>
        <v>208.02302717597726</v>
      </c>
      <c r="AP131" s="166">
        <f>AO131-AN131</f>
        <v>11.921512542667841</v>
      </c>
      <c r="AQ131" s="167">
        <f>AP131/AN131</f>
        <v>6.0792557186311894E-2</v>
      </c>
      <c r="AR131" s="316"/>
      <c r="AS131" s="115">
        <v>157.3651267453611</v>
      </c>
      <c r="AT131" s="115">
        <f>P131/F131</f>
        <v>121.64904436814918</v>
      </c>
      <c r="AU131" s="115">
        <f>AT131-AS131</f>
        <v>-35.716082377211919</v>
      </c>
      <c r="AV131" s="191">
        <f>AU131/AS131</f>
        <v>-0.22696313418287117</v>
      </c>
      <c r="AW131" s="316"/>
      <c r="AX131" s="115">
        <v>104.71670657729925</v>
      </c>
      <c r="AY131" s="115">
        <f>U131/F131</f>
        <v>111.45321770846189</v>
      </c>
      <c r="AZ131" s="166">
        <f>AY131-AX131</f>
        <v>6.7365111311626436</v>
      </c>
      <c r="BA131" s="167">
        <f>AZ131/AX131</f>
        <v>6.4330815505450598E-2</v>
      </c>
      <c r="BB131" s="316"/>
      <c r="BC131" s="115">
        <f>Y131/E131</f>
        <v>458.18334795596979</v>
      </c>
      <c r="BD131" s="115">
        <f>Z131/F131</f>
        <v>441.12528925258829</v>
      </c>
      <c r="BE131" s="166">
        <f>BD131-BC131</f>
        <v>-17.058058703381505</v>
      </c>
      <c r="BF131" s="167">
        <f>BE131/BC131</f>
        <v>-3.7229765724748121E-2</v>
      </c>
      <c r="BG131" s="317"/>
      <c r="BH131" s="115">
        <v>-43.464665424453337</v>
      </c>
      <c r="BI131" s="115">
        <v>-43.464665424453337</v>
      </c>
      <c r="BJ131" s="166">
        <f>BI131-BH131</f>
        <v>0</v>
      </c>
      <c r="BK131" s="167">
        <f>BJ131/BH131</f>
        <v>0</v>
      </c>
      <c r="BL131" s="167"/>
      <c r="BM131" s="115">
        <f>AI131/E131</f>
        <v>414.71868253151649</v>
      </c>
      <c r="BN131" s="115">
        <f>AJ131/F131</f>
        <v>397.86156647653036</v>
      </c>
      <c r="BO131" s="291">
        <f>BN131-BM131</f>
        <v>-16.857116054986136</v>
      </c>
      <c r="BP131" s="167">
        <f>BO131/BM131</f>
        <v>-4.0647110354631977E-2</v>
      </c>
    </row>
    <row r="132" spans="1:68">
      <c r="A132" s="89">
        <v>407</v>
      </c>
      <c r="B132" s="99">
        <v>1</v>
      </c>
      <c r="C132" s="100">
        <v>34</v>
      </c>
      <c r="D132" s="90" t="s">
        <v>145</v>
      </c>
      <c r="E132" s="92">
        <v>2449</v>
      </c>
      <c r="F132" s="115">
        <v>2429</v>
      </c>
      <c r="G132" s="166">
        <f>F132-E132</f>
        <v>-20</v>
      </c>
      <c r="H132" s="167">
        <f>G132/E132</f>
        <v>-8.1665986116782364E-3</v>
      </c>
      <c r="I132" s="167"/>
      <c r="J132" s="115">
        <v>1188550.0492798595</v>
      </c>
      <c r="K132" s="115">
        <v>942913.68232372997</v>
      </c>
      <c r="L132" s="166">
        <f>K132-J132</f>
        <v>-245636.36695612955</v>
      </c>
      <c r="M132" s="167">
        <f>L132/J132</f>
        <v>-0.20666893001683875</v>
      </c>
      <c r="N132" s="167"/>
      <c r="O132" s="115">
        <v>1174492.3242393066</v>
      </c>
      <c r="P132" s="314">
        <v>1412392.2012161175</v>
      </c>
      <c r="Q132" s="166">
        <f>P132-O132</f>
        <v>237899.87697681086</v>
      </c>
      <c r="R132" s="167">
        <f>Q132/O132</f>
        <v>0.2025554974408994</v>
      </c>
      <c r="S132" s="167"/>
      <c r="T132" s="115">
        <v>494101.28037713701</v>
      </c>
      <c r="U132" s="115">
        <v>520670.96065790736</v>
      </c>
      <c r="V132" s="166">
        <f>U132-T132</f>
        <v>26569.68028077035</v>
      </c>
      <c r="W132" s="167">
        <f>V132/T132</f>
        <v>5.3773753147310761E-2</v>
      </c>
      <c r="X132" s="168"/>
      <c r="Y132" s="91">
        <v>2857143.6538963034</v>
      </c>
      <c r="Z132" s="91">
        <v>2875976.8441977547</v>
      </c>
      <c r="AA132" s="166">
        <f>Z132-Y132</f>
        <v>18833.190301451366</v>
      </c>
      <c r="AB132" s="167">
        <f>AA132/Y132</f>
        <v>6.5916147673458544E-3</v>
      </c>
      <c r="AC132" s="167"/>
      <c r="AD132" s="215">
        <v>-582751</v>
      </c>
      <c r="AE132" s="215">
        <v>-582751</v>
      </c>
      <c r="AF132" s="315">
        <f>AE132-AD132</f>
        <v>0</v>
      </c>
      <c r="AG132" s="214">
        <f>AF132/AD132</f>
        <v>0</v>
      </c>
      <c r="AH132" s="167"/>
      <c r="AI132" s="115">
        <v>2274392.6538963034</v>
      </c>
      <c r="AJ132" s="115">
        <v>2293225.8441977547</v>
      </c>
      <c r="AK132" s="166">
        <f>AJ132-AI132</f>
        <v>18833.190301451366</v>
      </c>
      <c r="AL132" s="167">
        <f>AK132/AI132</f>
        <v>8.2805360231831063E-3</v>
      </c>
      <c r="AN132" s="115">
        <f>J132/E132</f>
        <v>485.32055911794998</v>
      </c>
      <c r="AO132" s="115">
        <f>K132/F132</f>
        <v>388.19007094431038</v>
      </c>
      <c r="AP132" s="166">
        <f>AO132-AN132</f>
        <v>-97.130488173639606</v>
      </c>
      <c r="AQ132" s="167">
        <f>AP132/AN132</f>
        <v>-0.20013676805732328</v>
      </c>
      <c r="AR132" s="316"/>
      <c r="AS132" s="115">
        <v>479.58036922797328</v>
      </c>
      <c r="AT132" s="115">
        <f>P132/F132</f>
        <v>581.47064685719124</v>
      </c>
      <c r="AU132" s="115">
        <f>AT132-AS132</f>
        <v>101.89027762921796</v>
      </c>
      <c r="AV132" s="191">
        <f>AU132/AS132</f>
        <v>0.21245714830496618</v>
      </c>
      <c r="AW132" s="316"/>
      <c r="AX132" s="115">
        <v>201.7563415178183</v>
      </c>
      <c r="AY132" s="115">
        <f>U132/F132</f>
        <v>214.35609743018006</v>
      </c>
      <c r="AZ132" s="166">
        <f>AY132-AX132</f>
        <v>12.599755912361758</v>
      </c>
      <c r="BA132" s="167">
        <f>AZ132/AX132</f>
        <v>6.2450358772237147E-2</v>
      </c>
      <c r="BB132" s="316"/>
      <c r="BC132" s="115">
        <f>Y132/E132</f>
        <v>1166.6572698637417</v>
      </c>
      <c r="BD132" s="115">
        <f>Z132/F132</f>
        <v>1184.0168152316817</v>
      </c>
      <c r="BE132" s="166">
        <f>BD132-BC132</f>
        <v>17.359545367939972</v>
      </c>
      <c r="BF132" s="167">
        <f>BE132/BC132</f>
        <v>1.4879730162713047E-2</v>
      </c>
      <c r="BG132" s="317"/>
      <c r="BH132" s="115">
        <v>-237.95467537770517</v>
      </c>
      <c r="BI132" s="115">
        <v>-237.95467537770517</v>
      </c>
      <c r="BJ132" s="166">
        <f>BI132-BH132</f>
        <v>0</v>
      </c>
      <c r="BK132" s="167">
        <f>BJ132/BH132</f>
        <v>0</v>
      </c>
      <c r="BL132" s="167"/>
      <c r="BM132" s="115">
        <f>AI132/E132</f>
        <v>928.70259448603645</v>
      </c>
      <c r="BN132" s="115">
        <f>AJ132/F132</f>
        <v>944.10285887103942</v>
      </c>
      <c r="BO132" s="291">
        <f>BN132-BM132</f>
        <v>15.40026438500297</v>
      </c>
      <c r="BP132" s="167">
        <f>BO132/BM132</f>
        <v>1.6582557727779151E-2</v>
      </c>
    </row>
    <row r="133" spans="1:68">
      <c r="A133" s="89">
        <v>408</v>
      </c>
      <c r="B133" s="99">
        <v>14</v>
      </c>
      <c r="C133" s="99">
        <v>14</v>
      </c>
      <c r="D133" s="90" t="s">
        <v>146</v>
      </c>
      <c r="E133" s="92">
        <v>14024</v>
      </c>
      <c r="F133" s="115">
        <v>14028</v>
      </c>
      <c r="G133" s="166">
        <f>F133-E133</f>
        <v>4</v>
      </c>
      <c r="H133" s="167">
        <f>G133/E133</f>
        <v>2.8522532800912719E-4</v>
      </c>
      <c r="I133" s="167"/>
      <c r="J133" s="115">
        <v>6906496.2285785433</v>
      </c>
      <c r="K133" s="115">
        <v>6830112.3487062864</v>
      </c>
      <c r="L133" s="166">
        <f>K133-J133</f>
        <v>-76383.87987225689</v>
      </c>
      <c r="M133" s="167">
        <f>L133/J133</f>
        <v>-1.105971499067593E-2</v>
      </c>
      <c r="N133" s="167"/>
      <c r="O133" s="115">
        <v>5804059.4497482637</v>
      </c>
      <c r="P133" s="314">
        <v>6207964.7003084822</v>
      </c>
      <c r="Q133" s="166">
        <f>P133-O133</f>
        <v>403905.25056021847</v>
      </c>
      <c r="R133" s="167">
        <f>Q133/O133</f>
        <v>6.95901298147001E-2</v>
      </c>
      <c r="S133" s="167"/>
      <c r="T133" s="115">
        <v>1473353.5859100511</v>
      </c>
      <c r="U133" s="115">
        <v>1584143.2264805031</v>
      </c>
      <c r="V133" s="166">
        <f>U133-T133</f>
        <v>110789.64057045197</v>
      </c>
      <c r="W133" s="167">
        <f>V133/T133</f>
        <v>7.5195554977402226E-2</v>
      </c>
      <c r="X133" s="168"/>
      <c r="Y133" s="91">
        <v>14183909.264236858</v>
      </c>
      <c r="Z133" s="91">
        <v>14622220.275495272</v>
      </c>
      <c r="AA133" s="166">
        <f>Z133-Y133</f>
        <v>438311.01125841402</v>
      </c>
      <c r="AB133" s="167">
        <f>AA133/Y133</f>
        <v>3.0901989225464537E-2</v>
      </c>
      <c r="AC133" s="167"/>
      <c r="AD133" s="215">
        <v>318734</v>
      </c>
      <c r="AE133" s="215">
        <v>318734</v>
      </c>
      <c r="AF133" s="315">
        <f>AE133-AD133</f>
        <v>0</v>
      </c>
      <c r="AG133" s="214">
        <f>AF133/AD133</f>
        <v>0</v>
      </c>
      <c r="AH133" s="167"/>
      <c r="AI133" s="115">
        <v>14502643.264236858</v>
      </c>
      <c r="AJ133" s="115">
        <v>14940954.275495272</v>
      </c>
      <c r="AK133" s="166">
        <f>AJ133-AI133</f>
        <v>438311.01125841402</v>
      </c>
      <c r="AL133" s="167">
        <f>AK133/AI133</f>
        <v>3.0222836159755621E-2</v>
      </c>
      <c r="AN133" s="115">
        <f>J133/E133</f>
        <v>492.47691304752874</v>
      </c>
      <c r="AO133" s="115">
        <f>K133/F133</f>
        <v>486.89138499474524</v>
      </c>
      <c r="AP133" s="166">
        <f>AO133-AN133</f>
        <v>-5.5855280527835021</v>
      </c>
      <c r="AQ133" s="167">
        <f>AP133/AN133</f>
        <v>-1.13417053770487E-2</v>
      </c>
      <c r="AR133" s="316"/>
      <c r="AS133" s="115">
        <v>413.8661900847307</v>
      </c>
      <c r="AT133" s="115">
        <f>P133/F133</f>
        <v>442.54096808586269</v>
      </c>
      <c r="AU133" s="115">
        <f>AT133-AS133</f>
        <v>28.674778001131983</v>
      </c>
      <c r="AV133" s="191">
        <f>AU133/AS133</f>
        <v>6.9285142609164102E-2</v>
      </c>
      <c r="AW133" s="316"/>
      <c r="AX133" s="115">
        <v>105.05943995365453</v>
      </c>
      <c r="AY133" s="115">
        <f>U133/F133</f>
        <v>112.92723313947128</v>
      </c>
      <c r="AZ133" s="166">
        <f>AY133-AX133</f>
        <v>7.8677931858167511</v>
      </c>
      <c r="BA133" s="167">
        <f>AZ133/AX133</f>
        <v>7.4888969418526463E-2</v>
      </c>
      <c r="BB133" s="316"/>
      <c r="BC133" s="115">
        <f>Y133/E133</f>
        <v>1011.402543085914</v>
      </c>
      <c r="BD133" s="115">
        <f>Z133/F133</f>
        <v>1042.3595862200793</v>
      </c>
      <c r="BE133" s="166">
        <f>BD133-BC133</f>
        <v>30.95704313416536</v>
      </c>
      <c r="BF133" s="167">
        <f>BE133/BC133</f>
        <v>3.0608033711000567E-2</v>
      </c>
      <c r="BG133" s="317"/>
      <c r="BH133" s="115">
        <v>22.727752424415289</v>
      </c>
      <c r="BI133" s="115">
        <v>22.727752424415289</v>
      </c>
      <c r="BJ133" s="166">
        <f>BI133-BH133</f>
        <v>0</v>
      </c>
      <c r="BK133" s="167">
        <f>BJ133/BH133</f>
        <v>0</v>
      </c>
      <c r="BL133" s="167"/>
      <c r="BM133" s="115">
        <f>AI133/E133</f>
        <v>1034.1302955103292</v>
      </c>
      <c r="BN133" s="115">
        <f>AJ133/F133</f>
        <v>1065.0808579623092</v>
      </c>
      <c r="BO133" s="291">
        <f>BN133-BM133</f>
        <v>30.950562451979977</v>
      </c>
      <c r="BP133" s="167">
        <f>BO133/BM133</f>
        <v>2.9929074301711947E-2</v>
      </c>
    </row>
    <row r="134" spans="1:68">
      <c r="A134" s="89">
        <v>410</v>
      </c>
      <c r="B134" s="99">
        <v>13</v>
      </c>
      <c r="C134" s="99">
        <v>13</v>
      </c>
      <c r="D134" s="90" t="s">
        <v>147</v>
      </c>
      <c r="E134" s="92">
        <v>18762</v>
      </c>
      <c r="F134" s="115">
        <v>18878</v>
      </c>
      <c r="G134" s="166">
        <f>F134-E134</f>
        <v>116</v>
      </c>
      <c r="H134" s="167">
        <f>G134/E134</f>
        <v>6.1827097324379061E-3</v>
      </c>
      <c r="I134" s="167"/>
      <c r="J134" s="115">
        <v>9930618.5479412787</v>
      </c>
      <c r="K134" s="115">
        <v>10591548.702684768</v>
      </c>
      <c r="L134" s="166">
        <f>K134-J134</f>
        <v>660930.15474348888</v>
      </c>
      <c r="M134" s="167">
        <f>L134/J134</f>
        <v>6.6554782217519232E-2</v>
      </c>
      <c r="N134" s="167"/>
      <c r="O134" s="115">
        <v>7921880.4558203872</v>
      </c>
      <c r="P134" s="314">
        <v>8584051.863386333</v>
      </c>
      <c r="Q134" s="166">
        <f>P134-O134</f>
        <v>662171.40756594576</v>
      </c>
      <c r="R134" s="167">
        <f>Q134/O134</f>
        <v>8.3587654630591313E-2</v>
      </c>
      <c r="S134" s="167"/>
      <c r="T134" s="115">
        <v>933410.69413152803</v>
      </c>
      <c r="U134" s="115">
        <v>1040141.385407883</v>
      </c>
      <c r="V134" s="166">
        <f>U134-T134</f>
        <v>106730.69127635495</v>
      </c>
      <c r="W134" s="167">
        <f>V134/T134</f>
        <v>0.11434483443074352</v>
      </c>
      <c r="X134" s="168"/>
      <c r="Y134" s="91">
        <v>18785909.697893191</v>
      </c>
      <c r="Z134" s="91">
        <v>20215741.951478984</v>
      </c>
      <c r="AA134" s="166">
        <f>Z134-Y134</f>
        <v>1429832.2535857931</v>
      </c>
      <c r="AB134" s="167">
        <f>AA134/Y134</f>
        <v>7.6111951807484007E-2</v>
      </c>
      <c r="AC134" s="167"/>
      <c r="AD134" s="215">
        <v>-661952</v>
      </c>
      <c r="AE134" s="215">
        <v>-661952</v>
      </c>
      <c r="AF134" s="315">
        <f>AE134-AD134</f>
        <v>0</v>
      </c>
      <c r="AG134" s="214">
        <f>AF134/AD134</f>
        <v>0</v>
      </c>
      <c r="AH134" s="167"/>
      <c r="AI134" s="115">
        <v>18123957.697893191</v>
      </c>
      <c r="AJ134" s="115">
        <v>19553789.951478984</v>
      </c>
      <c r="AK134" s="166">
        <f>AJ134-AI134</f>
        <v>1429832.2535857931</v>
      </c>
      <c r="AL134" s="167">
        <f>AK134/AI134</f>
        <v>7.8891833528832556E-2</v>
      </c>
      <c r="AN134" s="115">
        <f>J134/E134</f>
        <v>529.29424090935288</v>
      </c>
      <c r="AO134" s="115">
        <f>K134/F134</f>
        <v>561.05247921839009</v>
      </c>
      <c r="AP134" s="166">
        <f>AO134-AN134</f>
        <v>31.75823830903721</v>
      </c>
      <c r="AQ134" s="167">
        <f>AP134/AN134</f>
        <v>6.0001103081104824E-2</v>
      </c>
      <c r="AR134" s="316"/>
      <c r="AS134" s="115">
        <v>422.23006373629607</v>
      </c>
      <c r="AT134" s="115">
        <f>P134/F134</f>
        <v>454.71193258747394</v>
      </c>
      <c r="AU134" s="115">
        <f>AT134-AS134</f>
        <v>32.481868851177865</v>
      </c>
      <c r="AV134" s="191">
        <f>AU134/AS134</f>
        <v>7.6929313284201439E-2</v>
      </c>
      <c r="AW134" s="316"/>
      <c r="AX134" s="115">
        <v>49.750063646281205</v>
      </c>
      <c r="AY134" s="115">
        <f>U134/F134</f>
        <v>55.098071056673533</v>
      </c>
      <c r="AZ134" s="166">
        <f>AY134-AX134</f>
        <v>5.3480074103923272</v>
      </c>
      <c r="BA134" s="167">
        <f>AZ134/AX134</f>
        <v>0.10749749886585498</v>
      </c>
      <c r="BB134" s="316"/>
      <c r="BC134" s="115">
        <f>Y134/E134</f>
        <v>1001.27436829193</v>
      </c>
      <c r="BD134" s="115">
        <f>Z134/F134</f>
        <v>1070.8624828625375</v>
      </c>
      <c r="BE134" s="166">
        <f>BD134-BC134</f>
        <v>69.588114570607445</v>
      </c>
      <c r="BF134" s="167">
        <f>BE134/BC134</f>
        <v>6.9499546552177827E-2</v>
      </c>
      <c r="BG134" s="317"/>
      <c r="BH134" s="115">
        <v>-35.281526489713251</v>
      </c>
      <c r="BI134" s="115">
        <v>-35.281526489713251</v>
      </c>
      <c r="BJ134" s="166">
        <f>BI134-BH134</f>
        <v>0</v>
      </c>
      <c r="BK134" s="167">
        <f>BJ134/BH134</f>
        <v>0</v>
      </c>
      <c r="BL134" s="167"/>
      <c r="BM134" s="115">
        <f>AI134/E134</f>
        <v>965.99284180221673</v>
      </c>
      <c r="BN134" s="115">
        <f>AJ134/F134</f>
        <v>1035.7977514291231</v>
      </c>
      <c r="BO134" s="291">
        <f>BN134-BM134</f>
        <v>69.804909626906351</v>
      </c>
      <c r="BP134" s="167">
        <f>BO134/BM134</f>
        <v>7.2262346682273479E-2</v>
      </c>
    </row>
    <row r="135" spans="1:68">
      <c r="A135" s="89">
        <v>416</v>
      </c>
      <c r="B135" s="99">
        <v>9</v>
      </c>
      <c r="C135" s="99">
        <v>9</v>
      </c>
      <c r="D135" s="90" t="s">
        <v>148</v>
      </c>
      <c r="E135" s="92">
        <v>2862</v>
      </c>
      <c r="F135" s="115">
        <v>2849</v>
      </c>
      <c r="G135" s="166">
        <f>F135-E135</f>
        <v>-13</v>
      </c>
      <c r="H135" s="167">
        <f>G135/E135</f>
        <v>-4.5422781271837872E-3</v>
      </c>
      <c r="I135" s="167"/>
      <c r="J135" s="115">
        <v>519691.83599004708</v>
      </c>
      <c r="K135" s="115">
        <v>596557.24799000076</v>
      </c>
      <c r="L135" s="166">
        <f>K135-J135</f>
        <v>76865.411999953678</v>
      </c>
      <c r="M135" s="167">
        <f>L135/J135</f>
        <v>0.14790575236480291</v>
      </c>
      <c r="N135" s="167"/>
      <c r="O135" s="115">
        <v>1317159.1815431039</v>
      </c>
      <c r="P135" s="314">
        <v>1452011.3321643891</v>
      </c>
      <c r="Q135" s="166">
        <f>P135-O135</f>
        <v>134852.1506212852</v>
      </c>
      <c r="R135" s="167">
        <f>Q135/O135</f>
        <v>0.10238105804592319</v>
      </c>
      <c r="S135" s="167"/>
      <c r="T135" s="115">
        <v>252732.46448026979</v>
      </c>
      <c r="U135" s="115">
        <v>275909.06848837208</v>
      </c>
      <c r="V135" s="166">
        <f>U135-T135</f>
        <v>23176.604008102295</v>
      </c>
      <c r="W135" s="167">
        <f>V135/T135</f>
        <v>9.1704103213505583E-2</v>
      </c>
      <c r="X135" s="168"/>
      <c r="Y135" s="91">
        <v>2089583.4820134207</v>
      </c>
      <c r="Z135" s="91">
        <v>2324477.6486427621</v>
      </c>
      <c r="AA135" s="166">
        <f>Z135-Y135</f>
        <v>234894.16662934143</v>
      </c>
      <c r="AB135" s="167">
        <f>AA135/Y135</f>
        <v>0.11241195609136845</v>
      </c>
      <c r="AC135" s="167"/>
      <c r="AD135" s="215">
        <v>-633501</v>
      </c>
      <c r="AE135" s="215">
        <v>-633501</v>
      </c>
      <c r="AF135" s="315">
        <f>AE135-AD135</f>
        <v>0</v>
      </c>
      <c r="AG135" s="214">
        <f>AF135/AD135</f>
        <v>0</v>
      </c>
      <c r="AH135" s="167"/>
      <c r="AI135" s="115">
        <v>1456082.4820134207</v>
      </c>
      <c r="AJ135" s="115">
        <v>1690976.6486427621</v>
      </c>
      <c r="AK135" s="166">
        <f>AJ135-AI135</f>
        <v>234894.16662934143</v>
      </c>
      <c r="AL135" s="167">
        <f>AK135/AI135</f>
        <v>0.1613192724525728</v>
      </c>
      <c r="AN135" s="115">
        <f>J135/E135</f>
        <v>181.58345073027502</v>
      </c>
      <c r="AO135" s="115">
        <f>K135/F135</f>
        <v>209.39180343629371</v>
      </c>
      <c r="AP135" s="166">
        <f>AO135-AN135</f>
        <v>27.808352706018695</v>
      </c>
      <c r="AQ135" s="167">
        <f>AP135/AN135</f>
        <v>0.15314365155074272</v>
      </c>
      <c r="AR135" s="316"/>
      <c r="AS135" s="115">
        <v>460.22333387250308</v>
      </c>
      <c r="AT135" s="115">
        <f>P135/F135</f>
        <v>509.65648724618779</v>
      </c>
      <c r="AU135" s="115">
        <f>AT135-AS135</f>
        <v>49.433153373684718</v>
      </c>
      <c r="AV135" s="191">
        <f>AU135/AS135</f>
        <v>0.10741122784395656</v>
      </c>
      <c r="AW135" s="316"/>
      <c r="AX135" s="115">
        <v>88.30624195676792</v>
      </c>
      <c r="AY135" s="115">
        <f>U135/F135</f>
        <v>96.844179883598486</v>
      </c>
      <c r="AZ135" s="166">
        <f>AY135-AX135</f>
        <v>8.5379379268305655</v>
      </c>
      <c r="BA135" s="167">
        <f>AZ135/AX135</f>
        <v>9.6685554017919631E-2</v>
      </c>
      <c r="BB135" s="316"/>
      <c r="BC135" s="115">
        <f>Y135/E135</f>
        <v>730.11302655954603</v>
      </c>
      <c r="BD135" s="115">
        <f>Z135/F135</f>
        <v>815.89247056608008</v>
      </c>
      <c r="BE135" s="166">
        <f>BD135-BC135</f>
        <v>85.77944400653405</v>
      </c>
      <c r="BF135" s="167">
        <f>BE135/BC135</f>
        <v>0.11748789692295418</v>
      </c>
      <c r="BG135" s="317"/>
      <c r="BH135" s="115">
        <v>-221.34905660377359</v>
      </c>
      <c r="BI135" s="115">
        <v>-221.34905660377359</v>
      </c>
      <c r="BJ135" s="166">
        <f>BI135-BH135</f>
        <v>0</v>
      </c>
      <c r="BK135" s="167">
        <f>BJ135/BH135</f>
        <v>0</v>
      </c>
      <c r="BL135" s="167"/>
      <c r="BM135" s="115">
        <f>AI135/E135</f>
        <v>508.76396995577244</v>
      </c>
      <c r="BN135" s="115">
        <f>AJ135/F135</f>
        <v>593.53339720700671</v>
      </c>
      <c r="BO135" s="291">
        <f>BN135-BM135</f>
        <v>84.769427251234276</v>
      </c>
      <c r="BP135" s="167">
        <f>BO135/BM135</f>
        <v>0.166618377591879</v>
      </c>
    </row>
    <row r="136" spans="1:68">
      <c r="A136" s="89">
        <v>418</v>
      </c>
      <c r="B136" s="99">
        <v>6</v>
      </c>
      <c r="C136" s="99">
        <v>6</v>
      </c>
      <c r="D136" s="90" t="s">
        <v>149</v>
      </c>
      <c r="E136" s="92">
        <v>24711</v>
      </c>
      <c r="F136" s="115">
        <v>24854</v>
      </c>
      <c r="G136" s="166">
        <f>F136-E136</f>
        <v>143</v>
      </c>
      <c r="H136" s="167">
        <f>G136/E136</f>
        <v>5.7868965238153051E-3</v>
      </c>
      <c r="I136" s="167"/>
      <c r="J136" s="115">
        <v>19276977.52531926</v>
      </c>
      <c r="K136" s="115">
        <v>19473961.408031214</v>
      </c>
      <c r="L136" s="166">
        <f>K136-J136</f>
        <v>196983.88271195441</v>
      </c>
      <c r="M136" s="167">
        <f>L136/J136</f>
        <v>1.0218608308964764E-2</v>
      </c>
      <c r="N136" s="167"/>
      <c r="O136" s="115">
        <v>1415558.459329701</v>
      </c>
      <c r="P136" s="314">
        <v>1582304.8106694834</v>
      </c>
      <c r="Q136" s="166">
        <f>P136-O136</f>
        <v>166746.35133978236</v>
      </c>
      <c r="R136" s="167">
        <f>Q136/O136</f>
        <v>0.11779545397138916</v>
      </c>
      <c r="S136" s="167"/>
      <c r="T136" s="115">
        <v>1036794.564206596</v>
      </c>
      <c r="U136" s="115">
        <v>1099700.4469043636</v>
      </c>
      <c r="V136" s="166">
        <f>U136-T136</f>
        <v>62905.882697767578</v>
      </c>
      <c r="W136" s="167">
        <f>V136/T136</f>
        <v>6.0673430271990403E-2</v>
      </c>
      <c r="X136" s="168"/>
      <c r="Y136" s="91">
        <v>21729330.548855558</v>
      </c>
      <c r="Z136" s="91">
        <v>22155966.665605061</v>
      </c>
      <c r="AA136" s="166">
        <f>Z136-Y136</f>
        <v>426636.11674950272</v>
      </c>
      <c r="AB136" s="167">
        <f>AA136/Y136</f>
        <v>1.9634112325286193E-2</v>
      </c>
      <c r="AC136" s="167"/>
      <c r="AD136" s="215">
        <v>-2454480</v>
      </c>
      <c r="AE136" s="215">
        <v>-2454480</v>
      </c>
      <c r="AF136" s="315">
        <f>AE136-AD136</f>
        <v>0</v>
      </c>
      <c r="AG136" s="214">
        <f>AF136/AD136</f>
        <v>0</v>
      </c>
      <c r="AH136" s="167"/>
      <c r="AI136" s="115">
        <v>19274850.548855558</v>
      </c>
      <c r="AJ136" s="115">
        <v>19701486.665605061</v>
      </c>
      <c r="AK136" s="166">
        <f>AJ136-AI136</f>
        <v>426636.11674950272</v>
      </c>
      <c r="AL136" s="167">
        <f>AK136/AI136</f>
        <v>2.2134341102573903E-2</v>
      </c>
      <c r="AN136" s="115">
        <f>J136/E136</f>
        <v>780.09702259395647</v>
      </c>
      <c r="AO136" s="115">
        <f>K136/F136</f>
        <v>783.53429661347127</v>
      </c>
      <c r="AP136" s="166">
        <f>AO136-AN136</f>
        <v>3.4372740195148026</v>
      </c>
      <c r="AQ136" s="167">
        <f>AP136/AN136</f>
        <v>4.4062134836578108E-3</v>
      </c>
      <c r="AR136" s="316"/>
      <c r="AS136" s="115">
        <v>57.28454774512165</v>
      </c>
      <c r="AT136" s="115">
        <f>P136/F136</f>
        <v>63.663990129133474</v>
      </c>
      <c r="AU136" s="115">
        <f>AT136-AS136</f>
        <v>6.3794423840118242</v>
      </c>
      <c r="AV136" s="191">
        <f>AU136/AS136</f>
        <v>0.1113641048960729</v>
      </c>
      <c r="AW136" s="316"/>
      <c r="AX136" s="115">
        <v>41.956803213410872</v>
      </c>
      <c r="AY136" s="115">
        <f>U136/F136</f>
        <v>44.246416951169373</v>
      </c>
      <c r="AZ136" s="166">
        <f>AY136-AX136</f>
        <v>2.2896137377585006</v>
      </c>
      <c r="BA136" s="167">
        <f>AZ136/AX136</f>
        <v>5.4570738531067579E-2</v>
      </c>
      <c r="BB136" s="316"/>
      <c r="BC136" s="115">
        <f>Y136/E136</f>
        <v>879.33837355248909</v>
      </c>
      <c r="BD136" s="115">
        <f>Z136/F136</f>
        <v>891.44470369377404</v>
      </c>
      <c r="BE136" s="166">
        <f>BD136-BC136</f>
        <v>12.106330141284957</v>
      </c>
      <c r="BF136" s="167">
        <f>BE136/BC136</f>
        <v>1.3767544446372681E-2</v>
      </c>
      <c r="BG136" s="317"/>
      <c r="BH136" s="115">
        <v>-99.327425033385936</v>
      </c>
      <c r="BI136" s="115">
        <v>-99.327425033385936</v>
      </c>
      <c r="BJ136" s="166">
        <f>BI136-BH136</f>
        <v>0</v>
      </c>
      <c r="BK136" s="167">
        <f>BJ136/BH136</f>
        <v>0</v>
      </c>
      <c r="BL136" s="167"/>
      <c r="BM136" s="115">
        <f>AI136/E136</f>
        <v>780.01094851910318</v>
      </c>
      <c r="BN136" s="115">
        <f>AJ136/F136</f>
        <v>792.68876903536898</v>
      </c>
      <c r="BO136" s="291">
        <f>BN136-BM136</f>
        <v>12.677820516265797</v>
      </c>
      <c r="BP136" s="167">
        <f>BO136/BM136</f>
        <v>1.625338790479209E-2</v>
      </c>
    </row>
    <row r="137" spans="1:68">
      <c r="A137" s="89">
        <v>420</v>
      </c>
      <c r="B137" s="99">
        <v>11</v>
      </c>
      <c r="C137" s="99">
        <v>11</v>
      </c>
      <c r="D137" s="90" t="s">
        <v>150</v>
      </c>
      <c r="E137" s="92">
        <v>9049</v>
      </c>
      <c r="F137" s="115">
        <v>8971</v>
      </c>
      <c r="G137" s="166">
        <f>F137-E137</f>
        <v>-78</v>
      </c>
      <c r="H137" s="167">
        <f>G137/E137</f>
        <v>-8.6197369875124323E-3</v>
      </c>
      <c r="I137" s="167"/>
      <c r="J137" s="115">
        <v>2390583.6962625473</v>
      </c>
      <c r="K137" s="115">
        <v>2233518.6715433607</v>
      </c>
      <c r="L137" s="166">
        <f>K137-J137</f>
        <v>-157065.02471918659</v>
      </c>
      <c r="M137" s="167">
        <f>L137/J137</f>
        <v>-6.5701537647371633E-2</v>
      </c>
      <c r="N137" s="167"/>
      <c r="O137" s="115">
        <v>2697324.9076894466</v>
      </c>
      <c r="P137" s="314">
        <v>3038595.8303144989</v>
      </c>
      <c r="Q137" s="166">
        <f>P137-O137</f>
        <v>341270.92262505228</v>
      </c>
      <c r="R137" s="167">
        <f>Q137/O137</f>
        <v>0.12652199282784515</v>
      </c>
      <c r="S137" s="167"/>
      <c r="T137" s="115">
        <v>1018984.7709108035</v>
      </c>
      <c r="U137" s="115">
        <v>1095760.7942767572</v>
      </c>
      <c r="V137" s="166">
        <f>U137-T137</f>
        <v>76776.023365953704</v>
      </c>
      <c r="W137" s="167">
        <f>V137/T137</f>
        <v>7.534560432863846E-2</v>
      </c>
      <c r="X137" s="168"/>
      <c r="Y137" s="91">
        <v>6106893.3748627976</v>
      </c>
      <c r="Z137" s="91">
        <v>6367875.2961346172</v>
      </c>
      <c r="AA137" s="166">
        <f>Z137-Y137</f>
        <v>260981.92127181962</v>
      </c>
      <c r="AB137" s="167">
        <f>AA137/Y137</f>
        <v>4.2735627634514425E-2</v>
      </c>
      <c r="AC137" s="167"/>
      <c r="AD137" s="215">
        <v>-1118102</v>
      </c>
      <c r="AE137" s="215">
        <v>-1118102</v>
      </c>
      <c r="AF137" s="315">
        <f>AE137-AD137</f>
        <v>0</v>
      </c>
      <c r="AG137" s="214">
        <f>AF137/AD137</f>
        <v>0</v>
      </c>
      <c r="AH137" s="167"/>
      <c r="AI137" s="115">
        <v>4988791.3748627976</v>
      </c>
      <c r="AJ137" s="115">
        <v>5249773.2961346172</v>
      </c>
      <c r="AK137" s="166">
        <f>AJ137-AI137</f>
        <v>260981.92127181962</v>
      </c>
      <c r="AL137" s="167">
        <f>AK137/AI137</f>
        <v>5.2313657088736684E-2</v>
      </c>
      <c r="AN137" s="115">
        <f>J137/E137</f>
        <v>264.18208600536491</v>
      </c>
      <c r="AO137" s="115">
        <f>K137/F137</f>
        <v>248.97098111061874</v>
      </c>
      <c r="AP137" s="166">
        <f>AO137-AN137</f>
        <v>-15.211104894746171</v>
      </c>
      <c r="AQ137" s="167">
        <f>AP137/AN137</f>
        <v>-5.757810881407481E-2</v>
      </c>
      <c r="AR137" s="316"/>
      <c r="AS137" s="115">
        <v>298.07988813011895</v>
      </c>
      <c r="AT137" s="115">
        <f>P137/F137</f>
        <v>338.71316802078906</v>
      </c>
      <c r="AU137" s="115">
        <f>AT137-AS137</f>
        <v>40.63327989067011</v>
      </c>
      <c r="AV137" s="191">
        <f>AU137/AS137</f>
        <v>0.13631674429820209</v>
      </c>
      <c r="AW137" s="316"/>
      <c r="AX137" s="115">
        <v>112.60744512220172</v>
      </c>
      <c r="AY137" s="115">
        <f>U137/F137</f>
        <v>122.14477697879357</v>
      </c>
      <c r="AZ137" s="166">
        <f>AY137-AX137</f>
        <v>9.5373318565918481</v>
      </c>
      <c r="BA137" s="167">
        <f>AZ137/AX137</f>
        <v>8.4695393330715615E-2</v>
      </c>
      <c r="BB137" s="316"/>
      <c r="BC137" s="115">
        <f>Y137/E137</f>
        <v>674.86941925768565</v>
      </c>
      <c r="BD137" s="115">
        <f>Z137/F137</f>
        <v>709.82892611020145</v>
      </c>
      <c r="BE137" s="166">
        <f>BD137-BC137</f>
        <v>34.959506852515801</v>
      </c>
      <c r="BF137" s="167">
        <f>BE137/BC137</f>
        <v>5.1801883230935375E-2</v>
      </c>
      <c r="BG137" s="317"/>
      <c r="BH137" s="115">
        <v>-123.5608354514311</v>
      </c>
      <c r="BI137" s="115">
        <v>-123.5608354514311</v>
      </c>
      <c r="BJ137" s="166">
        <f>BI137-BH137</f>
        <v>0</v>
      </c>
      <c r="BK137" s="167">
        <f>BJ137/BH137</f>
        <v>0</v>
      </c>
      <c r="BL137" s="167"/>
      <c r="BM137" s="115">
        <f>AI137/E137</f>
        <v>551.30858380625455</v>
      </c>
      <c r="BN137" s="115">
        <f>AJ137/F137</f>
        <v>585.19376837973664</v>
      </c>
      <c r="BO137" s="291">
        <f>BN137-BM137</f>
        <v>33.885184573482093</v>
      </c>
      <c r="BP137" s="167">
        <f>BO137/BM137</f>
        <v>6.1463190613753091E-2</v>
      </c>
    </row>
    <row r="138" spans="1:68">
      <c r="A138" s="89">
        <v>421</v>
      </c>
      <c r="B138" s="99">
        <v>16</v>
      </c>
      <c r="C138" s="99">
        <v>16</v>
      </c>
      <c r="D138" s="90" t="s">
        <v>151</v>
      </c>
      <c r="E138" s="92">
        <v>682</v>
      </c>
      <c r="F138" s="115">
        <v>665</v>
      </c>
      <c r="G138" s="166">
        <f>F138-E138</f>
        <v>-17</v>
      </c>
      <c r="H138" s="167">
        <f>G138/E138</f>
        <v>-2.4926686217008796E-2</v>
      </c>
      <c r="I138" s="167"/>
      <c r="J138" s="115">
        <v>1235413.7122180997</v>
      </c>
      <c r="K138" s="115">
        <v>1115609.2443951608</v>
      </c>
      <c r="L138" s="166">
        <f>K138-J138</f>
        <v>-119804.46782293892</v>
      </c>
      <c r="M138" s="167">
        <f>L138/J138</f>
        <v>-9.6975180571566025E-2</v>
      </c>
      <c r="N138" s="167"/>
      <c r="O138" s="115">
        <v>167526.14049285828</v>
      </c>
      <c r="P138" s="314">
        <v>101357.94807764421</v>
      </c>
      <c r="Q138" s="166">
        <f>P138-O138</f>
        <v>-66168.192415214071</v>
      </c>
      <c r="R138" s="167">
        <f>Q138/O138</f>
        <v>-0.39497234414013649</v>
      </c>
      <c r="S138" s="167"/>
      <c r="T138" s="115">
        <v>136562.09001982777</v>
      </c>
      <c r="U138" s="115">
        <v>144222.69142189345</v>
      </c>
      <c r="V138" s="166">
        <f>U138-T138</f>
        <v>7660.6014020656876</v>
      </c>
      <c r="W138" s="167">
        <f>V138/T138</f>
        <v>5.6096105448835962E-2</v>
      </c>
      <c r="X138" s="168"/>
      <c r="Y138" s="91">
        <v>1539501.9427307858</v>
      </c>
      <c r="Z138" s="91">
        <v>1361189.8838946985</v>
      </c>
      <c r="AA138" s="166">
        <f>Z138-Y138</f>
        <v>-178312.05883608735</v>
      </c>
      <c r="AB138" s="167">
        <f>AA138/Y138</f>
        <v>-0.1158245104386133</v>
      </c>
      <c r="AC138" s="167"/>
      <c r="AD138" s="215">
        <v>-128109</v>
      </c>
      <c r="AE138" s="215">
        <v>-128109</v>
      </c>
      <c r="AF138" s="315">
        <f>AE138-AD138</f>
        <v>0</v>
      </c>
      <c r="AG138" s="214">
        <f>AF138/AD138</f>
        <v>0</v>
      </c>
      <c r="AH138" s="167"/>
      <c r="AI138" s="115">
        <v>1411392.9427307858</v>
      </c>
      <c r="AJ138" s="115">
        <v>1233080.8838946985</v>
      </c>
      <c r="AK138" s="166">
        <f>AJ138-AI138</f>
        <v>-178312.05883608735</v>
      </c>
      <c r="AL138" s="167">
        <f>AK138/AI138</f>
        <v>-0.1263376437826636</v>
      </c>
      <c r="AN138" s="115">
        <f>J138/E138</f>
        <v>1811.4570560382695</v>
      </c>
      <c r="AO138" s="115">
        <f>K138/F138</f>
        <v>1677.6078863085124</v>
      </c>
      <c r="AP138" s="166">
        <f>AO138-AN138</f>
        <v>-133.84916972975702</v>
      </c>
      <c r="AQ138" s="167">
        <f>AP138/AN138</f>
        <v>-7.3890335563621151E-2</v>
      </c>
      <c r="AR138" s="316"/>
      <c r="AS138" s="115">
        <v>245.63950218894175</v>
      </c>
      <c r="AT138" s="115">
        <f>P138/F138</f>
        <v>152.41796703405143</v>
      </c>
      <c r="AU138" s="115">
        <f>AT138-AS138</f>
        <v>-93.221535154890319</v>
      </c>
      <c r="AV138" s="191">
        <f>AU138/AS138</f>
        <v>-0.37950547173469634</v>
      </c>
      <c r="AW138" s="316"/>
      <c r="AX138" s="115">
        <v>200.23766865077386</v>
      </c>
      <c r="AY138" s="115">
        <f>U138/F138</f>
        <v>216.87622770209543</v>
      </c>
      <c r="AZ138" s="166">
        <f>AY138-AX138</f>
        <v>16.638559051321579</v>
      </c>
      <c r="BA138" s="167">
        <f>AZ138/AX138</f>
        <v>8.3094051001663394E-2</v>
      </c>
      <c r="BB138" s="316"/>
      <c r="BC138" s="115">
        <f>Y138/E138</f>
        <v>2257.3342268779852</v>
      </c>
      <c r="BD138" s="115">
        <f>Z138/F138</f>
        <v>2046.9020810446593</v>
      </c>
      <c r="BE138" s="166">
        <f>BD138-BC138</f>
        <v>-210.43214583332588</v>
      </c>
      <c r="BF138" s="167">
        <f>BE138/BC138</f>
        <v>-9.3221527998698206E-2</v>
      </c>
      <c r="BG138" s="317"/>
      <c r="BH138" s="115">
        <v>-187.84310850439883</v>
      </c>
      <c r="BI138" s="115">
        <v>-187.84310850439883</v>
      </c>
      <c r="BJ138" s="166">
        <f>BI138-BH138</f>
        <v>0</v>
      </c>
      <c r="BK138" s="167">
        <f>BJ138/BH138</f>
        <v>0</v>
      </c>
      <c r="BL138" s="167"/>
      <c r="BM138" s="115">
        <f>AI138/E138</f>
        <v>2069.4911183735862</v>
      </c>
      <c r="BN138" s="115">
        <f>AJ138/F138</f>
        <v>1854.2569682627045</v>
      </c>
      <c r="BO138" s="291">
        <f>BN138-BM138</f>
        <v>-215.23415011088173</v>
      </c>
      <c r="BP138" s="167">
        <f>BO138/BM138</f>
        <v>-0.10400341813500234</v>
      </c>
    </row>
    <row r="139" spans="1:68">
      <c r="A139" s="89">
        <v>422</v>
      </c>
      <c r="B139" s="99">
        <v>12</v>
      </c>
      <c r="C139" s="99">
        <v>12</v>
      </c>
      <c r="D139" s="90" t="s">
        <v>152</v>
      </c>
      <c r="E139" s="92">
        <v>10228</v>
      </c>
      <c r="F139" s="115">
        <v>10049</v>
      </c>
      <c r="G139" s="166">
        <f>F139-E139</f>
        <v>-179</v>
      </c>
      <c r="H139" s="167">
        <f>G139/E139</f>
        <v>-1.7500977708251857E-2</v>
      </c>
      <c r="I139" s="167"/>
      <c r="J139" s="115">
        <v>2497962.2798546674</v>
      </c>
      <c r="K139" s="115">
        <v>2320174.1147361854</v>
      </c>
      <c r="L139" s="166">
        <f>K139-J139</f>
        <v>-177788.16511848196</v>
      </c>
      <c r="M139" s="167">
        <f>L139/J139</f>
        <v>-7.1173278536786302E-2</v>
      </c>
      <c r="N139" s="167"/>
      <c r="O139" s="115">
        <v>3895192.7846473777</v>
      </c>
      <c r="P139" s="314">
        <v>3096055.7675844138</v>
      </c>
      <c r="Q139" s="166">
        <f>P139-O139</f>
        <v>-799137.01706296392</v>
      </c>
      <c r="R139" s="167">
        <f>Q139/O139</f>
        <v>-0.20515981139950376</v>
      </c>
      <c r="S139" s="167"/>
      <c r="T139" s="115">
        <v>1488954.8554644082</v>
      </c>
      <c r="U139" s="115">
        <v>1593849.697705467</v>
      </c>
      <c r="V139" s="166">
        <f>U139-T139</f>
        <v>104894.84224105882</v>
      </c>
      <c r="W139" s="167">
        <f>V139/T139</f>
        <v>7.0448638423185703E-2</v>
      </c>
      <c r="X139" s="168"/>
      <c r="Y139" s="91">
        <v>7882109.9199664537</v>
      </c>
      <c r="Z139" s="91">
        <v>7010079.5800260669</v>
      </c>
      <c r="AA139" s="166">
        <f>Z139-Y139</f>
        <v>-872030.33994038682</v>
      </c>
      <c r="AB139" s="167">
        <f>AA139/Y139</f>
        <v>-0.11063412573471168</v>
      </c>
      <c r="AC139" s="167"/>
      <c r="AD139" s="215">
        <v>-150855</v>
      </c>
      <c r="AE139" s="215">
        <v>-150855</v>
      </c>
      <c r="AF139" s="315">
        <f>AE139-AD139</f>
        <v>0</v>
      </c>
      <c r="AG139" s="214">
        <f>AF139/AD139</f>
        <v>0</v>
      </c>
      <c r="AH139" s="167"/>
      <c r="AI139" s="115">
        <v>7731254.9199664537</v>
      </c>
      <c r="AJ139" s="115">
        <v>6859224.5800260669</v>
      </c>
      <c r="AK139" s="166">
        <f>AJ139-AI139</f>
        <v>-872030.33994038682</v>
      </c>
      <c r="AL139" s="167">
        <f>AK139/AI139</f>
        <v>-0.11279285820576339</v>
      </c>
      <c r="AN139" s="115">
        <f>J139/E139</f>
        <v>244.2278333843046</v>
      </c>
      <c r="AO139" s="115">
        <f>K139/F139</f>
        <v>230.88606973193208</v>
      </c>
      <c r="AP139" s="166">
        <f>AO139-AN139</f>
        <v>-13.341763652372521</v>
      </c>
      <c r="AQ139" s="167">
        <f>AP139/AN139</f>
        <v>-5.462835037060905E-2</v>
      </c>
      <c r="AR139" s="316"/>
      <c r="AS139" s="115">
        <v>380.83621281261026</v>
      </c>
      <c r="AT139" s="115">
        <f>P139/F139</f>
        <v>308.09590681504767</v>
      </c>
      <c r="AU139" s="115">
        <f>AT139-AS139</f>
        <v>-72.740305997562587</v>
      </c>
      <c r="AV139" s="191">
        <f>AU139/AS139</f>
        <v>-0.19100154751658113</v>
      </c>
      <c r="AW139" s="316"/>
      <c r="AX139" s="115">
        <v>145.576344883106</v>
      </c>
      <c r="AY139" s="115">
        <f>U139/F139</f>
        <v>158.60779159174714</v>
      </c>
      <c r="AZ139" s="166">
        <f>AY139-AX139</f>
        <v>13.031446708641141</v>
      </c>
      <c r="BA139" s="167">
        <f>AZ139/AX139</f>
        <v>8.951623781394602E-2</v>
      </c>
      <c r="BB139" s="316"/>
      <c r="BC139" s="115">
        <f>Y139/E139</f>
        <v>770.64039108002089</v>
      </c>
      <c r="BD139" s="115">
        <f>Z139/F139</f>
        <v>697.58976813872687</v>
      </c>
      <c r="BE139" s="166">
        <f>BD139-BC139</f>
        <v>-73.050622941294023</v>
      </c>
      <c r="BF139" s="167">
        <f>BE139/BC139</f>
        <v>-9.4792102499217004E-2</v>
      </c>
      <c r="BG139" s="317"/>
      <c r="BH139" s="115">
        <v>-14.749217833398514</v>
      </c>
      <c r="BI139" s="115">
        <v>-14.749217833398514</v>
      </c>
      <c r="BJ139" s="166">
        <f>BI139-BH139</f>
        <v>0</v>
      </c>
      <c r="BK139" s="167">
        <f>BJ139/BH139</f>
        <v>0</v>
      </c>
      <c r="BL139" s="167"/>
      <c r="BM139" s="115">
        <f>AI139/E139</f>
        <v>755.89117324662243</v>
      </c>
      <c r="BN139" s="115">
        <f>AJ139/F139</f>
        <v>682.57782665201182</v>
      </c>
      <c r="BO139" s="291">
        <f>BN139-BM139</f>
        <v>-73.313346594610607</v>
      </c>
      <c r="BP139" s="167">
        <f>BO139/BM139</f>
        <v>-9.6989287862329451E-2</v>
      </c>
    </row>
    <row r="140" spans="1:68">
      <c r="A140" s="89">
        <v>423</v>
      </c>
      <c r="B140" s="99">
        <v>2</v>
      </c>
      <c r="C140" s="99">
        <v>2</v>
      </c>
      <c r="D140" s="90" t="s">
        <v>153</v>
      </c>
      <c r="E140" s="92">
        <v>20637</v>
      </c>
      <c r="F140" s="115">
        <v>20666</v>
      </c>
      <c r="G140" s="166">
        <f>F140-E140</f>
        <v>29</v>
      </c>
      <c r="H140" s="167">
        <f>G140/E140</f>
        <v>1.405243010127441E-3</v>
      </c>
      <c r="I140" s="167"/>
      <c r="J140" s="115">
        <v>15575328.327961635</v>
      </c>
      <c r="K140" s="115">
        <v>15676854.13197062</v>
      </c>
      <c r="L140" s="166">
        <f>K140-J140</f>
        <v>101525.80400898494</v>
      </c>
      <c r="M140" s="167">
        <f>L140/J140</f>
        <v>6.5183732805632463E-3</v>
      </c>
      <c r="N140" s="167"/>
      <c r="O140" s="115">
        <v>1487500.4182869596</v>
      </c>
      <c r="P140" s="314">
        <v>1818312.4456440839</v>
      </c>
      <c r="Q140" s="166">
        <f>P140-O140</f>
        <v>330812.02735712426</v>
      </c>
      <c r="R140" s="167">
        <f>Q140/O140</f>
        <v>0.22239457770243531</v>
      </c>
      <c r="S140" s="167"/>
      <c r="T140" s="115">
        <v>1263574.7450208638</v>
      </c>
      <c r="U140" s="115">
        <v>1317473.0196995386</v>
      </c>
      <c r="V140" s="166">
        <f>U140-T140</f>
        <v>53898.274678674759</v>
      </c>
      <c r="W140" s="167">
        <f>V140/T140</f>
        <v>4.2655390898766979E-2</v>
      </c>
      <c r="X140" s="168"/>
      <c r="Y140" s="91">
        <v>18326403.491269462</v>
      </c>
      <c r="Z140" s="91">
        <v>18812639.597314242</v>
      </c>
      <c r="AA140" s="166">
        <f>Z140-Y140</f>
        <v>486236.10604478046</v>
      </c>
      <c r="AB140" s="167">
        <f>AA140/Y140</f>
        <v>2.653199828741188E-2</v>
      </c>
      <c r="AC140" s="167"/>
      <c r="AD140" s="215">
        <v>-2377042</v>
      </c>
      <c r="AE140" s="215">
        <v>-2377042</v>
      </c>
      <c r="AF140" s="315">
        <f>AE140-AD140</f>
        <v>0</v>
      </c>
      <c r="AG140" s="214">
        <f>AF140/AD140</f>
        <v>0</v>
      </c>
      <c r="AH140" s="167"/>
      <c r="AI140" s="115">
        <v>15949361.491269462</v>
      </c>
      <c r="AJ140" s="115">
        <v>16435597.597314242</v>
      </c>
      <c r="AK140" s="166">
        <f>AJ140-AI140</f>
        <v>486236.10604478046</v>
      </c>
      <c r="AL140" s="167">
        <f>AK140/AI140</f>
        <v>3.0486242744635374E-2</v>
      </c>
      <c r="AN140" s="115">
        <f>J140/E140</f>
        <v>754.72831942441417</v>
      </c>
      <c r="AO140" s="115">
        <f>K140/F140</f>
        <v>758.58192838336493</v>
      </c>
      <c r="AP140" s="166">
        <f>AO140-AN140</f>
        <v>3.8536089589507583</v>
      </c>
      <c r="AQ140" s="167">
        <f>AP140/AN140</f>
        <v>5.1059551626334541E-3</v>
      </c>
      <c r="AR140" s="316"/>
      <c r="AS140" s="115">
        <v>72.079295357220502</v>
      </c>
      <c r="AT140" s="115">
        <f>P140/F140</f>
        <v>87.985698521440241</v>
      </c>
      <c r="AU140" s="115">
        <f>AT140-AS140</f>
        <v>15.906403164219739</v>
      </c>
      <c r="AV140" s="191">
        <f>AU140/AS140</f>
        <v>0.22067922675143528</v>
      </c>
      <c r="AW140" s="316"/>
      <c r="AX140" s="115">
        <v>61.228606145314913</v>
      </c>
      <c r="AY140" s="115">
        <f>U140/F140</f>
        <v>63.750750977428559</v>
      </c>
      <c r="AZ140" s="166">
        <f>AY140-AX140</f>
        <v>2.5221448321136464</v>
      </c>
      <c r="BA140" s="167">
        <f>AZ140/AX140</f>
        <v>4.1192262749339681E-2</v>
      </c>
      <c r="BB140" s="316"/>
      <c r="BC140" s="115">
        <f>Y140/E140</f>
        <v>888.0362209269498</v>
      </c>
      <c r="BD140" s="115">
        <f>Z140/F140</f>
        <v>910.31837788223368</v>
      </c>
      <c r="BE140" s="166">
        <f>BD140-BC140</f>
        <v>22.282156955283881</v>
      </c>
      <c r="BF140" s="167">
        <f>BE140/BC140</f>
        <v>2.509149562843881E-2</v>
      </c>
      <c r="BG140" s="317"/>
      <c r="BH140" s="115">
        <v>-115.18350535446044</v>
      </c>
      <c r="BI140" s="115">
        <v>-115.18350535446044</v>
      </c>
      <c r="BJ140" s="166">
        <f>BI140-BH140</f>
        <v>0</v>
      </c>
      <c r="BK140" s="167">
        <f>BJ140/BH140</f>
        <v>0</v>
      </c>
      <c r="BL140" s="167"/>
      <c r="BM140" s="115">
        <f>AI140/E140</f>
        <v>772.85271557248927</v>
      </c>
      <c r="BN140" s="115">
        <f>AJ140/F140</f>
        <v>795.29650620895393</v>
      </c>
      <c r="BO140" s="291">
        <f>BN140-BM140</f>
        <v>22.443790636464655</v>
      </c>
      <c r="BP140" s="167">
        <f>BO140/BM140</f>
        <v>2.9040191208799023E-2</v>
      </c>
    </row>
    <row r="141" spans="1:68">
      <c r="A141" s="89">
        <v>425</v>
      </c>
      <c r="B141" s="99">
        <v>17</v>
      </c>
      <c r="C141" s="99">
        <v>17</v>
      </c>
      <c r="D141" s="90" t="s">
        <v>154</v>
      </c>
      <c r="E141" s="92">
        <v>10256</v>
      </c>
      <c r="F141" s="115">
        <v>10190</v>
      </c>
      <c r="G141" s="166">
        <f>F141-E141</f>
        <v>-66</v>
      </c>
      <c r="H141" s="167">
        <f>G141/E141</f>
        <v>-6.4352574102964121E-3</v>
      </c>
      <c r="I141" s="167"/>
      <c r="J141" s="115">
        <v>14718140.330592668</v>
      </c>
      <c r="K141" s="115">
        <v>14820121.194018498</v>
      </c>
      <c r="L141" s="166">
        <f>K141-J141</f>
        <v>101980.86342583038</v>
      </c>
      <c r="M141" s="167">
        <f>L141/J141</f>
        <v>6.9289231611588953E-3</v>
      </c>
      <c r="N141" s="167"/>
      <c r="O141" s="115">
        <v>5366309.5995195089</v>
      </c>
      <c r="P141" s="314">
        <v>5770614.8852097122</v>
      </c>
      <c r="Q141" s="166">
        <f>P141-O141</f>
        <v>404305.28569020331</v>
      </c>
      <c r="R141" s="167">
        <f>Q141/O141</f>
        <v>7.5341401421640711E-2</v>
      </c>
      <c r="S141" s="167"/>
      <c r="T141" s="115">
        <v>356099.04423203366</v>
      </c>
      <c r="U141" s="115">
        <v>392091.35724270565</v>
      </c>
      <c r="V141" s="166">
        <f>U141-T141</f>
        <v>35992.313010671991</v>
      </c>
      <c r="W141" s="167">
        <f>V141/T141</f>
        <v>0.10107388265613948</v>
      </c>
      <c r="X141" s="168"/>
      <c r="Y141" s="91">
        <v>20440548.974344209</v>
      </c>
      <c r="Z141" s="91">
        <v>20982827.436470918</v>
      </c>
      <c r="AA141" s="166">
        <f>Z141-Y141</f>
        <v>542278.46212670952</v>
      </c>
      <c r="AB141" s="167">
        <f>AA141/Y141</f>
        <v>2.6529544916202887E-2</v>
      </c>
      <c r="AC141" s="167"/>
      <c r="AD141" s="215">
        <v>1547504</v>
      </c>
      <c r="AE141" s="215">
        <v>1547504</v>
      </c>
      <c r="AF141" s="315">
        <f>AE141-AD141</f>
        <v>0</v>
      </c>
      <c r="AG141" s="214">
        <f>AF141/AD141</f>
        <v>0</v>
      </c>
      <c r="AH141" s="167"/>
      <c r="AI141" s="115">
        <v>21988052.974344209</v>
      </c>
      <c r="AJ141" s="115">
        <v>22530331.436470918</v>
      </c>
      <c r="AK141" s="166">
        <f>AJ141-AI141</f>
        <v>542278.46212670952</v>
      </c>
      <c r="AL141" s="167">
        <f>AK141/AI141</f>
        <v>2.4662413846257478E-2</v>
      </c>
      <c r="AN141" s="115">
        <f>J141/E141</f>
        <v>1435.0760852761962</v>
      </c>
      <c r="AO141" s="115">
        <f>K141/F141</f>
        <v>1454.378919923307</v>
      </c>
      <c r="AP141" s="166">
        <f>AO141-AN141</f>
        <v>19.302834647110785</v>
      </c>
      <c r="AQ141" s="167">
        <f>AP141/AN141</f>
        <v>1.3450739542771867E-2</v>
      </c>
      <c r="AR141" s="316"/>
      <c r="AS141" s="115">
        <v>523.236115397768</v>
      </c>
      <c r="AT141" s="115">
        <f>P141/F141</f>
        <v>566.30175517269015</v>
      </c>
      <c r="AU141" s="115">
        <f>AT141-AS141</f>
        <v>43.065639774922147</v>
      </c>
      <c r="AV141" s="191">
        <f>AU141/AS141</f>
        <v>8.230632119532369E-2</v>
      </c>
      <c r="AW141" s="316"/>
      <c r="AX141" s="115">
        <v>34.721045654449462</v>
      </c>
      <c r="AY141" s="115">
        <f>U141/F141</f>
        <v>38.478052722542259</v>
      </c>
      <c r="AZ141" s="166">
        <f>AY141-AX141</f>
        <v>3.7570070680927969</v>
      </c>
      <c r="BA141" s="167">
        <f>AZ141/AX141</f>
        <v>0.10820547011985916</v>
      </c>
      <c r="BB141" s="316"/>
      <c r="BC141" s="115">
        <f>Y141/E141</f>
        <v>1993.0332463284135</v>
      </c>
      <c r="BD141" s="115">
        <f>Z141/F141</f>
        <v>2059.1587278185398</v>
      </c>
      <c r="BE141" s="166">
        <f>BD141-BC141</f>
        <v>66.125481490126276</v>
      </c>
      <c r="BF141" s="167">
        <f>BE141/BC141</f>
        <v>3.3178313313108714E-2</v>
      </c>
      <c r="BG141" s="317"/>
      <c r="BH141" s="115">
        <v>150.88767550702028</v>
      </c>
      <c r="BI141" s="115">
        <v>150.88767550702028</v>
      </c>
      <c r="BJ141" s="166">
        <f>BI141-BH141</f>
        <v>0</v>
      </c>
      <c r="BK141" s="167">
        <f>BJ141/BH141</f>
        <v>0</v>
      </c>
      <c r="BL141" s="167"/>
      <c r="BM141" s="115">
        <f>AI141/E141</f>
        <v>2143.920921835434</v>
      </c>
      <c r="BN141" s="115">
        <f>AJ141/F141</f>
        <v>2211.0236934711402</v>
      </c>
      <c r="BO141" s="291">
        <f>BN141-BM141</f>
        <v>67.102771635706176</v>
      </c>
      <c r="BP141" s="167">
        <f>BO141/BM141</f>
        <v>3.129908895065904E-2</v>
      </c>
    </row>
    <row r="142" spans="1:68">
      <c r="A142" s="89">
        <v>426</v>
      </c>
      <c r="B142" s="99">
        <v>12</v>
      </c>
      <c r="C142" s="99">
        <v>12</v>
      </c>
      <c r="D142" s="90" t="s">
        <v>155</v>
      </c>
      <c r="E142" s="92">
        <v>11969</v>
      </c>
      <c r="F142" s="115">
        <v>11913</v>
      </c>
      <c r="G142" s="166">
        <f>F142-E142</f>
        <v>-56</v>
      </c>
      <c r="H142" s="167">
        <f>G142/E142</f>
        <v>-4.6787534464032086E-3</v>
      </c>
      <c r="I142" s="167"/>
      <c r="J142" s="115">
        <v>3957227.9007872911</v>
      </c>
      <c r="K142" s="115">
        <v>3938327.3582658269</v>
      </c>
      <c r="L142" s="166">
        <f>K142-J142</f>
        <v>-18900.542521464173</v>
      </c>
      <c r="M142" s="167">
        <f>L142/J142</f>
        <v>-4.776207738175481E-3</v>
      </c>
      <c r="N142" s="167"/>
      <c r="O142" s="115">
        <v>5774867.4768797532</v>
      </c>
      <c r="P142" s="314">
        <v>6012497.8190563126</v>
      </c>
      <c r="Q142" s="166">
        <f>P142-O142</f>
        <v>237630.34217655938</v>
      </c>
      <c r="R142" s="167">
        <f>Q142/O142</f>
        <v>4.1149055476672962E-2</v>
      </c>
      <c r="S142" s="167"/>
      <c r="T142" s="115">
        <v>1011866.5799908205</v>
      </c>
      <c r="U142" s="115">
        <v>1104802.5358673972</v>
      </c>
      <c r="V142" s="166">
        <f>U142-T142</f>
        <v>92935.955876576714</v>
      </c>
      <c r="W142" s="167">
        <f>V142/T142</f>
        <v>9.1846057290892846E-2</v>
      </c>
      <c r="X142" s="168"/>
      <c r="Y142" s="91">
        <v>10743961.957657864</v>
      </c>
      <c r="Z142" s="91">
        <v>11055627.713189537</v>
      </c>
      <c r="AA142" s="166">
        <f>Z142-Y142</f>
        <v>311665.75553167239</v>
      </c>
      <c r="AB142" s="167">
        <f>AA142/Y142</f>
        <v>2.9008456727597547E-2</v>
      </c>
      <c r="AC142" s="167"/>
      <c r="AD142" s="215">
        <v>-1919035</v>
      </c>
      <c r="AE142" s="215">
        <v>-1919035</v>
      </c>
      <c r="AF142" s="315">
        <f>AE142-AD142</f>
        <v>0</v>
      </c>
      <c r="AG142" s="214">
        <f>AF142/AD142</f>
        <v>0</v>
      </c>
      <c r="AH142" s="167"/>
      <c r="AI142" s="115">
        <v>8824926.9576578643</v>
      </c>
      <c r="AJ142" s="115">
        <v>9136592.7131895367</v>
      </c>
      <c r="AK142" s="166">
        <f>AJ142-AI142</f>
        <v>311665.75553167239</v>
      </c>
      <c r="AL142" s="167">
        <f>AK142/AI142</f>
        <v>3.5316525227579727E-2</v>
      </c>
      <c r="AN142" s="115">
        <f>J142/E142</f>
        <v>330.62310141091916</v>
      </c>
      <c r="AO142" s="115">
        <f>K142/F142</f>
        <v>330.5907293096472</v>
      </c>
      <c r="AP142" s="166">
        <f>AO142-AN142</f>
        <v>-3.2372101271960219E-2</v>
      </c>
      <c r="AQ142" s="167">
        <f>AP142/AN142</f>
        <v>-9.7912399750089266E-5</v>
      </c>
      <c r="AR142" s="316"/>
      <c r="AS142" s="115">
        <v>482.48537696380259</v>
      </c>
      <c r="AT142" s="115">
        <f>P142/F142</f>
        <v>504.70056401043502</v>
      </c>
      <c r="AU142" s="115">
        <f>AT142-AS142</f>
        <v>22.215187046632423</v>
      </c>
      <c r="AV142" s="191">
        <f>AU142/AS142</f>
        <v>4.6043233862192404E-2</v>
      </c>
      <c r="AW142" s="316"/>
      <c r="AX142" s="115">
        <v>84.540611579147836</v>
      </c>
      <c r="AY142" s="115">
        <f>U142/F142</f>
        <v>92.739237460538675</v>
      </c>
      <c r="AZ142" s="166">
        <f>AY142-AX142</f>
        <v>8.1986258813908393</v>
      </c>
      <c r="BA142" s="167">
        <f>AZ142/AX142</f>
        <v>9.6978549459808397E-2</v>
      </c>
      <c r="BB142" s="316"/>
      <c r="BC142" s="115">
        <f>Y142/E142</f>
        <v>897.64908995386952</v>
      </c>
      <c r="BD142" s="115">
        <f>Z142/F142</f>
        <v>928.03053078062089</v>
      </c>
      <c r="BE142" s="166">
        <f>BD142-BC142</f>
        <v>30.381440826751373</v>
      </c>
      <c r="BF142" s="167">
        <f>BE142/BC142</f>
        <v>3.3845565228961226E-2</v>
      </c>
      <c r="BG142" s="317"/>
      <c r="BH142" s="115">
        <v>-160.33377892889965</v>
      </c>
      <c r="BI142" s="115">
        <v>-160.33377892889965</v>
      </c>
      <c r="BJ142" s="166">
        <f>BI142-BH142</f>
        <v>0</v>
      </c>
      <c r="BK142" s="167">
        <f>BJ142/BH142</f>
        <v>0</v>
      </c>
      <c r="BL142" s="167"/>
      <c r="BM142" s="115">
        <f>AI142/E142</f>
        <v>737.3153110249699</v>
      </c>
      <c r="BN142" s="115">
        <f>AJ142/F142</f>
        <v>766.94306330811185</v>
      </c>
      <c r="BO142" s="291">
        <f>BN142-BM142</f>
        <v>29.627752283141945</v>
      </c>
      <c r="BP142" s="167">
        <f>BO142/BM142</f>
        <v>4.0183286363544096E-2</v>
      </c>
    </row>
    <row r="143" spans="1:68">
      <c r="A143" s="89">
        <v>430</v>
      </c>
      <c r="B143" s="99">
        <v>2</v>
      </c>
      <c r="C143" s="99">
        <v>2</v>
      </c>
      <c r="D143" s="90" t="s">
        <v>156</v>
      </c>
      <c r="E143" s="92">
        <v>15420</v>
      </c>
      <c r="F143" s="115">
        <v>15295</v>
      </c>
      <c r="G143" s="166">
        <f>F143-E143</f>
        <v>-125</v>
      </c>
      <c r="H143" s="167">
        <f>G143/E143</f>
        <v>-8.1063553826199748E-3</v>
      </c>
      <c r="I143" s="167"/>
      <c r="J143" s="115">
        <v>4502500.4296591543</v>
      </c>
      <c r="K143" s="115">
        <v>4109849.4761653058</v>
      </c>
      <c r="L143" s="166">
        <f>K143-J143</f>
        <v>-392650.95349384844</v>
      </c>
      <c r="M143" s="167">
        <f>L143/J143</f>
        <v>-8.7207310610645003E-2</v>
      </c>
      <c r="N143" s="167"/>
      <c r="O143" s="115">
        <v>5928569.7651897902</v>
      </c>
      <c r="P143" s="314">
        <v>6895632.5391409937</v>
      </c>
      <c r="Q143" s="166">
        <f>P143-O143</f>
        <v>967062.77395120356</v>
      </c>
      <c r="R143" s="167">
        <f>Q143/O143</f>
        <v>0.16311906787863281</v>
      </c>
      <c r="S143" s="167"/>
      <c r="T143" s="115">
        <v>2343748.0859742085</v>
      </c>
      <c r="U143" s="115">
        <v>2483555.3799908408</v>
      </c>
      <c r="V143" s="166">
        <f>U143-T143</f>
        <v>139807.29401663225</v>
      </c>
      <c r="W143" s="167">
        <f>V143/T143</f>
        <v>5.9651160827943493E-2</v>
      </c>
      <c r="X143" s="168"/>
      <c r="Y143" s="91">
        <v>12774818.280823153</v>
      </c>
      <c r="Z143" s="91">
        <v>13489037.39529714</v>
      </c>
      <c r="AA143" s="166">
        <f>Z143-Y143</f>
        <v>714219.11447398737</v>
      </c>
      <c r="AB143" s="167">
        <f>AA143/Y143</f>
        <v>5.5908358050472895E-2</v>
      </c>
      <c r="AC143" s="167"/>
      <c r="AD143" s="215">
        <v>-1759653</v>
      </c>
      <c r="AE143" s="215">
        <v>-1759653</v>
      </c>
      <c r="AF143" s="315">
        <f>AE143-AD143</f>
        <v>0</v>
      </c>
      <c r="AG143" s="214">
        <f>AF143/AD143</f>
        <v>0</v>
      </c>
      <c r="AH143" s="167"/>
      <c r="AI143" s="115">
        <v>11015165.280823153</v>
      </c>
      <c r="AJ143" s="115">
        <v>11729384.39529714</v>
      </c>
      <c r="AK143" s="166">
        <f>AJ143-AI143</f>
        <v>714219.11447398737</v>
      </c>
      <c r="AL143" s="167">
        <f>AK143/AI143</f>
        <v>6.4839618495548756E-2</v>
      </c>
      <c r="AN143" s="115">
        <f>J143/E143</f>
        <v>291.99094874572984</v>
      </c>
      <c r="AO143" s="115">
        <f>K143/F143</f>
        <v>268.70542505167089</v>
      </c>
      <c r="AP143" s="166">
        <f>AO143-AN143</f>
        <v>-23.285523694058952</v>
      </c>
      <c r="AQ143" s="167">
        <f>AP143/AN143</f>
        <v>-7.9747416123971501E-2</v>
      </c>
      <c r="AR143" s="316"/>
      <c r="AS143" s="115">
        <v>384.47274741827431</v>
      </c>
      <c r="AT143" s="115">
        <f>P143/F143</f>
        <v>450.84227127433763</v>
      </c>
      <c r="AU143" s="115">
        <f>AT143-AS143</f>
        <v>66.369523856063324</v>
      </c>
      <c r="AV143" s="191">
        <f>AU143/AS143</f>
        <v>0.17262478108457141</v>
      </c>
      <c r="AW143" s="316"/>
      <c r="AX143" s="115">
        <v>151.99403929793829</v>
      </c>
      <c r="AY143" s="115">
        <f>U143/F143</f>
        <v>162.37694540639691</v>
      </c>
      <c r="AZ143" s="166">
        <f>AY143-AX143</f>
        <v>10.382906108458627</v>
      </c>
      <c r="BA143" s="167">
        <f>AZ143/AX143</f>
        <v>6.8311271655239605E-2</v>
      </c>
      <c r="BB143" s="316"/>
      <c r="BC143" s="115">
        <f>Y143/E143</f>
        <v>828.45773546194243</v>
      </c>
      <c r="BD143" s="115">
        <f>Z143/F143</f>
        <v>881.92464173240535</v>
      </c>
      <c r="BE143" s="166">
        <f>BD143-BC143</f>
        <v>53.466906270462914</v>
      </c>
      <c r="BF143" s="167">
        <f>BE143/BC143</f>
        <v>6.4537880427479058E-2</v>
      </c>
      <c r="BG143" s="317"/>
      <c r="BH143" s="115">
        <v>-114.11498054474708</v>
      </c>
      <c r="BI143" s="115">
        <v>-114.11498054474708</v>
      </c>
      <c r="BJ143" s="166">
        <f>BI143-BH143</f>
        <v>0</v>
      </c>
      <c r="BK143" s="167">
        <f>BJ143/BH143</f>
        <v>0</v>
      </c>
      <c r="BL143" s="167"/>
      <c r="BM143" s="115">
        <f>AI143/E143</f>
        <v>714.34275491719541</v>
      </c>
      <c r="BN143" s="115">
        <f>AJ143/F143</f>
        <v>766.87704447840076</v>
      </c>
      <c r="BO143" s="291">
        <f>BN143-BM143</f>
        <v>52.534289561205355</v>
      </c>
      <c r="BP143" s="167">
        <f>BO143/BM143</f>
        <v>7.3542132540134711E-2</v>
      </c>
    </row>
    <row r="144" spans="1:68">
      <c r="A144" s="89">
        <v>433</v>
      </c>
      <c r="B144" s="99">
        <v>5</v>
      </c>
      <c r="C144" s="99">
        <v>5</v>
      </c>
      <c r="D144" s="90" t="s">
        <v>157</v>
      </c>
      <c r="E144" s="92">
        <v>7692</v>
      </c>
      <c r="F144" s="115">
        <v>7657</v>
      </c>
      <c r="G144" s="166">
        <f>F144-E144</f>
        <v>-35</v>
      </c>
      <c r="H144" s="167">
        <f>G144/E144</f>
        <v>-4.5501820072802908E-3</v>
      </c>
      <c r="I144" s="167"/>
      <c r="J144" s="115">
        <v>2423315.9170288653</v>
      </c>
      <c r="K144" s="115">
        <v>2502970.3886703369</v>
      </c>
      <c r="L144" s="166">
        <f>K144-J144</f>
        <v>79654.471641471609</v>
      </c>
      <c r="M144" s="167">
        <f>L144/J144</f>
        <v>3.2870031959816817E-2</v>
      </c>
      <c r="N144" s="167"/>
      <c r="O144" s="115">
        <v>2321834.6030742698</v>
      </c>
      <c r="P144" s="314">
        <v>2507855.102532689</v>
      </c>
      <c r="Q144" s="166">
        <f>P144-O144</f>
        <v>186020.49945841916</v>
      </c>
      <c r="R144" s="167">
        <f>Q144/O144</f>
        <v>8.0117894363412073E-2</v>
      </c>
      <c r="S144" s="167"/>
      <c r="T144" s="115">
        <v>885400.76478902367</v>
      </c>
      <c r="U144" s="115">
        <v>942666.73584324226</v>
      </c>
      <c r="V144" s="166">
        <f>U144-T144</f>
        <v>57265.971054218593</v>
      </c>
      <c r="W144" s="167">
        <f>V144/T144</f>
        <v>6.4678023028209297E-2</v>
      </c>
      <c r="X144" s="168"/>
      <c r="Y144" s="91">
        <v>5630551.2848921586</v>
      </c>
      <c r="Z144" s="91">
        <v>5953492.2270462681</v>
      </c>
      <c r="AA144" s="166">
        <f>Z144-Y144</f>
        <v>322940.94215410948</v>
      </c>
      <c r="AB144" s="167">
        <f>AA144/Y144</f>
        <v>5.7355119563624532E-2</v>
      </c>
      <c r="AC144" s="167"/>
      <c r="AD144" s="215">
        <v>-856026</v>
      </c>
      <c r="AE144" s="215">
        <v>-856026</v>
      </c>
      <c r="AF144" s="315">
        <f>AE144-AD144</f>
        <v>0</v>
      </c>
      <c r="AG144" s="214">
        <f>AF144/AD144</f>
        <v>0</v>
      </c>
      <c r="AH144" s="167"/>
      <c r="AI144" s="115">
        <v>4774525.2848921586</v>
      </c>
      <c r="AJ144" s="115">
        <v>5097466.2270462681</v>
      </c>
      <c r="AK144" s="166">
        <f>AJ144-AI144</f>
        <v>322940.94215410948</v>
      </c>
      <c r="AL144" s="167">
        <f>AK144/AI144</f>
        <v>6.763833530759146E-2</v>
      </c>
      <c r="AN144" s="115">
        <f>J144/E144</f>
        <v>315.04367096059093</v>
      </c>
      <c r="AO144" s="115">
        <f>K144/F144</f>
        <v>326.88655983679467</v>
      </c>
      <c r="AP144" s="166">
        <f>AO144-AN144</f>
        <v>11.842888876203745</v>
      </c>
      <c r="AQ144" s="167">
        <f>AP144/AN144</f>
        <v>3.7591261046742888E-2</v>
      </c>
      <c r="AR144" s="316"/>
      <c r="AS144" s="115">
        <v>301.85057242255198</v>
      </c>
      <c r="AT144" s="115">
        <f>P144/F144</f>
        <v>327.52450078786586</v>
      </c>
      <c r="AU144" s="115">
        <f>AT144-AS144</f>
        <v>25.673928365313884</v>
      </c>
      <c r="AV144" s="191">
        <f>AU144/AS144</f>
        <v>8.505509252231494E-2</v>
      </c>
      <c r="AW144" s="316"/>
      <c r="AX144" s="115">
        <v>115.10670369072071</v>
      </c>
      <c r="AY144" s="115">
        <f>U144/F144</f>
        <v>123.11175863174118</v>
      </c>
      <c r="AZ144" s="166">
        <f>AY144-AX144</f>
        <v>8.0050549410204752</v>
      </c>
      <c r="BA144" s="167">
        <f>AZ144/AX144</f>
        <v>6.9544645831655413E-2</v>
      </c>
      <c r="BB144" s="316"/>
      <c r="BC144" s="115">
        <f>Y144/E144</f>
        <v>732.00094707386359</v>
      </c>
      <c r="BD144" s="115">
        <f>Z144/F144</f>
        <v>777.5228192564017</v>
      </c>
      <c r="BE144" s="166">
        <f>BD144-BC144</f>
        <v>45.521872182538118</v>
      </c>
      <c r="BF144" s="167">
        <f>BE144/BC144</f>
        <v>6.2188269515919999E-2</v>
      </c>
      <c r="BG144" s="317"/>
      <c r="BH144" s="115">
        <v>-111.28783151326053</v>
      </c>
      <c r="BI144" s="115">
        <v>-111.28783151326053</v>
      </c>
      <c r="BJ144" s="166">
        <f>BI144-BH144</f>
        <v>0</v>
      </c>
      <c r="BK144" s="167">
        <f>BJ144/BH144</f>
        <v>0</v>
      </c>
      <c r="BL144" s="167"/>
      <c r="BM144" s="115">
        <f>AI144/E144</f>
        <v>620.713115560603</v>
      </c>
      <c r="BN144" s="115">
        <f>AJ144/F144</f>
        <v>665.72629320181113</v>
      </c>
      <c r="BO144" s="291">
        <f>BN144-BM144</f>
        <v>45.013177641208131</v>
      </c>
      <c r="BP144" s="167">
        <f>BO144/BM144</f>
        <v>7.2518489641634279E-2</v>
      </c>
    </row>
    <row r="145" spans="1:68">
      <c r="A145" s="89">
        <v>434</v>
      </c>
      <c r="B145" s="99">
        <v>1</v>
      </c>
      <c r="C145" s="100">
        <v>34</v>
      </c>
      <c r="D145" s="90" t="s">
        <v>158</v>
      </c>
      <c r="E145" s="92">
        <v>14458</v>
      </c>
      <c r="F145" s="115">
        <v>14352</v>
      </c>
      <c r="G145" s="166">
        <f>F145-E145</f>
        <v>-106</v>
      </c>
      <c r="H145" s="167">
        <f>G145/E145</f>
        <v>-7.3315811315534654E-3</v>
      </c>
      <c r="I145" s="167"/>
      <c r="J145" s="115">
        <v>7465458.3568938794</v>
      </c>
      <c r="K145" s="115">
        <v>7201825.2959707109</v>
      </c>
      <c r="L145" s="166">
        <f>K145-J145</f>
        <v>-263633.06092316844</v>
      </c>
      <c r="M145" s="167">
        <f>L145/J145</f>
        <v>-3.531371395029214E-2</v>
      </c>
      <c r="N145" s="167"/>
      <c r="O145" s="115">
        <v>-42579.199514508313</v>
      </c>
      <c r="P145" s="314">
        <v>-390698.43705495435</v>
      </c>
      <c r="Q145" s="166">
        <f>P145-O145</f>
        <v>-348119.23754044605</v>
      </c>
      <c r="R145" s="167">
        <f>Q145/O145</f>
        <v>8.1758051233872759</v>
      </c>
      <c r="S145" s="167"/>
      <c r="T145" s="115">
        <v>1772412.2345274654</v>
      </c>
      <c r="U145" s="115">
        <v>1872813.4183812139</v>
      </c>
      <c r="V145" s="166">
        <f>U145-T145</f>
        <v>100401.18385374849</v>
      </c>
      <c r="W145" s="167">
        <f>V145/T145</f>
        <v>5.6646632142276977E-2</v>
      </c>
      <c r="X145" s="168"/>
      <c r="Y145" s="91">
        <v>9195291.391906837</v>
      </c>
      <c r="Z145" s="91">
        <v>8683940.2772969697</v>
      </c>
      <c r="AA145" s="166">
        <f>Z145-Y145</f>
        <v>-511351.11460986733</v>
      </c>
      <c r="AB145" s="167">
        <f>AA145/Y145</f>
        <v>-5.5610104434529281E-2</v>
      </c>
      <c r="AC145" s="167"/>
      <c r="AD145" s="215">
        <v>471036</v>
      </c>
      <c r="AE145" s="215">
        <v>471036</v>
      </c>
      <c r="AF145" s="315">
        <f>AE145-AD145</f>
        <v>0</v>
      </c>
      <c r="AG145" s="214">
        <f>AF145/AD145</f>
        <v>0</v>
      </c>
      <c r="AH145" s="167"/>
      <c r="AI145" s="115">
        <v>9666327.391906837</v>
      </c>
      <c r="AJ145" s="115">
        <v>9154976.2772969697</v>
      </c>
      <c r="AK145" s="166">
        <f>AJ145-AI145</f>
        <v>-511351.11460986733</v>
      </c>
      <c r="AL145" s="167">
        <f>AK145/AI145</f>
        <v>-5.2900247827111425E-2</v>
      </c>
      <c r="AN145" s="115">
        <f>J145/E145</f>
        <v>516.35484554529535</v>
      </c>
      <c r="AO145" s="115">
        <f>K145/F145</f>
        <v>501.79942140264149</v>
      </c>
      <c r="AP145" s="166">
        <f>AO145-AN145</f>
        <v>-14.555424142653862</v>
      </c>
      <c r="AQ145" s="167">
        <f>AP145/AN145</f>
        <v>-2.8188801302489259E-2</v>
      </c>
      <c r="AR145" s="316"/>
      <c r="AS145" s="115">
        <v>-2.9450269411058456</v>
      </c>
      <c r="AT145" s="115">
        <f>P145/F145</f>
        <v>-27.222577832703063</v>
      </c>
      <c r="AU145" s="115">
        <f>AT145-AS145</f>
        <v>-24.277550891597219</v>
      </c>
      <c r="AV145" s="191">
        <f>AU145/AS145</f>
        <v>8.243575144504824</v>
      </c>
      <c r="AW145" s="316"/>
      <c r="AX145" s="115">
        <v>122.59041599996303</v>
      </c>
      <c r="AY145" s="115">
        <f>U145/F145</f>
        <v>130.49145891730865</v>
      </c>
      <c r="AZ145" s="166">
        <f>AY145-AX145</f>
        <v>7.9010429173456203</v>
      </c>
      <c r="BA145" s="167">
        <f>AZ145/AX145</f>
        <v>6.4450739096504922E-2</v>
      </c>
      <c r="BB145" s="316"/>
      <c r="BC145" s="115">
        <f>Y145/E145</f>
        <v>636.00023460415252</v>
      </c>
      <c r="BD145" s="115">
        <f>Z145/F145</f>
        <v>605.06830248724702</v>
      </c>
      <c r="BE145" s="166">
        <f>BD145-BC145</f>
        <v>-30.9319321169055</v>
      </c>
      <c r="BF145" s="167">
        <f>BE145/BC145</f>
        <v>-4.8635095451116585E-2</v>
      </c>
      <c r="BG145" s="317"/>
      <c r="BH145" s="115">
        <v>32.579609904551113</v>
      </c>
      <c r="BI145" s="115">
        <v>32.579609904551113</v>
      </c>
      <c r="BJ145" s="166">
        <f>BI145-BH145</f>
        <v>0</v>
      </c>
      <c r="BK145" s="167">
        <f>BJ145/BH145</f>
        <v>0</v>
      </c>
      <c r="BL145" s="167"/>
      <c r="BM145" s="115">
        <f>AI145/E145</f>
        <v>668.57984450870367</v>
      </c>
      <c r="BN145" s="115">
        <f>AJ145/F145</f>
        <v>637.88853660095947</v>
      </c>
      <c r="BO145" s="291">
        <f>BN145-BM145</f>
        <v>-30.691307907744203</v>
      </c>
      <c r="BP145" s="167">
        <f>BO145/BM145</f>
        <v>-4.5905224573883574E-2</v>
      </c>
    </row>
    <row r="146" spans="1:68">
      <c r="A146" s="89">
        <v>435</v>
      </c>
      <c r="B146" s="99">
        <v>13</v>
      </c>
      <c r="C146" s="99">
        <v>13</v>
      </c>
      <c r="D146" s="90" t="s">
        <v>159</v>
      </c>
      <c r="E146" s="92">
        <v>702</v>
      </c>
      <c r="F146" s="115">
        <v>711</v>
      </c>
      <c r="G146" s="166">
        <f>F146-E146</f>
        <v>9</v>
      </c>
      <c r="H146" s="167">
        <f>G146/E146</f>
        <v>1.282051282051282E-2</v>
      </c>
      <c r="I146" s="167"/>
      <c r="J146" s="115">
        <v>972195.44294430106</v>
      </c>
      <c r="K146" s="115">
        <v>1030245.7859280026</v>
      </c>
      <c r="L146" s="166">
        <f>K146-J146</f>
        <v>58050.342983701499</v>
      </c>
      <c r="M146" s="167">
        <f>L146/J146</f>
        <v>5.9710568903610171E-2</v>
      </c>
      <c r="N146" s="167"/>
      <c r="O146" s="115">
        <v>39218.63958050459</v>
      </c>
      <c r="P146" s="314">
        <v>32766.526175799663</v>
      </c>
      <c r="Q146" s="166">
        <f>P146-O146</f>
        <v>-6452.1134047049272</v>
      </c>
      <c r="R146" s="167">
        <f>Q146/O146</f>
        <v>-0.16451650219688507</v>
      </c>
      <c r="S146" s="167"/>
      <c r="T146" s="115">
        <v>127921.0533019718</v>
      </c>
      <c r="U146" s="115">
        <v>132922.21990192358</v>
      </c>
      <c r="V146" s="166">
        <f>U146-T146</f>
        <v>5001.1665999517863</v>
      </c>
      <c r="W146" s="167">
        <f>V146/T146</f>
        <v>3.9095727175932328E-2</v>
      </c>
      <c r="X146" s="168"/>
      <c r="Y146" s="91">
        <v>1139335.1358267774</v>
      </c>
      <c r="Z146" s="91">
        <v>1195934.5320057259</v>
      </c>
      <c r="AA146" s="166">
        <f>Z146-Y146</f>
        <v>56599.39617894846</v>
      </c>
      <c r="AB146" s="167">
        <f>AA146/Y146</f>
        <v>4.9677565800580852E-2</v>
      </c>
      <c r="AC146" s="167"/>
      <c r="AD146" s="215">
        <v>-196172</v>
      </c>
      <c r="AE146" s="215">
        <v>-196172</v>
      </c>
      <c r="AF146" s="315">
        <f>AE146-AD146</f>
        <v>0</v>
      </c>
      <c r="AG146" s="214">
        <f>AF146/AD146</f>
        <v>0</v>
      </c>
      <c r="AH146" s="167"/>
      <c r="AI146" s="115">
        <v>943163.13582677743</v>
      </c>
      <c r="AJ146" s="115">
        <v>999762.53200572589</v>
      </c>
      <c r="AK146" s="166">
        <f>AJ146-AI146</f>
        <v>56599.39617894846</v>
      </c>
      <c r="AL146" s="167">
        <f>AK146/AI146</f>
        <v>6.001018702807271E-2</v>
      </c>
      <c r="AN146" s="115">
        <f>J146/E146</f>
        <v>1384.8937933679501</v>
      </c>
      <c r="AO146" s="115">
        <f>K146/F146</f>
        <v>1449.0095442025352</v>
      </c>
      <c r="AP146" s="166">
        <f>AO146-AN146</f>
        <v>64.115750834585015</v>
      </c>
      <c r="AQ146" s="167">
        <f>AP146/AN146</f>
        <v>4.6296511069387258E-2</v>
      </c>
      <c r="AR146" s="316"/>
      <c r="AS146" s="115">
        <v>55.86700794943674</v>
      </c>
      <c r="AT146" s="115">
        <f>P146/F146</f>
        <v>46.085128236005154</v>
      </c>
      <c r="AU146" s="115">
        <f>AT146-AS146</f>
        <v>-9.7818797134315858</v>
      </c>
      <c r="AV146" s="191">
        <f>AU146/AS146</f>
        <v>-0.17509224267540549</v>
      </c>
      <c r="AW146" s="316"/>
      <c r="AX146" s="115">
        <v>182.22372265238147</v>
      </c>
      <c r="AY146" s="115">
        <f>U146/F146</f>
        <v>186.95108284377437</v>
      </c>
      <c r="AZ146" s="166">
        <f>AY146-AX146</f>
        <v>4.7273601913929042</v>
      </c>
      <c r="BA146" s="167">
        <f>AZ146/AX146</f>
        <v>2.5942616705350918E-2</v>
      </c>
      <c r="BB146" s="316"/>
      <c r="BC146" s="115">
        <f>Y146/E146</f>
        <v>1622.9845239697684</v>
      </c>
      <c r="BD146" s="115">
        <f>Z146/F146</f>
        <v>1682.045755282315</v>
      </c>
      <c r="BE146" s="166">
        <f>BD146-BC146</f>
        <v>59.061231312546624</v>
      </c>
      <c r="BF146" s="167">
        <f>BE146/BC146</f>
        <v>3.6390508005636882E-2</v>
      </c>
      <c r="BG146" s="317"/>
      <c r="BH146" s="115">
        <v>-279.44729344729348</v>
      </c>
      <c r="BI146" s="115">
        <v>-279.44729344729348</v>
      </c>
      <c r="BJ146" s="166">
        <f>BI146-BH146</f>
        <v>0</v>
      </c>
      <c r="BK146" s="167">
        <f>BJ146/BH146</f>
        <v>0</v>
      </c>
      <c r="BL146" s="167"/>
      <c r="BM146" s="115">
        <f>AI146/E146</f>
        <v>1343.5372305224751</v>
      </c>
      <c r="BN146" s="115">
        <f>AJ146/F146</f>
        <v>1406.1357693470125</v>
      </c>
      <c r="BO146" s="291">
        <f>BN146-BM146</f>
        <v>62.5985388245374</v>
      </c>
      <c r="BP146" s="167">
        <f>BO146/BM146</f>
        <v>4.6592336559362832E-2</v>
      </c>
    </row>
    <row r="147" spans="1:68">
      <c r="A147" s="89">
        <v>436</v>
      </c>
      <c r="B147" s="99">
        <v>17</v>
      </c>
      <c r="C147" s="99">
        <v>17</v>
      </c>
      <c r="D147" s="90" t="s">
        <v>160</v>
      </c>
      <c r="E147" s="92">
        <v>2033</v>
      </c>
      <c r="F147" s="115">
        <v>2008</v>
      </c>
      <c r="G147" s="166">
        <f>F147-E147</f>
        <v>-25</v>
      </c>
      <c r="H147" s="167">
        <f>G147/E147</f>
        <v>-1.2297097884899164E-2</v>
      </c>
      <c r="I147" s="167"/>
      <c r="J147" s="115">
        <v>2262121.4864355419</v>
      </c>
      <c r="K147" s="115">
        <v>2400267.1040770011</v>
      </c>
      <c r="L147" s="166">
        <f>K147-J147</f>
        <v>138145.61764145922</v>
      </c>
      <c r="M147" s="167">
        <f>L147/J147</f>
        <v>6.1069053306742289E-2</v>
      </c>
      <c r="N147" s="167"/>
      <c r="O147" s="115">
        <v>1322122.3210168818</v>
      </c>
      <c r="P147" s="314">
        <v>1488039.0036511291</v>
      </c>
      <c r="Q147" s="166">
        <f>P147-O147</f>
        <v>165916.68263424723</v>
      </c>
      <c r="R147" s="167">
        <f>Q147/O147</f>
        <v>0.12549268702054436</v>
      </c>
      <c r="S147" s="167"/>
      <c r="T147" s="115">
        <v>203860.20739878633</v>
      </c>
      <c r="U147" s="115">
        <v>217285.85947662604</v>
      </c>
      <c r="V147" s="166">
        <f>U147-T147</f>
        <v>13425.65207783971</v>
      </c>
      <c r="W147" s="167">
        <f>V147/T147</f>
        <v>6.5857149117761762E-2</v>
      </c>
      <c r="X147" s="168"/>
      <c r="Y147" s="91">
        <v>3788104.0148512102</v>
      </c>
      <c r="Z147" s="91">
        <v>4105591.9672047561</v>
      </c>
      <c r="AA147" s="166">
        <f>Z147-Y147</f>
        <v>317487.95235354593</v>
      </c>
      <c r="AB147" s="167">
        <f>AA147/Y147</f>
        <v>8.3811835976213625E-2</v>
      </c>
      <c r="AC147" s="167"/>
      <c r="AD147" s="215">
        <v>-234161</v>
      </c>
      <c r="AE147" s="215">
        <v>-234161</v>
      </c>
      <c r="AF147" s="315">
        <f>AE147-AD147</f>
        <v>0</v>
      </c>
      <c r="AG147" s="214">
        <f>AF147/AD147</f>
        <v>0</v>
      </c>
      <c r="AH147" s="167"/>
      <c r="AI147" s="115">
        <v>3553943.0148512102</v>
      </c>
      <c r="AJ147" s="115">
        <v>3871430.9672047561</v>
      </c>
      <c r="AK147" s="166">
        <f>AJ147-AI147</f>
        <v>317487.95235354593</v>
      </c>
      <c r="AL147" s="167">
        <f>AK147/AI147</f>
        <v>8.9334001987884409E-2</v>
      </c>
      <c r="AN147" s="115">
        <f>J147/E147</f>
        <v>1112.7011738492581</v>
      </c>
      <c r="AO147" s="115">
        <f>K147/F147</f>
        <v>1195.352143464642</v>
      </c>
      <c r="AP147" s="166">
        <f>AO147-AN147</f>
        <v>82.650969615383929</v>
      </c>
      <c r="AQ147" s="167">
        <f>AP147/AN147</f>
        <v>7.4279574388748659E-2</v>
      </c>
      <c r="AR147" s="316"/>
      <c r="AS147" s="115">
        <v>650.33070389418685</v>
      </c>
      <c r="AT147" s="115">
        <f>P147/F147</f>
        <v>741.05528070275352</v>
      </c>
      <c r="AU147" s="115">
        <f>AT147-AS147</f>
        <v>90.724576808566667</v>
      </c>
      <c r="AV147" s="191">
        <f>AU147/AS147</f>
        <v>0.13950529517568058</v>
      </c>
      <c r="AW147" s="316"/>
      <c r="AX147" s="115">
        <v>100.27555700874881</v>
      </c>
      <c r="AY147" s="115">
        <f>U147/F147</f>
        <v>108.21008938078985</v>
      </c>
      <c r="AZ147" s="166">
        <f>AY147-AX147</f>
        <v>7.9345323720410477</v>
      </c>
      <c r="BA147" s="167">
        <f>AZ147/AX147</f>
        <v>7.9127282946419117E-2</v>
      </c>
      <c r="BB147" s="316"/>
      <c r="BC147" s="115">
        <f>Y147/E147</f>
        <v>1863.3074347521938</v>
      </c>
      <c r="BD147" s="115">
        <f>Z147/F147</f>
        <v>2044.6175135481853</v>
      </c>
      <c r="BE147" s="166">
        <f>BD147-BC147</f>
        <v>181.31007879599156</v>
      </c>
      <c r="BF147" s="167">
        <f>BE147/BC147</f>
        <v>9.7305509232889664E-2</v>
      </c>
      <c r="BG147" s="317"/>
      <c r="BH147" s="115">
        <v>-115.18002951303492</v>
      </c>
      <c r="BI147" s="115">
        <v>-115.18002951303492</v>
      </c>
      <c r="BJ147" s="166">
        <f>BI147-BH147</f>
        <v>0</v>
      </c>
      <c r="BK147" s="167">
        <f>BJ147/BH147</f>
        <v>0</v>
      </c>
      <c r="BL147" s="167"/>
      <c r="BM147" s="115">
        <f>AI147/E147</f>
        <v>1748.1274052391589</v>
      </c>
      <c r="BN147" s="115">
        <f>AJ147/F147</f>
        <v>1928.0034697234842</v>
      </c>
      <c r="BO147" s="291">
        <f>BN147-BM147</f>
        <v>179.8760644843253</v>
      </c>
      <c r="BP147" s="167">
        <f>BO147/BM147</f>
        <v>0.10289642731143885</v>
      </c>
    </row>
    <row r="148" spans="1:68">
      <c r="A148" s="89">
        <v>440</v>
      </c>
      <c r="B148" s="99">
        <v>15</v>
      </c>
      <c r="C148" s="99">
        <v>15</v>
      </c>
      <c r="D148" s="90" t="s">
        <v>161</v>
      </c>
      <c r="E148" s="92">
        <v>5843</v>
      </c>
      <c r="F148" s="115">
        <v>5884</v>
      </c>
      <c r="G148" s="166">
        <f>F148-E148</f>
        <v>41</v>
      </c>
      <c r="H148" s="167">
        <f>G148/E148</f>
        <v>7.0169433510183128E-3</v>
      </c>
      <c r="I148" s="167"/>
      <c r="J148" s="115">
        <v>8928938.6573633812</v>
      </c>
      <c r="K148" s="115">
        <v>9484435.1065184642</v>
      </c>
      <c r="L148" s="166">
        <f>K148-J148</f>
        <v>555496.44915508293</v>
      </c>
      <c r="M148" s="167">
        <f>L148/J148</f>
        <v>6.2213043506238512E-2</v>
      </c>
      <c r="N148" s="167"/>
      <c r="O148" s="115">
        <v>3241521.0641968925</v>
      </c>
      <c r="P148" s="314">
        <v>3246356.0593505106</v>
      </c>
      <c r="Q148" s="166">
        <f>P148-O148</f>
        <v>4834.9951536180452</v>
      </c>
      <c r="R148" s="167">
        <f>Q148/O148</f>
        <v>1.4915822102843394E-3</v>
      </c>
      <c r="S148" s="167"/>
      <c r="T148" s="115">
        <v>365603.40882456768</v>
      </c>
      <c r="U148" s="115">
        <v>395218.2397678956</v>
      </c>
      <c r="V148" s="166">
        <f>U148-T148</f>
        <v>29614.830943327921</v>
      </c>
      <c r="W148" s="167">
        <f>V148/T148</f>
        <v>8.1002611651081177E-2</v>
      </c>
      <c r="X148" s="168"/>
      <c r="Y148" s="91">
        <v>12536063.13038484</v>
      </c>
      <c r="Z148" s="91">
        <v>13126009.405636871</v>
      </c>
      <c r="AA148" s="166">
        <f>Z148-Y148</f>
        <v>589946.27525203116</v>
      </c>
      <c r="AB148" s="167">
        <f>AA148/Y148</f>
        <v>4.7059931743812192E-2</v>
      </c>
      <c r="AC148" s="167"/>
      <c r="AD148" s="215">
        <v>-1541762</v>
      </c>
      <c r="AE148" s="215">
        <v>-1541762</v>
      </c>
      <c r="AF148" s="315">
        <f>AE148-AD148</f>
        <v>0</v>
      </c>
      <c r="AG148" s="214">
        <f>AF148/AD148</f>
        <v>0</v>
      </c>
      <c r="AH148" s="167"/>
      <c r="AI148" s="115">
        <v>10994301.13038484</v>
      </c>
      <c r="AJ148" s="115">
        <v>11584247.405636871</v>
      </c>
      <c r="AK148" s="166">
        <f>AJ148-AI148</f>
        <v>589946.27525203116</v>
      </c>
      <c r="AL148" s="167">
        <f>AK148/AI148</f>
        <v>5.3659279317136634E-2</v>
      </c>
      <c r="AN148" s="115">
        <f>J148/E148</f>
        <v>1528.1428474008867</v>
      </c>
      <c r="AO148" s="115">
        <f>K148/F148</f>
        <v>1611.9026353702352</v>
      </c>
      <c r="AP148" s="166">
        <f>AO148-AN148</f>
        <v>83.759787969348508</v>
      </c>
      <c r="AQ148" s="167">
        <f>AP148/AN148</f>
        <v>5.4811491027694031E-2</v>
      </c>
      <c r="AR148" s="316"/>
      <c r="AS148" s="115">
        <v>554.76999216102899</v>
      </c>
      <c r="AT148" s="115">
        <f>P148/F148</f>
        <v>551.72604679648373</v>
      </c>
      <c r="AU148" s="115">
        <f>AT148-AS148</f>
        <v>-3.0439453645452659</v>
      </c>
      <c r="AV148" s="191">
        <f>AU148/AS148</f>
        <v>-5.4868601538594439E-3</v>
      </c>
      <c r="AW148" s="316"/>
      <c r="AX148" s="115">
        <v>62.571180699053173</v>
      </c>
      <c r="AY148" s="115">
        <f>U148/F148</f>
        <v>67.168293638323519</v>
      </c>
      <c r="AZ148" s="166">
        <f>AY148-AX148</f>
        <v>4.597112939270346</v>
      </c>
      <c r="BA148" s="167">
        <f>AZ148/AX148</f>
        <v>7.3470132542023614E-2</v>
      </c>
      <c r="BB148" s="316"/>
      <c r="BC148" s="115">
        <f>Y148/E148</f>
        <v>2145.4840202609689</v>
      </c>
      <c r="BD148" s="115">
        <f>Z148/F148</f>
        <v>2230.7969758050426</v>
      </c>
      <c r="BE148" s="166">
        <f>BD148-BC148</f>
        <v>85.312955544073702</v>
      </c>
      <c r="BF148" s="167">
        <f>BE148/BC148</f>
        <v>3.9763966889716819E-2</v>
      </c>
      <c r="BG148" s="317"/>
      <c r="BH148" s="115">
        <v>-263.86479548177306</v>
      </c>
      <c r="BI148" s="115">
        <v>-263.86479548177306</v>
      </c>
      <c r="BJ148" s="166">
        <f>BI148-BH148</f>
        <v>0</v>
      </c>
      <c r="BK148" s="167">
        <f>BJ148/BH148</f>
        <v>0</v>
      </c>
      <c r="BL148" s="167"/>
      <c r="BM148" s="115">
        <f>AI148/E148</f>
        <v>1881.6192247791955</v>
      </c>
      <c r="BN148" s="115">
        <f>AJ148/F148</f>
        <v>1968.7708031333907</v>
      </c>
      <c r="BO148" s="291">
        <f>BN148-BM148</f>
        <v>87.151578354195181</v>
      </c>
      <c r="BP148" s="167">
        <f>BO148/BM148</f>
        <v>4.6317329886136904E-2</v>
      </c>
    </row>
    <row r="149" spans="1:68">
      <c r="A149" s="89">
        <v>441</v>
      </c>
      <c r="B149" s="99">
        <v>9</v>
      </c>
      <c r="C149" s="99">
        <v>9</v>
      </c>
      <c r="D149" s="90" t="s">
        <v>162</v>
      </c>
      <c r="E149" s="92">
        <v>4396</v>
      </c>
      <c r="F149" s="115">
        <v>4358</v>
      </c>
      <c r="G149" s="166">
        <f>F149-E149</f>
        <v>-38</v>
      </c>
      <c r="H149" s="167">
        <f>G149/E149</f>
        <v>-8.6442220200181989E-3</v>
      </c>
      <c r="I149" s="167"/>
      <c r="J149" s="115">
        <v>-237542.59202964779</v>
      </c>
      <c r="K149" s="115">
        <v>-300034.3413229112</v>
      </c>
      <c r="L149" s="166">
        <f>K149-J149</f>
        <v>-62491.74929326342</v>
      </c>
      <c r="M149" s="167">
        <f>L149/J149</f>
        <v>0.26307597622519752</v>
      </c>
      <c r="N149" s="167"/>
      <c r="O149" s="115">
        <v>1295499.4783797709</v>
      </c>
      <c r="P149" s="314">
        <v>1370122.8598802886</v>
      </c>
      <c r="Q149" s="166">
        <f>P149-O149</f>
        <v>74623.381500517717</v>
      </c>
      <c r="R149" s="167">
        <f>Q149/O149</f>
        <v>5.7602015860204109E-2</v>
      </c>
      <c r="S149" s="167"/>
      <c r="T149" s="115">
        <v>600688.33024082507</v>
      </c>
      <c r="U149" s="115">
        <v>640404.47215122322</v>
      </c>
      <c r="V149" s="166">
        <f>U149-T149</f>
        <v>39716.141910398146</v>
      </c>
      <c r="W149" s="167">
        <f>V149/T149</f>
        <v>6.611771847552847E-2</v>
      </c>
      <c r="X149" s="168"/>
      <c r="Y149" s="91">
        <v>1658645.2165909482</v>
      </c>
      <c r="Z149" s="91">
        <v>1710492.9907086007</v>
      </c>
      <c r="AA149" s="166">
        <f>Z149-Y149</f>
        <v>51847.77411765256</v>
      </c>
      <c r="AB149" s="167">
        <f>AA149/Y149</f>
        <v>3.125911050719845E-2</v>
      </c>
      <c r="AC149" s="167"/>
      <c r="AD149" s="215">
        <v>-15469</v>
      </c>
      <c r="AE149" s="215">
        <v>-15469</v>
      </c>
      <c r="AF149" s="315">
        <f>AE149-AD149</f>
        <v>0</v>
      </c>
      <c r="AG149" s="214">
        <f>AF149/AD149</f>
        <v>0</v>
      </c>
      <c r="AH149" s="167"/>
      <c r="AI149" s="115">
        <v>1643176.2165909482</v>
      </c>
      <c r="AJ149" s="115">
        <v>1695023.9907086007</v>
      </c>
      <c r="AK149" s="166">
        <f>AJ149-AI149</f>
        <v>51847.77411765256</v>
      </c>
      <c r="AL149" s="167">
        <f>AK149/AI149</f>
        <v>3.1553386419637751E-2</v>
      </c>
      <c r="AN149" s="115">
        <f>J149/E149</f>
        <v>-54.036076439865283</v>
      </c>
      <c r="AO149" s="115">
        <f>K149/F149</f>
        <v>-68.846796999291229</v>
      </c>
      <c r="AP149" s="166">
        <f>AO149-AN149</f>
        <v>-14.810720559425945</v>
      </c>
      <c r="AQ149" s="167">
        <f>AP149/AN149</f>
        <v>0.27408948863835886</v>
      </c>
      <c r="AR149" s="316"/>
      <c r="AS149" s="115">
        <v>294.6996083666449</v>
      </c>
      <c r="AT149" s="115">
        <f>P149/F149</f>
        <v>314.39257913728511</v>
      </c>
      <c r="AU149" s="115">
        <f>AT149-AS149</f>
        <v>19.692970770640216</v>
      </c>
      <c r="AV149" s="191">
        <f>AU149/AS149</f>
        <v>6.6823878320664692E-2</v>
      </c>
      <c r="AW149" s="316"/>
      <c r="AX149" s="115">
        <v>136.64429714304484</v>
      </c>
      <c r="AY149" s="115">
        <f>U149/F149</f>
        <v>146.94916754273135</v>
      </c>
      <c r="AZ149" s="166">
        <f>AY149-AX149</f>
        <v>10.304870399686507</v>
      </c>
      <c r="BA149" s="167">
        <f>AZ149/AX149</f>
        <v>7.5413834423685808E-2</v>
      </c>
      <c r="BB149" s="316"/>
      <c r="BC149" s="115">
        <f>Y149/E149</f>
        <v>377.30782906982444</v>
      </c>
      <c r="BD149" s="115">
        <f>Z149/F149</f>
        <v>392.49494968072526</v>
      </c>
      <c r="BE149" s="166">
        <f>BD149-BC149</f>
        <v>15.18712061090082</v>
      </c>
      <c r="BF149" s="167">
        <f>BE149/BC149</f>
        <v>4.0251273471694375E-2</v>
      </c>
      <c r="BG149" s="317"/>
      <c r="BH149" s="115">
        <v>-3.5188808007279344</v>
      </c>
      <c r="BI149" s="115">
        <v>-3.5188808007279344</v>
      </c>
      <c r="BJ149" s="166">
        <f>BI149-BH149</f>
        <v>0</v>
      </c>
      <c r="BK149" s="167">
        <f>BJ149/BH149</f>
        <v>0</v>
      </c>
      <c r="BL149" s="167"/>
      <c r="BM149" s="115">
        <f>AI149/E149</f>
        <v>373.78894826909647</v>
      </c>
      <c r="BN149" s="115">
        <f>AJ149/F149</f>
        <v>388.94538566053251</v>
      </c>
      <c r="BO149" s="291">
        <f>BN149-BM149</f>
        <v>15.156437391436043</v>
      </c>
      <c r="BP149" s="167">
        <f>BO149/BM149</f>
        <v>4.0548115351245452E-2</v>
      </c>
    </row>
    <row r="150" spans="1:68">
      <c r="A150" s="89">
        <v>444</v>
      </c>
      <c r="B150" s="99">
        <v>1</v>
      </c>
      <c r="C150" s="100">
        <v>33</v>
      </c>
      <c r="D150" s="90" t="s">
        <v>163</v>
      </c>
      <c r="E150" s="92">
        <v>45645</v>
      </c>
      <c r="F150" s="115">
        <v>45687</v>
      </c>
      <c r="G150" s="166">
        <f>F150-E150</f>
        <v>42</v>
      </c>
      <c r="H150" s="167">
        <f>G150/E150</f>
        <v>9.2014459415050941E-4</v>
      </c>
      <c r="I150" s="167"/>
      <c r="J150" s="115">
        <v>20916821.35324439</v>
      </c>
      <c r="K150" s="115">
        <v>20232121.790402051</v>
      </c>
      <c r="L150" s="166">
        <f>K150-J150</f>
        <v>-684699.56284233928</v>
      </c>
      <c r="M150" s="167">
        <f>L150/J150</f>
        <v>-3.2734398371487554E-2</v>
      </c>
      <c r="N150" s="167"/>
      <c r="O150" s="115">
        <v>5494981.8894271795</v>
      </c>
      <c r="P150" s="314">
        <v>5054969.3642854476</v>
      </c>
      <c r="Q150" s="166">
        <f>P150-O150</f>
        <v>-440012.52514173184</v>
      </c>
      <c r="R150" s="167">
        <f>Q150/O150</f>
        <v>-8.0075336733748656E-2</v>
      </c>
      <c r="S150" s="167"/>
      <c r="T150" s="115">
        <v>4201507.5930032702</v>
      </c>
      <c r="U150" s="115">
        <v>4410000.6818873715</v>
      </c>
      <c r="V150" s="166">
        <f>U150-T150</f>
        <v>208493.08888410125</v>
      </c>
      <c r="W150" s="167">
        <f>V150/T150</f>
        <v>4.9623399284414664E-2</v>
      </c>
      <c r="X150" s="168"/>
      <c r="Y150" s="91">
        <v>30613310.835674837</v>
      </c>
      <c r="Z150" s="91">
        <v>29697091.836574867</v>
      </c>
      <c r="AA150" s="166">
        <f>Z150-Y150</f>
        <v>-916218.99909996986</v>
      </c>
      <c r="AB150" s="167">
        <f>AA150/Y150</f>
        <v>-2.9928778498282047E-2</v>
      </c>
      <c r="AC150" s="167"/>
      <c r="AD150" s="215">
        <v>409451</v>
      </c>
      <c r="AE150" s="215">
        <v>409451</v>
      </c>
      <c r="AF150" s="315">
        <f>AE150-AD150</f>
        <v>0</v>
      </c>
      <c r="AG150" s="214">
        <f>AF150/AD150</f>
        <v>0</v>
      </c>
      <c r="AH150" s="167"/>
      <c r="AI150" s="115">
        <v>31022761.835674837</v>
      </c>
      <c r="AJ150" s="115">
        <v>30106542.836574867</v>
      </c>
      <c r="AK150" s="166">
        <f>AJ150-AI150</f>
        <v>-916218.99909996986</v>
      </c>
      <c r="AL150" s="167">
        <f>AK150/AI150</f>
        <v>-2.9533766334316425E-2</v>
      </c>
      <c r="AN150" s="115">
        <f>J150/E150</f>
        <v>458.25000226189923</v>
      </c>
      <c r="AO150" s="115">
        <f>K150/F150</f>
        <v>442.84198547512534</v>
      </c>
      <c r="AP150" s="166">
        <f>AO150-AN150</f>
        <v>-15.408016786773885</v>
      </c>
      <c r="AQ150" s="167">
        <f>AP150/AN150</f>
        <v>-3.3623604387824725E-2</v>
      </c>
      <c r="AR150" s="316"/>
      <c r="AS150" s="115">
        <v>120.38518763122312</v>
      </c>
      <c r="AT150" s="115">
        <f>P150/F150</f>
        <v>110.64349517992969</v>
      </c>
      <c r="AU150" s="115">
        <f>AT150-AS150</f>
        <v>-9.7416924512934315</v>
      </c>
      <c r="AV150" s="191">
        <f>AU150/AS150</f>
        <v>-8.0921022286688904E-2</v>
      </c>
      <c r="AW150" s="316"/>
      <c r="AX150" s="115">
        <v>92.047488071054232</v>
      </c>
      <c r="AY150" s="115">
        <f>U150/F150</f>
        <v>96.52637909881085</v>
      </c>
      <c r="AZ150" s="166">
        <f>AY150-AX150</f>
        <v>4.4788910277566174</v>
      </c>
      <c r="BA150" s="167">
        <f>AZ150/AX150</f>
        <v>4.8658481851229077E-2</v>
      </c>
      <c r="BB150" s="316"/>
      <c r="BC150" s="115">
        <f>Y150/E150</f>
        <v>670.68267796417649</v>
      </c>
      <c r="BD150" s="115">
        <f>Z150/F150</f>
        <v>650.01185975386579</v>
      </c>
      <c r="BE150" s="166">
        <f>BD150-BC150</f>
        <v>-20.670818210310699</v>
      </c>
      <c r="BF150" s="167">
        <f>BE150/BC150</f>
        <v>-3.0820563717339364E-2</v>
      </c>
      <c r="BG150" s="317"/>
      <c r="BH150" s="115">
        <v>8.9703362909409581</v>
      </c>
      <c r="BI150" s="115">
        <v>8.9703362909409581</v>
      </c>
      <c r="BJ150" s="166">
        <f>BI150-BH150</f>
        <v>0</v>
      </c>
      <c r="BK150" s="167">
        <f>BJ150/BH150</f>
        <v>0</v>
      </c>
      <c r="BL150" s="167"/>
      <c r="BM150" s="115">
        <f>AI150/E150</f>
        <v>679.65301425511745</v>
      </c>
      <c r="BN150" s="115">
        <f>AJ150/F150</f>
        <v>658.97394962625845</v>
      </c>
      <c r="BO150" s="291">
        <f>BN150-BM150</f>
        <v>-20.67906462885901</v>
      </c>
      <c r="BP150" s="167">
        <f>BO150/BM150</f>
        <v>-3.0425914687545002E-2</v>
      </c>
    </row>
    <row r="151" spans="1:68">
      <c r="A151" s="89">
        <v>445</v>
      </c>
      <c r="B151" s="99">
        <v>2</v>
      </c>
      <c r="C151" s="99">
        <v>2</v>
      </c>
      <c r="D151" s="90" t="s">
        <v>164</v>
      </c>
      <c r="E151" s="92">
        <v>14999</v>
      </c>
      <c r="F151" s="115">
        <v>14868</v>
      </c>
      <c r="G151" s="166">
        <f>F151-E151</f>
        <v>-131</v>
      </c>
      <c r="H151" s="167">
        <f>G151/E151</f>
        <v>-8.7339155943729589E-3</v>
      </c>
      <c r="I151" s="167"/>
      <c r="J151" s="115">
        <v>7508068.3199046338</v>
      </c>
      <c r="K151" s="115">
        <v>7848335.7823835751</v>
      </c>
      <c r="L151" s="166">
        <f>K151-J151</f>
        <v>340267.46247894131</v>
      </c>
      <c r="M151" s="167">
        <f>L151/J151</f>
        <v>4.5320240570648311E-2</v>
      </c>
      <c r="N151" s="167"/>
      <c r="O151" s="115">
        <v>222396.63819043568</v>
      </c>
      <c r="P151" s="314">
        <v>74864.145461248874</v>
      </c>
      <c r="Q151" s="166">
        <f>P151-O151</f>
        <v>-147532.49272918681</v>
      </c>
      <c r="R151" s="167">
        <f>Q151/O151</f>
        <v>-0.66337555247960378</v>
      </c>
      <c r="S151" s="167"/>
      <c r="T151" s="115">
        <v>1492895.8871405553</v>
      </c>
      <c r="U151" s="115">
        <v>1568237.7776918521</v>
      </c>
      <c r="V151" s="166">
        <f>U151-T151</f>
        <v>75341.890551296761</v>
      </c>
      <c r="W151" s="167">
        <f>V151/T151</f>
        <v>5.046694226990215E-2</v>
      </c>
      <c r="X151" s="168"/>
      <c r="Y151" s="91">
        <v>9223360.8452356234</v>
      </c>
      <c r="Z151" s="91">
        <v>9491437.7055366766</v>
      </c>
      <c r="AA151" s="166">
        <f>Z151-Y151</f>
        <v>268076.86030105315</v>
      </c>
      <c r="AB151" s="167">
        <f>AA151/Y151</f>
        <v>2.9064986700539825E-2</v>
      </c>
      <c r="AC151" s="167"/>
      <c r="AD151" s="215">
        <v>6790</v>
      </c>
      <c r="AE151" s="215">
        <v>6790</v>
      </c>
      <c r="AF151" s="315">
        <f>AE151-AD151</f>
        <v>0</v>
      </c>
      <c r="AG151" s="214">
        <f>AF151/AD151</f>
        <v>0</v>
      </c>
      <c r="AH151" s="167"/>
      <c r="AI151" s="115">
        <v>9230150.8452356234</v>
      </c>
      <c r="AJ151" s="115">
        <v>9498227.7055366766</v>
      </c>
      <c r="AK151" s="166">
        <f>AJ151-AI151</f>
        <v>268076.86030105315</v>
      </c>
      <c r="AL151" s="167">
        <f>AK151/AI151</f>
        <v>2.9043605548378208E-2</v>
      </c>
      <c r="AN151" s="115">
        <f>J151/E151</f>
        <v>500.57125941093631</v>
      </c>
      <c r="AO151" s="115">
        <f>K151/F151</f>
        <v>527.86762055310567</v>
      </c>
      <c r="AP151" s="166">
        <f>AO151-AN151</f>
        <v>27.29636114216936</v>
      </c>
      <c r="AQ151" s="167">
        <f>AP151/AN151</f>
        <v>5.4530420252835235E-2</v>
      </c>
      <c r="AR151" s="316"/>
      <c r="AS151" s="115">
        <v>14.827431041431808</v>
      </c>
      <c r="AT151" s="115">
        <f>P151/F151</f>
        <v>5.0352532594329347</v>
      </c>
      <c r="AU151" s="115">
        <f>AT151-AS151</f>
        <v>-9.7921777819988733</v>
      </c>
      <c r="AV151" s="191">
        <f>AU151/AS151</f>
        <v>-0.66040959857691528</v>
      </c>
      <c r="AW151" s="316"/>
      <c r="AX151" s="115">
        <v>99.533028011237775</v>
      </c>
      <c r="AY151" s="115">
        <f>U151/F151</f>
        <v>105.47738617782163</v>
      </c>
      <c r="AZ151" s="166">
        <f>AY151-AX151</f>
        <v>5.9443581665838536</v>
      </c>
      <c r="BA151" s="167">
        <f>AZ151/AX151</f>
        <v>5.9722468866442065E-2</v>
      </c>
      <c r="BB151" s="316"/>
      <c r="BC151" s="115">
        <f>Y151/E151</f>
        <v>614.93171846360576</v>
      </c>
      <c r="BD151" s="115">
        <f>Z151/F151</f>
        <v>638.38025999036029</v>
      </c>
      <c r="BE151" s="166">
        <f>BD151-BC151</f>
        <v>23.448541526754525</v>
      </c>
      <c r="BF151" s="167">
        <f>BE151/BC151</f>
        <v>3.8131943470634797E-2</v>
      </c>
      <c r="BG151" s="317"/>
      <c r="BH151" s="115">
        <v>0.45269684645643044</v>
      </c>
      <c r="BI151" s="115">
        <v>0.45269684645643044</v>
      </c>
      <c r="BJ151" s="166">
        <f>BI151-BH151</f>
        <v>0</v>
      </c>
      <c r="BK151" s="167">
        <f>BJ151/BH151</f>
        <v>0</v>
      </c>
      <c r="BL151" s="167"/>
      <c r="BM151" s="115">
        <f>AI151/E151</f>
        <v>615.3844153100622</v>
      </c>
      <c r="BN151" s="115">
        <f>AJ151/F151</f>
        <v>638.83694548941867</v>
      </c>
      <c r="BO151" s="291">
        <f>BN151-BM151</f>
        <v>23.452530179356472</v>
      </c>
      <c r="BP151" s="167">
        <f>BO151/BM151</f>
        <v>3.8110373931942824E-2</v>
      </c>
    </row>
    <row r="152" spans="1:68">
      <c r="A152" s="89">
        <v>475</v>
      </c>
      <c r="B152" s="99">
        <v>15</v>
      </c>
      <c r="C152" s="99">
        <v>15</v>
      </c>
      <c r="D152" s="90" t="s">
        <v>165</v>
      </c>
      <c r="E152" s="92">
        <v>5456</v>
      </c>
      <c r="F152" s="115">
        <v>5415</v>
      </c>
      <c r="G152" s="166">
        <f>F152-E152</f>
        <v>-41</v>
      </c>
      <c r="H152" s="167">
        <f>G152/E152</f>
        <v>-7.5146627565982407E-3</v>
      </c>
      <c r="I152" s="167"/>
      <c r="J152" s="115">
        <v>3661299.0871975552</v>
      </c>
      <c r="K152" s="115">
        <v>3747524.0735302903</v>
      </c>
      <c r="L152" s="166">
        <f>K152-J152</f>
        <v>86224.986332735047</v>
      </c>
      <c r="M152" s="167">
        <f>L152/J152</f>
        <v>2.3550380419408372E-2</v>
      </c>
      <c r="N152" s="167"/>
      <c r="O152" s="115">
        <v>1748169.680549806</v>
      </c>
      <c r="P152" s="314">
        <v>1735816.2781379418</v>
      </c>
      <c r="Q152" s="166">
        <f>P152-O152</f>
        <v>-12353.402411864139</v>
      </c>
      <c r="R152" s="167">
        <f>Q152/O152</f>
        <v>-7.0664778993186446E-3</v>
      </c>
      <c r="S152" s="167"/>
      <c r="T152" s="115">
        <v>698922.16530801659</v>
      </c>
      <c r="U152" s="115">
        <v>748587.75846548215</v>
      </c>
      <c r="V152" s="166">
        <f>U152-T152</f>
        <v>49665.59315746557</v>
      </c>
      <c r="W152" s="167">
        <f>V152/T152</f>
        <v>7.1060263392244583E-2</v>
      </c>
      <c r="X152" s="168"/>
      <c r="Y152" s="91">
        <v>6108390.9330553776</v>
      </c>
      <c r="Z152" s="91">
        <v>6231928.110133714</v>
      </c>
      <c r="AA152" s="166">
        <f>Z152-Y152</f>
        <v>123537.17707833648</v>
      </c>
      <c r="AB152" s="167">
        <f>AA152/Y152</f>
        <v>2.022417661741633E-2</v>
      </c>
      <c r="AC152" s="167"/>
      <c r="AD152" s="215">
        <v>58675</v>
      </c>
      <c r="AE152" s="215">
        <v>58675</v>
      </c>
      <c r="AF152" s="315">
        <f>AE152-AD152</f>
        <v>0</v>
      </c>
      <c r="AG152" s="214">
        <f>AF152/AD152</f>
        <v>0</v>
      </c>
      <c r="AH152" s="167"/>
      <c r="AI152" s="115">
        <v>6167065.9330553776</v>
      </c>
      <c r="AJ152" s="115">
        <v>6290603.110133714</v>
      </c>
      <c r="AK152" s="166">
        <f>AJ152-AI152</f>
        <v>123537.17707833648</v>
      </c>
      <c r="AL152" s="167">
        <f>AK152/AI152</f>
        <v>2.0031758768165445E-2</v>
      </c>
      <c r="AN152" s="115">
        <f>J152/E152</f>
        <v>671.05921686172201</v>
      </c>
      <c r="AO152" s="115">
        <f>K152/F152</f>
        <v>692.06354081815152</v>
      </c>
      <c r="AP152" s="166">
        <f>AO152-AN152</f>
        <v>21.004323956429516</v>
      </c>
      <c r="AQ152" s="167">
        <f>AP152/AN152</f>
        <v>3.13002540292322E-2</v>
      </c>
      <c r="AR152" s="316"/>
      <c r="AS152" s="115">
        <v>320.41233147907002</v>
      </c>
      <c r="AT152" s="115">
        <f>P152/F152</f>
        <v>320.55702274015545</v>
      </c>
      <c r="AU152" s="115">
        <f>AT152-AS152</f>
        <v>0.14469126108542696</v>
      </c>
      <c r="AV152" s="191">
        <f>AU152/AS152</f>
        <v>4.515783160326914E-4</v>
      </c>
      <c r="AW152" s="316"/>
      <c r="AX152" s="115">
        <v>128.10156988783297</v>
      </c>
      <c r="AY152" s="115">
        <f>U152/F152</f>
        <v>138.24335336389328</v>
      </c>
      <c r="AZ152" s="166">
        <f>AY152-AX152</f>
        <v>10.141783476060311</v>
      </c>
      <c r="BA152" s="167">
        <f>AZ152/AX152</f>
        <v>7.9169860954401733E-2</v>
      </c>
      <c r="BB152" s="316"/>
      <c r="BC152" s="115">
        <f>Y152/E152</f>
        <v>1119.5731182286249</v>
      </c>
      <c r="BD152" s="115">
        <f>Z152/F152</f>
        <v>1150.8639169222001</v>
      </c>
      <c r="BE152" s="166">
        <f>BD152-BC152</f>
        <v>31.290798693575198</v>
      </c>
      <c r="BF152" s="167">
        <f>BE152/BC152</f>
        <v>2.7948865673983959E-2</v>
      </c>
      <c r="BG152" s="317"/>
      <c r="BH152" s="115">
        <v>10.754215542521994</v>
      </c>
      <c r="BI152" s="115">
        <v>10.754215542521994</v>
      </c>
      <c r="BJ152" s="166">
        <f>BI152-BH152</f>
        <v>0</v>
      </c>
      <c r="BK152" s="167">
        <f>BJ152/BH152</f>
        <v>0</v>
      </c>
      <c r="BL152" s="167"/>
      <c r="BM152" s="115">
        <f>AI152/E152</f>
        <v>1130.3273337711469</v>
      </c>
      <c r="BN152" s="115">
        <f>AJ152/F152</f>
        <v>1161.699558658119</v>
      </c>
      <c r="BO152" s="291">
        <f>BN152-BM152</f>
        <v>31.372224886972162</v>
      </c>
      <c r="BP152" s="167">
        <f>BO152/BM152</f>
        <v>2.7754990921350205E-2</v>
      </c>
    </row>
    <row r="153" spans="1:68">
      <c r="A153" s="89">
        <v>480</v>
      </c>
      <c r="B153" s="99">
        <v>2</v>
      </c>
      <c r="C153" s="99">
        <v>2</v>
      </c>
      <c r="D153" s="90" t="s">
        <v>166</v>
      </c>
      <c r="E153" s="92">
        <v>1930</v>
      </c>
      <c r="F153" s="115">
        <v>1910</v>
      </c>
      <c r="G153" s="166">
        <f>F153-E153</f>
        <v>-20</v>
      </c>
      <c r="H153" s="167">
        <f>G153/E153</f>
        <v>-1.0362694300518135E-2</v>
      </c>
      <c r="I153" s="167"/>
      <c r="J153" s="115">
        <v>858321.92171480763</v>
      </c>
      <c r="K153" s="115">
        <v>754814.89663704368</v>
      </c>
      <c r="L153" s="166">
        <f>K153-J153</f>
        <v>-103507.02507776394</v>
      </c>
      <c r="M153" s="167">
        <f>L153/J153</f>
        <v>-0.12059231211405079</v>
      </c>
      <c r="N153" s="167"/>
      <c r="O153" s="115">
        <v>1052408.5341524717</v>
      </c>
      <c r="P153" s="314">
        <v>1170795.5870741564</v>
      </c>
      <c r="Q153" s="166">
        <f>P153-O153</f>
        <v>118387.05292168469</v>
      </c>
      <c r="R153" s="167">
        <f>Q153/O153</f>
        <v>0.11249153639468008</v>
      </c>
      <c r="S153" s="167"/>
      <c r="T153" s="115">
        <v>329099.48435964069</v>
      </c>
      <c r="U153" s="115">
        <v>345321.35118928045</v>
      </c>
      <c r="V153" s="166">
        <f>U153-T153</f>
        <v>16221.866829639766</v>
      </c>
      <c r="W153" s="167">
        <f>V153/T153</f>
        <v>4.9291681089091204E-2</v>
      </c>
      <c r="X153" s="168"/>
      <c r="Y153" s="91">
        <v>2239829.9402269199</v>
      </c>
      <c r="Z153" s="91">
        <v>2270931.8349004807</v>
      </c>
      <c r="AA153" s="166">
        <f>Z153-Y153</f>
        <v>31101.894673560746</v>
      </c>
      <c r="AB153" s="167">
        <f>AA153/Y153</f>
        <v>1.3885828613582054E-2</v>
      </c>
      <c r="AC153" s="167"/>
      <c r="AD153" s="215">
        <v>-467460</v>
      </c>
      <c r="AE153" s="215">
        <v>-467460</v>
      </c>
      <c r="AF153" s="315">
        <f>AE153-AD153</f>
        <v>0</v>
      </c>
      <c r="AG153" s="214">
        <f>AF153/AD153</f>
        <v>0</v>
      </c>
      <c r="AH153" s="167"/>
      <c r="AI153" s="115">
        <v>1772369.9402269199</v>
      </c>
      <c r="AJ153" s="115">
        <v>1803471.8349004807</v>
      </c>
      <c r="AK153" s="166">
        <f>AJ153-AI153</f>
        <v>31101.894673560746</v>
      </c>
      <c r="AL153" s="167">
        <f>AK153/AI153</f>
        <v>1.7548195761872779E-2</v>
      </c>
      <c r="AN153" s="115">
        <f>J153/E153</f>
        <v>444.72638430819046</v>
      </c>
      <c r="AO153" s="115">
        <f>K153/F153</f>
        <v>395.19104535970871</v>
      </c>
      <c r="AP153" s="166">
        <f>AO153-AN153</f>
        <v>-49.535338948481751</v>
      </c>
      <c r="AQ153" s="167">
        <f>AP153/AN153</f>
        <v>-0.11138385464927646</v>
      </c>
      <c r="AR153" s="316"/>
      <c r="AS153" s="115">
        <v>545.28939593392317</v>
      </c>
      <c r="AT153" s="115">
        <f>P153/F153</f>
        <v>612.98198276133837</v>
      </c>
      <c r="AU153" s="115">
        <f>AT153-AS153</f>
        <v>67.692586827415198</v>
      </c>
      <c r="AV153" s="191">
        <f>AU153/AS153</f>
        <v>0.12414066243022635</v>
      </c>
      <c r="AW153" s="316"/>
      <c r="AX153" s="115">
        <v>170.51786754385529</v>
      </c>
      <c r="AY153" s="115">
        <f>U153/F153</f>
        <v>180.79651894726726</v>
      </c>
      <c r="AZ153" s="166">
        <f>AY153-AX153</f>
        <v>10.27865140341197</v>
      </c>
      <c r="BA153" s="167">
        <f>AZ153/AX153</f>
        <v>6.0279028535050239E-2</v>
      </c>
      <c r="BB153" s="316"/>
      <c r="BC153" s="115">
        <f>Y153/E153</f>
        <v>1160.5336477859689</v>
      </c>
      <c r="BD153" s="115">
        <f>Z153/F153</f>
        <v>1188.9695470683146</v>
      </c>
      <c r="BE153" s="166">
        <f>BD153-BC153</f>
        <v>28.435899282345645</v>
      </c>
      <c r="BF153" s="167">
        <f>BE153/BC153</f>
        <v>2.4502434148802835E-2</v>
      </c>
      <c r="BG153" s="317"/>
      <c r="BH153" s="115">
        <v>-242.20725388601036</v>
      </c>
      <c r="BI153" s="115">
        <v>-242.20725388601036</v>
      </c>
      <c r="BJ153" s="166">
        <f>BI153-BH153</f>
        <v>0</v>
      </c>
      <c r="BK153" s="167">
        <f>BJ153/BH153</f>
        <v>0</v>
      </c>
      <c r="BL153" s="167"/>
      <c r="BM153" s="115">
        <f>AI153/E153</f>
        <v>918.32639389995848</v>
      </c>
      <c r="BN153" s="115">
        <f>AJ153/F153</f>
        <v>944.22609157093234</v>
      </c>
      <c r="BO153" s="291">
        <f>BN153-BM153</f>
        <v>25.899697670973865</v>
      </c>
      <c r="BP153" s="167">
        <f>BO153/BM153</f>
        <v>2.8203150691316566E-2</v>
      </c>
    </row>
    <row r="154" spans="1:68">
      <c r="A154" s="89">
        <v>481</v>
      </c>
      <c r="B154" s="99">
        <v>2</v>
      </c>
      <c r="C154" s="99">
        <v>2</v>
      </c>
      <c r="D154" s="90" t="s">
        <v>167</v>
      </c>
      <c r="E154" s="92">
        <v>9619</v>
      </c>
      <c r="F154" s="115">
        <v>9592</v>
      </c>
      <c r="G154" s="166">
        <f>F154-E154</f>
        <v>-27</v>
      </c>
      <c r="H154" s="167">
        <f>G154/E154</f>
        <v>-2.8069445888345983E-3</v>
      </c>
      <c r="I154" s="167"/>
      <c r="J154" s="115">
        <v>5913672.5441793436</v>
      </c>
      <c r="K154" s="115">
        <v>5849176.2804093976</v>
      </c>
      <c r="L154" s="166">
        <f>K154-J154</f>
        <v>-64496.263769946061</v>
      </c>
      <c r="M154" s="167">
        <f>L154/J154</f>
        <v>-1.0906296094028382E-2</v>
      </c>
      <c r="N154" s="167"/>
      <c r="O154" s="115">
        <v>690763.18438697048</v>
      </c>
      <c r="P154" s="314">
        <v>548484.89135988988</v>
      </c>
      <c r="Q154" s="166">
        <f>P154-O154</f>
        <v>-142278.2930270806</v>
      </c>
      <c r="R154" s="167">
        <f>Q154/O154</f>
        <v>-0.20597260572499659</v>
      </c>
      <c r="S154" s="167"/>
      <c r="T154" s="115">
        <v>482772.1634941037</v>
      </c>
      <c r="U154" s="115">
        <v>509086.65893585712</v>
      </c>
      <c r="V154" s="166">
        <f>U154-T154</f>
        <v>26314.495441753417</v>
      </c>
      <c r="W154" s="167">
        <f>V154/T154</f>
        <v>5.450706861659145E-2</v>
      </c>
      <c r="X154" s="168"/>
      <c r="Y154" s="91">
        <v>7087207.8920604177</v>
      </c>
      <c r="Z154" s="91">
        <v>6906747.8307051444</v>
      </c>
      <c r="AA154" s="166">
        <f>Z154-Y154</f>
        <v>-180460.06135527324</v>
      </c>
      <c r="AB154" s="167">
        <f>AA154/Y154</f>
        <v>-2.5462786488517873E-2</v>
      </c>
      <c r="AC154" s="167"/>
      <c r="AD154" s="215">
        <v>-2008987</v>
      </c>
      <c r="AE154" s="215">
        <v>-2008987</v>
      </c>
      <c r="AF154" s="315">
        <f>AE154-AD154</f>
        <v>0</v>
      </c>
      <c r="AG154" s="214">
        <f>AF154/AD154</f>
        <v>0</v>
      </c>
      <c r="AH154" s="167"/>
      <c r="AI154" s="115">
        <v>5078220.8920604177</v>
      </c>
      <c r="AJ154" s="115">
        <v>4897760.8307051444</v>
      </c>
      <c r="AK154" s="166">
        <f>AJ154-AI154</f>
        <v>-180460.06135527324</v>
      </c>
      <c r="AL154" s="167">
        <f>AK154/AI154</f>
        <v>-3.5536079503239976E-2</v>
      </c>
      <c r="AN154" s="115">
        <f>J154/E154</f>
        <v>614.79078326014587</v>
      </c>
      <c r="AO154" s="115">
        <f>K154/F154</f>
        <v>609.79736034293137</v>
      </c>
      <c r="AP154" s="166">
        <f>AO154-AN154</f>
        <v>-4.9934229172145024</v>
      </c>
      <c r="AQ154" s="167">
        <f>AP154/AN154</f>
        <v>-8.1221499299893671E-3</v>
      </c>
      <c r="AR154" s="316"/>
      <c r="AS154" s="115">
        <v>71.812369725228237</v>
      </c>
      <c r="AT154" s="115">
        <f>P154/F154</f>
        <v>57.181494095067755</v>
      </c>
      <c r="AU154" s="115">
        <f>AT154-AS154</f>
        <v>-14.630875630160482</v>
      </c>
      <c r="AV154" s="191">
        <f>AU154/AS154</f>
        <v>-0.2037375411247645</v>
      </c>
      <c r="AW154" s="316"/>
      <c r="AX154" s="115">
        <v>50.189433776286904</v>
      </c>
      <c r="AY154" s="115">
        <f>U154/F154</f>
        <v>53.074088713079348</v>
      </c>
      <c r="AZ154" s="166">
        <f>AY154-AX154</f>
        <v>2.8846549367924439</v>
      </c>
      <c r="BA154" s="167">
        <f>AZ154/AX154</f>
        <v>5.7475343309319464E-2</v>
      </c>
      <c r="BB154" s="316"/>
      <c r="BC154" s="115">
        <f>Y154/E154</f>
        <v>736.79258676166103</v>
      </c>
      <c r="BD154" s="115">
        <f>Z154/F154</f>
        <v>720.05294315107847</v>
      </c>
      <c r="BE154" s="166">
        <f>BD154-BC154</f>
        <v>-16.739643610582561</v>
      </c>
      <c r="BF154" s="167">
        <f>BE154/BC154</f>
        <v>-2.2719614598942117E-2</v>
      </c>
      <c r="BG154" s="317"/>
      <c r="BH154" s="115">
        <v>-208.85611809959454</v>
      </c>
      <c r="BI154" s="115">
        <v>-208.85611809959454</v>
      </c>
      <c r="BJ154" s="166">
        <f>BI154-BH154</f>
        <v>0</v>
      </c>
      <c r="BK154" s="167">
        <f>BJ154/BH154</f>
        <v>0</v>
      </c>
      <c r="BL154" s="167"/>
      <c r="BM154" s="115">
        <f>AI154/E154</f>
        <v>527.93646866206655</v>
      </c>
      <c r="BN154" s="115">
        <f>AJ154/F154</f>
        <v>510.60892730453969</v>
      </c>
      <c r="BO154" s="291">
        <f>BN154-BM154</f>
        <v>-17.327541357526854</v>
      </c>
      <c r="BP154" s="167">
        <f>BO154/BM154</f>
        <v>-3.2821262379239532E-2</v>
      </c>
    </row>
    <row r="155" spans="1:68">
      <c r="A155" s="89">
        <v>483</v>
      </c>
      <c r="B155" s="99">
        <v>17</v>
      </c>
      <c r="C155" s="99">
        <v>17</v>
      </c>
      <c r="D155" s="90" t="s">
        <v>168</v>
      </c>
      <c r="E155" s="92">
        <v>1055</v>
      </c>
      <c r="F155" s="115">
        <v>1059</v>
      </c>
      <c r="G155" s="166">
        <f>F155-E155</f>
        <v>4</v>
      </c>
      <c r="H155" s="167">
        <f>G155/E155</f>
        <v>3.7914691943127963E-3</v>
      </c>
      <c r="I155" s="167"/>
      <c r="J155" s="115">
        <v>835828.7138149559</v>
      </c>
      <c r="K155" s="115">
        <v>840539.41688494373</v>
      </c>
      <c r="L155" s="166">
        <f>K155-J155</f>
        <v>4710.7030699878233</v>
      </c>
      <c r="M155" s="167">
        <f>L155/J155</f>
        <v>5.6359670254529275E-3</v>
      </c>
      <c r="N155" s="167"/>
      <c r="O155" s="115">
        <v>959113.26098123938</v>
      </c>
      <c r="P155" s="314">
        <v>957302.27703951439</v>
      </c>
      <c r="Q155" s="166">
        <f>P155-O155</f>
        <v>-1810.9839417249896</v>
      </c>
      <c r="R155" s="167">
        <f>Q155/O155</f>
        <v>-1.8881856975600853E-3</v>
      </c>
      <c r="S155" s="167"/>
      <c r="T155" s="115">
        <v>163739.84523403109</v>
      </c>
      <c r="U155" s="115">
        <v>176482.15308939927</v>
      </c>
      <c r="V155" s="166">
        <f>U155-T155</f>
        <v>12742.307855368184</v>
      </c>
      <c r="W155" s="167">
        <f>V155/T155</f>
        <v>7.7820446435354698E-2</v>
      </c>
      <c r="X155" s="168"/>
      <c r="Y155" s="91">
        <v>1958681.8200302264</v>
      </c>
      <c r="Z155" s="91">
        <v>1974323.8470138574</v>
      </c>
      <c r="AA155" s="166">
        <f>Z155-Y155</f>
        <v>15642.026983631076</v>
      </c>
      <c r="AB155" s="167">
        <f>AA155/Y155</f>
        <v>7.9859969208218255E-3</v>
      </c>
      <c r="AC155" s="167"/>
      <c r="AD155" s="215">
        <v>-203286</v>
      </c>
      <c r="AE155" s="215">
        <v>-203286</v>
      </c>
      <c r="AF155" s="315">
        <f>AE155-AD155</f>
        <v>0</v>
      </c>
      <c r="AG155" s="214">
        <f>AF155/AD155</f>
        <v>0</v>
      </c>
      <c r="AH155" s="167"/>
      <c r="AI155" s="115">
        <v>1755395.8200302264</v>
      </c>
      <c r="AJ155" s="115">
        <v>1771037.8470138574</v>
      </c>
      <c r="AK155" s="166">
        <f>AJ155-AI155</f>
        <v>15642.026983631076</v>
      </c>
      <c r="AL155" s="167">
        <f>AK155/AI155</f>
        <v>8.9108261539336091E-3</v>
      </c>
      <c r="AN155" s="115">
        <f>J155/E155</f>
        <v>792.2547050378729</v>
      </c>
      <c r="AO155" s="115">
        <f>K155/F155</f>
        <v>793.71049753063619</v>
      </c>
      <c r="AP155" s="166">
        <f>AO155-AN155</f>
        <v>1.4557924927632939</v>
      </c>
      <c r="AQ155" s="167">
        <f>AP155/AN155</f>
        <v>1.8375308893794468E-3</v>
      </c>
      <c r="AR155" s="316"/>
      <c r="AS155" s="115">
        <v>909.11209571681457</v>
      </c>
      <c r="AT155" s="115">
        <f>P155/F155</f>
        <v>903.96815584467834</v>
      </c>
      <c r="AU155" s="115">
        <f>AT155-AS155</f>
        <v>-5.1439398721362295</v>
      </c>
      <c r="AV155" s="191">
        <f>AU155/AS155</f>
        <v>-5.6582019933200294E-3</v>
      </c>
      <c r="AW155" s="316"/>
      <c r="AX155" s="115">
        <v>155.20364477159345</v>
      </c>
      <c r="AY155" s="115">
        <f>U155/F155</f>
        <v>166.64981405986711</v>
      </c>
      <c r="AZ155" s="166">
        <f>AY155-AX155</f>
        <v>11.446169288273666</v>
      </c>
      <c r="BA155" s="167">
        <f>AZ155/AX155</f>
        <v>7.3749358818979427E-2</v>
      </c>
      <c r="BB155" s="316"/>
      <c r="BC155" s="115">
        <f>Y155/E155</f>
        <v>1856.570445526281</v>
      </c>
      <c r="BD155" s="115">
        <f>Z155/F155</f>
        <v>1864.3284674351817</v>
      </c>
      <c r="BE155" s="166">
        <f>BD155-BC155</f>
        <v>7.7580219089006732</v>
      </c>
      <c r="BF155" s="167">
        <f>BE155/BC155</f>
        <v>4.1786843734343253E-3</v>
      </c>
      <c r="BG155" s="317"/>
      <c r="BH155" s="115">
        <v>-192.68815165876777</v>
      </c>
      <c r="BI155" s="115">
        <v>-192.68815165876777</v>
      </c>
      <c r="BJ155" s="166">
        <f>BI155-BH155</f>
        <v>0</v>
      </c>
      <c r="BK155" s="167">
        <f>BJ155/BH155</f>
        <v>0</v>
      </c>
      <c r="BL155" s="167"/>
      <c r="BM155" s="115">
        <f>AI155/E155</f>
        <v>1663.8822938675132</v>
      </c>
      <c r="BN155" s="115">
        <f>AJ155/F155</f>
        <v>1672.368127491839</v>
      </c>
      <c r="BO155" s="291">
        <f>BN155-BM155</f>
        <v>8.4858336243257781</v>
      </c>
      <c r="BP155" s="167">
        <f>BO155/BM155</f>
        <v>5.1000203894239308E-3</v>
      </c>
    </row>
    <row r="156" spans="1:68">
      <c r="A156" s="89">
        <v>484</v>
      </c>
      <c r="B156" s="99">
        <v>4</v>
      </c>
      <c r="C156" s="99">
        <v>4</v>
      </c>
      <c r="D156" s="90" t="s">
        <v>169</v>
      </c>
      <c r="E156" s="92">
        <v>2966</v>
      </c>
      <c r="F156" s="115">
        <v>2904</v>
      </c>
      <c r="G156" s="166">
        <f>F156-E156</f>
        <v>-62</v>
      </c>
      <c r="H156" s="167">
        <f>G156/E156</f>
        <v>-2.0903573836817263E-2</v>
      </c>
      <c r="I156" s="167"/>
      <c r="J156" s="115">
        <v>762669.03103378555</v>
      </c>
      <c r="K156" s="115">
        <v>807071.55361014849</v>
      </c>
      <c r="L156" s="166">
        <f>K156-J156</f>
        <v>44402.522576362942</v>
      </c>
      <c r="M156" s="167">
        <f>L156/J156</f>
        <v>5.8219910301295495E-2</v>
      </c>
      <c r="N156" s="167"/>
      <c r="O156" s="115">
        <v>546487.16973821854</v>
      </c>
      <c r="P156" s="314">
        <v>-35287.339347984831</v>
      </c>
      <c r="Q156" s="166">
        <f>P156-O156</f>
        <v>-581774.50908620341</v>
      </c>
      <c r="R156" s="167">
        <f>Q156/O156</f>
        <v>-1.0645712128335756</v>
      </c>
      <c r="S156" s="167"/>
      <c r="T156" s="115">
        <v>398203.89091149514</v>
      </c>
      <c r="U156" s="115">
        <v>424408.16990982427</v>
      </c>
      <c r="V156" s="166">
        <f>U156-T156</f>
        <v>26204.27899832913</v>
      </c>
      <c r="W156" s="167">
        <f>V156/T156</f>
        <v>6.5806185214180385E-2</v>
      </c>
      <c r="X156" s="168"/>
      <c r="Y156" s="91">
        <v>1707360.0916834993</v>
      </c>
      <c r="Z156" s="91">
        <v>1196192.3841719879</v>
      </c>
      <c r="AA156" s="166">
        <f>Z156-Y156</f>
        <v>-511167.7075115114</v>
      </c>
      <c r="AB156" s="167">
        <f>AA156/Y156</f>
        <v>-0.29939068507070904</v>
      </c>
      <c r="AC156" s="167"/>
      <c r="AD156" s="215">
        <v>491614</v>
      </c>
      <c r="AE156" s="215">
        <v>491614</v>
      </c>
      <c r="AF156" s="315">
        <f>AE156-AD156</f>
        <v>0</v>
      </c>
      <c r="AG156" s="214">
        <f>AF156/AD156</f>
        <v>0</v>
      </c>
      <c r="AH156" s="167"/>
      <c r="AI156" s="115">
        <v>2198974.0916834995</v>
      </c>
      <c r="AJ156" s="115">
        <v>1687806.3841719879</v>
      </c>
      <c r="AK156" s="166">
        <f>AJ156-AI156</f>
        <v>-511167.70751151163</v>
      </c>
      <c r="AL156" s="167">
        <f>AK156/AI156</f>
        <v>-0.23245735793102038</v>
      </c>
      <c r="AN156" s="115">
        <f>J156/E156</f>
        <v>257.13723231078404</v>
      </c>
      <c r="AO156" s="115">
        <f>K156/F156</f>
        <v>277.91720165638725</v>
      </c>
      <c r="AP156" s="166">
        <f>AO156-AN156</f>
        <v>20.779969345603206</v>
      </c>
      <c r="AQ156" s="167">
        <f>AP156/AN156</f>
        <v>8.0812759625910141E-2</v>
      </c>
      <c r="AR156" s="316"/>
      <c r="AS156" s="115">
        <v>184.25056295961514</v>
      </c>
      <c r="AT156" s="115">
        <f>P156/F156</f>
        <v>-12.151287654264749</v>
      </c>
      <c r="AU156" s="115">
        <f>AT156-AS156</f>
        <v>-196.4018506138799</v>
      </c>
      <c r="AV156" s="191">
        <f>AU156/AS156</f>
        <v>-1.0659497993334659</v>
      </c>
      <c r="AW156" s="316"/>
      <c r="AX156" s="115">
        <v>134.25620057703816</v>
      </c>
      <c r="AY156" s="115">
        <f>U156/F156</f>
        <v>146.14606401853453</v>
      </c>
      <c r="AZ156" s="166">
        <f>AY156-AX156</f>
        <v>11.889863441496374</v>
      </c>
      <c r="BA156" s="167">
        <f>AZ156/AX156</f>
        <v>8.8561000463243389E-2</v>
      </c>
      <c r="BB156" s="316"/>
      <c r="BC156" s="115">
        <f>Y156/E156</f>
        <v>575.6439958474374</v>
      </c>
      <c r="BD156" s="115">
        <f>Z156/F156</f>
        <v>411.91197802065699</v>
      </c>
      <c r="BE156" s="166">
        <f>BD156-BC156</f>
        <v>-163.73201782678041</v>
      </c>
      <c r="BF156" s="167">
        <f>BE156/BC156</f>
        <v>-0.28443277269962913</v>
      </c>
      <c r="BG156" s="317"/>
      <c r="BH156" s="115">
        <v>165.74983142279163</v>
      </c>
      <c r="BI156" s="115">
        <v>165.74983142279163</v>
      </c>
      <c r="BJ156" s="166">
        <f>BI156-BH156</f>
        <v>0</v>
      </c>
      <c r="BK156" s="167">
        <f>BJ156/BH156</f>
        <v>0</v>
      </c>
      <c r="BL156" s="167"/>
      <c r="BM156" s="115">
        <f>AI156/E156</f>
        <v>741.39382727022905</v>
      </c>
      <c r="BN156" s="115">
        <f>AJ156/F156</f>
        <v>581.20054551376995</v>
      </c>
      <c r="BO156" s="291">
        <f>BN156-BM156</f>
        <v>-160.1932817564591</v>
      </c>
      <c r="BP156" s="167">
        <f>BO156/BM156</f>
        <v>-0.21607042824497458</v>
      </c>
    </row>
    <row r="157" spans="1:68">
      <c r="A157" s="89">
        <v>489</v>
      </c>
      <c r="B157" s="99">
        <v>8</v>
      </c>
      <c r="C157" s="99">
        <v>8</v>
      </c>
      <c r="D157" s="90" t="s">
        <v>170</v>
      </c>
      <c r="E157" s="92">
        <v>1752</v>
      </c>
      <c r="F157" s="115">
        <v>1703</v>
      </c>
      <c r="G157" s="166">
        <f>F157-E157</f>
        <v>-49</v>
      </c>
      <c r="H157" s="167">
        <f>G157/E157</f>
        <v>-2.7968036529680364E-2</v>
      </c>
      <c r="I157" s="167"/>
      <c r="J157" s="115">
        <v>1135498.9084794295</v>
      </c>
      <c r="K157" s="115">
        <v>1146973.504880948</v>
      </c>
      <c r="L157" s="166">
        <f>K157-J157</f>
        <v>11474.596401518444</v>
      </c>
      <c r="M157" s="167">
        <f>L157/J157</f>
        <v>1.0105334594186723E-2</v>
      </c>
      <c r="N157" s="167"/>
      <c r="O157" s="115">
        <v>1004254.5715895647</v>
      </c>
      <c r="P157" s="314">
        <v>1057100.7787588127</v>
      </c>
      <c r="Q157" s="166">
        <f>P157-O157</f>
        <v>52846.207169248024</v>
      </c>
      <c r="R157" s="167">
        <f>Q157/O157</f>
        <v>5.2622321734220677E-2</v>
      </c>
      <c r="S157" s="167"/>
      <c r="T157" s="115">
        <v>315360.43582549703</v>
      </c>
      <c r="U157" s="115">
        <v>336664.42926293507</v>
      </c>
      <c r="V157" s="166">
        <f>U157-T157</f>
        <v>21303.993437438039</v>
      </c>
      <c r="W157" s="167">
        <f>V157/T157</f>
        <v>6.7554426672680301E-2</v>
      </c>
      <c r="X157" s="168"/>
      <c r="Y157" s="91">
        <v>2455113.9158944911</v>
      </c>
      <c r="Z157" s="91">
        <v>2540738.7129026959</v>
      </c>
      <c r="AA157" s="166">
        <f>Z157-Y157</f>
        <v>85624.79700820474</v>
      </c>
      <c r="AB157" s="167">
        <f>AA157/Y157</f>
        <v>3.4876099415944363E-2</v>
      </c>
      <c r="AC157" s="167"/>
      <c r="AD157" s="215">
        <v>-479371</v>
      </c>
      <c r="AE157" s="215">
        <v>-479371</v>
      </c>
      <c r="AF157" s="315">
        <f>AE157-AD157</f>
        <v>0</v>
      </c>
      <c r="AG157" s="214">
        <f>AF157/AD157</f>
        <v>0</v>
      </c>
      <c r="AH157" s="167"/>
      <c r="AI157" s="115">
        <v>1975742.9158944911</v>
      </c>
      <c r="AJ157" s="115">
        <v>2061367.7129026959</v>
      </c>
      <c r="AK157" s="166">
        <f>AJ157-AI157</f>
        <v>85624.79700820474</v>
      </c>
      <c r="AL157" s="167">
        <f>AK157/AI157</f>
        <v>4.3338025569707922E-2</v>
      </c>
      <c r="AN157" s="115">
        <f>J157/E157</f>
        <v>648.11581534214019</v>
      </c>
      <c r="AO157" s="115">
        <f>K157/F157</f>
        <v>673.50176446326952</v>
      </c>
      <c r="AP157" s="166">
        <f>AO157-AN157</f>
        <v>25.385949121129329</v>
      </c>
      <c r="AQ157" s="167">
        <f>AP157/AN157</f>
        <v>3.9168846863778646E-2</v>
      </c>
      <c r="AR157" s="316"/>
      <c r="AS157" s="115">
        <v>573.2046641492949</v>
      </c>
      <c r="AT157" s="115">
        <f>P157/F157</f>
        <v>620.72858412144024</v>
      </c>
      <c r="AU157" s="115">
        <f>AT157-AS157</f>
        <v>47.523919972145336</v>
      </c>
      <c r="AV157" s="191">
        <f>AU157/AS157</f>
        <v>8.2909164814066169E-2</v>
      </c>
      <c r="AW157" s="316"/>
      <c r="AX157" s="115">
        <v>180.00024875884534</v>
      </c>
      <c r="AY157" s="115">
        <f>U157/F157</f>
        <v>197.68903656073698</v>
      </c>
      <c r="AZ157" s="166">
        <f>AY157-AX157</f>
        <v>17.688787801891635</v>
      </c>
      <c r="BA157" s="167">
        <f>AZ157/AX157</f>
        <v>9.8270907534078591E-2</v>
      </c>
      <c r="BB157" s="316"/>
      <c r="BC157" s="115">
        <f>Y157/E157</f>
        <v>1401.3207282502804</v>
      </c>
      <c r="BD157" s="115">
        <f>Z157/F157</f>
        <v>1491.9193851454468</v>
      </c>
      <c r="BE157" s="166">
        <f>BD157-BC157</f>
        <v>90.598656895166414</v>
      </c>
      <c r="BF157" s="167">
        <f>BE157/BC157</f>
        <v>6.4652334807242792E-2</v>
      </c>
      <c r="BG157" s="317"/>
      <c r="BH157" s="115">
        <v>-273.61358447488584</v>
      </c>
      <c r="BI157" s="115">
        <v>-273.61358447488584</v>
      </c>
      <c r="BJ157" s="166">
        <f>BI157-BH157</f>
        <v>0</v>
      </c>
      <c r="BK157" s="167">
        <f>BJ157/BH157</f>
        <v>0</v>
      </c>
      <c r="BL157" s="167"/>
      <c r="BM157" s="115">
        <f>AI157/E157</f>
        <v>1127.7071437753946</v>
      </c>
      <c r="BN157" s="115">
        <f>AJ157/F157</f>
        <v>1210.4331843233681</v>
      </c>
      <c r="BO157" s="291">
        <f>BN157-BM157</f>
        <v>82.726040547973525</v>
      </c>
      <c r="BP157" s="167">
        <f>BO157/BM157</f>
        <v>7.335773388028663E-2</v>
      </c>
    </row>
    <row r="158" spans="1:68">
      <c r="A158" s="89">
        <v>491</v>
      </c>
      <c r="B158" s="99">
        <v>10</v>
      </c>
      <c r="C158" s="99">
        <v>10</v>
      </c>
      <c r="D158" s="90" t="s">
        <v>171</v>
      </c>
      <c r="E158" s="92">
        <v>51919</v>
      </c>
      <c r="F158" s="115">
        <v>51890</v>
      </c>
      <c r="G158" s="166">
        <f>F158-E158</f>
        <v>-29</v>
      </c>
      <c r="H158" s="167">
        <f>G158/E158</f>
        <v>-5.5856237600878289E-4</v>
      </c>
      <c r="I158" s="167"/>
      <c r="J158" s="115">
        <v>-5878583.0454623289</v>
      </c>
      <c r="K158" s="115">
        <v>-4682926.1726913676</v>
      </c>
      <c r="L158" s="166">
        <f>K158-J158</f>
        <v>1195656.8727709614</v>
      </c>
      <c r="M158" s="167">
        <f>L158/J158</f>
        <v>-0.20339201870999976</v>
      </c>
      <c r="N158" s="167"/>
      <c r="O158" s="115">
        <v>11804599.064073771</v>
      </c>
      <c r="P158" s="314">
        <v>11706657.757274529</v>
      </c>
      <c r="Q158" s="166">
        <f>P158-O158</f>
        <v>-97941.306799242273</v>
      </c>
      <c r="R158" s="167">
        <f>Q158/O158</f>
        <v>-8.2968770279812191E-3</v>
      </c>
      <c r="S158" s="167"/>
      <c r="T158" s="115">
        <v>4892585.8809719933</v>
      </c>
      <c r="U158" s="115">
        <v>5330515.8836150886</v>
      </c>
      <c r="V158" s="166">
        <f>U158-T158</f>
        <v>437930.00264309533</v>
      </c>
      <c r="W158" s="167">
        <f>V158/T158</f>
        <v>8.9508904554189098E-2</v>
      </c>
      <c r="X158" s="168"/>
      <c r="Y158" s="91">
        <v>10818601.899583437</v>
      </c>
      <c r="Z158" s="91">
        <v>12354247.468198251</v>
      </c>
      <c r="AA158" s="166">
        <f>Z158-Y158</f>
        <v>1535645.5686148144</v>
      </c>
      <c r="AB158" s="167">
        <f>AA158/Y158</f>
        <v>0.14194491884149499</v>
      </c>
      <c r="AC158" s="167"/>
      <c r="AD158" s="215">
        <v>3321120</v>
      </c>
      <c r="AE158" s="215">
        <v>3321120</v>
      </c>
      <c r="AF158" s="315">
        <f>AE158-AD158</f>
        <v>0</v>
      </c>
      <c r="AG158" s="214">
        <f>AF158/AD158</f>
        <v>0</v>
      </c>
      <c r="AH158" s="167"/>
      <c r="AI158" s="115">
        <v>14139721.899583437</v>
      </c>
      <c r="AJ158" s="115">
        <v>15675367.468198251</v>
      </c>
      <c r="AK158" s="166">
        <f>AJ158-AI158</f>
        <v>1535645.5686148144</v>
      </c>
      <c r="AL158" s="167">
        <f>AK158/AI158</f>
        <v>0.10860507579431639</v>
      </c>
      <c r="AN158" s="115">
        <f>J158/E158</f>
        <v>-113.22604529097882</v>
      </c>
      <c r="AO158" s="115">
        <f>K158/F158</f>
        <v>-90.247180048012481</v>
      </c>
      <c r="AP158" s="166">
        <f>AO158-AN158</f>
        <v>22.978865242966336</v>
      </c>
      <c r="AQ158" s="167">
        <f>AP158/AN158</f>
        <v>-0.20294681478906298</v>
      </c>
      <c r="AR158" s="316"/>
      <c r="AS158" s="115">
        <v>227.36568624345173</v>
      </c>
      <c r="AT158" s="115">
        <f>P158/F158</f>
        <v>225.6052757231553</v>
      </c>
      <c r="AU158" s="115">
        <f>AT158-AS158</f>
        <v>-1.760410520296432</v>
      </c>
      <c r="AV158" s="191">
        <f>AU158/AS158</f>
        <v>-7.7426393990317121E-3</v>
      </c>
      <c r="AW158" s="316"/>
      <c r="AX158" s="115">
        <v>94.234979120784175</v>
      </c>
      <c r="AY158" s="115">
        <f>U158/F158</f>
        <v>102.72722843736922</v>
      </c>
      <c r="AZ158" s="166">
        <f>AY158-AX158</f>
        <v>8.4922493165850454</v>
      </c>
      <c r="BA158" s="167">
        <f>AZ158/AX158</f>
        <v>9.0117803344554687E-2</v>
      </c>
      <c r="BB158" s="316"/>
      <c r="BC158" s="115">
        <f>Y158/E158</f>
        <v>208.37462007325712</v>
      </c>
      <c r="BD158" s="115">
        <f>Z158/F158</f>
        <v>238.08532411251207</v>
      </c>
      <c r="BE158" s="166">
        <f>BD158-BC158</f>
        <v>29.710704039254949</v>
      </c>
      <c r="BF158" s="167">
        <f>BE158/BC158</f>
        <v>0.14258312278534555</v>
      </c>
      <c r="BG158" s="317"/>
      <c r="BH158" s="115">
        <v>63.967333731389282</v>
      </c>
      <c r="BI158" s="115">
        <v>63.967333731389282</v>
      </c>
      <c r="BJ158" s="166">
        <f>BI158-BH158</f>
        <v>0</v>
      </c>
      <c r="BK158" s="167">
        <f>BJ158/BH158</f>
        <v>0</v>
      </c>
      <c r="BL158" s="167"/>
      <c r="BM158" s="115">
        <f>AI158/E158</f>
        <v>272.34195380464638</v>
      </c>
      <c r="BN158" s="115">
        <f>AJ158/F158</f>
        <v>302.0884075582627</v>
      </c>
      <c r="BO158" s="291">
        <f>BN158-BM158</f>
        <v>29.746453753616322</v>
      </c>
      <c r="BP158" s="167">
        <f>BO158/BM158</f>
        <v>0.10922464694864366</v>
      </c>
    </row>
    <row r="159" spans="1:68">
      <c r="A159" s="89">
        <v>494</v>
      </c>
      <c r="B159" s="99">
        <v>17</v>
      </c>
      <c r="C159" s="99">
        <v>17</v>
      </c>
      <c r="D159" s="90" t="s">
        <v>172</v>
      </c>
      <c r="E159" s="92">
        <v>8827</v>
      </c>
      <c r="F159" s="115">
        <v>8749</v>
      </c>
      <c r="G159" s="166">
        <f>F159-E159</f>
        <v>-78</v>
      </c>
      <c r="H159" s="167">
        <f>G159/E159</f>
        <v>-8.836524300441826E-3</v>
      </c>
      <c r="I159" s="167"/>
      <c r="J159" s="115">
        <v>4983612.3238772666</v>
      </c>
      <c r="K159" s="115">
        <v>5019514.1775961267</v>
      </c>
      <c r="L159" s="166">
        <f>K159-J159</f>
        <v>35901.853718860075</v>
      </c>
      <c r="M159" s="167">
        <f>L159/J159</f>
        <v>7.2039820486936102E-3</v>
      </c>
      <c r="N159" s="167"/>
      <c r="O159" s="115">
        <v>5112019.6003646376</v>
      </c>
      <c r="P159" s="314">
        <v>5474094.170764395</v>
      </c>
      <c r="Q159" s="166">
        <f>P159-O159</f>
        <v>362074.57039975747</v>
      </c>
      <c r="R159" s="167">
        <f>Q159/O159</f>
        <v>7.0828087273752019E-2</v>
      </c>
      <c r="S159" s="167"/>
      <c r="T159" s="115">
        <v>629374.5882569591</v>
      </c>
      <c r="U159" s="115">
        <v>692860.38198446122</v>
      </c>
      <c r="V159" s="166">
        <f>U159-T159</f>
        <v>63485.79372750211</v>
      </c>
      <c r="W159" s="167">
        <f>V159/T159</f>
        <v>0.10087123775258357</v>
      </c>
      <c r="X159" s="168"/>
      <c r="Y159" s="91">
        <v>10725006.512498863</v>
      </c>
      <c r="Z159" s="91">
        <v>11186468.730344983</v>
      </c>
      <c r="AA159" s="166">
        <f>Z159-Y159</f>
        <v>461462.21784611978</v>
      </c>
      <c r="AB159" s="167">
        <f>AA159/Y159</f>
        <v>4.3026754091788591E-2</v>
      </c>
      <c r="AC159" s="167"/>
      <c r="AD159" s="215">
        <v>-194822</v>
      </c>
      <c r="AE159" s="215">
        <v>-194822</v>
      </c>
      <c r="AF159" s="315">
        <f>AE159-AD159</f>
        <v>0</v>
      </c>
      <c r="AG159" s="214">
        <f>AF159/AD159</f>
        <v>0</v>
      </c>
      <c r="AH159" s="167"/>
      <c r="AI159" s="115">
        <v>10530184.512498863</v>
      </c>
      <c r="AJ159" s="115">
        <v>10991646.730344983</v>
      </c>
      <c r="AK159" s="166">
        <f>AJ159-AI159</f>
        <v>461462.21784611978</v>
      </c>
      <c r="AL159" s="167">
        <f>AK159/AI159</f>
        <v>4.382280455754451E-2</v>
      </c>
      <c r="AN159" s="115">
        <f>J159/E159</f>
        <v>564.58732569131826</v>
      </c>
      <c r="AO159" s="115">
        <f>K159/F159</f>
        <v>573.72433164888866</v>
      </c>
      <c r="AP159" s="166">
        <f>AO159-AN159</f>
        <v>9.137005957570409</v>
      </c>
      <c r="AQ159" s="167">
        <f>AP159/AN159</f>
        <v>1.6183512349276442E-2</v>
      </c>
      <c r="AR159" s="316"/>
      <c r="AS159" s="115">
        <v>579.13442849944909</v>
      </c>
      <c r="AT159" s="115">
        <f>P159/F159</f>
        <v>625.68226891809297</v>
      </c>
      <c r="AU159" s="115">
        <f>AT159-AS159</f>
        <v>46.547840418643887</v>
      </c>
      <c r="AV159" s="191">
        <f>AU159/AS159</f>
        <v>8.0374845852715815E-2</v>
      </c>
      <c r="AW159" s="316"/>
      <c r="AX159" s="115">
        <v>71.301074912989591</v>
      </c>
      <c r="AY159" s="115">
        <f>U159/F159</f>
        <v>79.193094294714967</v>
      </c>
      <c r="AZ159" s="166">
        <f>AY159-AX159</f>
        <v>7.8920193817253761</v>
      </c>
      <c r="BA159" s="167">
        <f>AZ159/AX159</f>
        <v>0.11068584016939712</v>
      </c>
      <c r="BB159" s="316"/>
      <c r="BC159" s="115">
        <f>Y159/E159</f>
        <v>1215.022829103757</v>
      </c>
      <c r="BD159" s="115">
        <f>Z159/F159</f>
        <v>1278.5996948616964</v>
      </c>
      <c r="BE159" s="166">
        <f>BD159-BC159</f>
        <v>63.576865757939458</v>
      </c>
      <c r="BF159" s="167">
        <f>BE159/BC159</f>
        <v>5.2325655316975368E-2</v>
      </c>
      <c r="BG159" s="317"/>
      <c r="BH159" s="115">
        <v>-22.071145349495865</v>
      </c>
      <c r="BI159" s="115">
        <v>-22.071145349495865</v>
      </c>
      <c r="BJ159" s="166">
        <f>BI159-BH159</f>
        <v>0</v>
      </c>
      <c r="BK159" s="167">
        <f>BJ159/BH159</f>
        <v>0</v>
      </c>
      <c r="BL159" s="167"/>
      <c r="BM159" s="115">
        <f>AI159/E159</f>
        <v>1192.9516837542612</v>
      </c>
      <c r="BN159" s="115">
        <f>AJ159/F159</f>
        <v>1256.3317785284012</v>
      </c>
      <c r="BO159" s="291">
        <f>BN159-BM159</f>
        <v>63.380094774139934</v>
      </c>
      <c r="BP159" s="167">
        <f>BO159/BM159</f>
        <v>5.3128802815115304E-2</v>
      </c>
    </row>
    <row r="160" spans="1:68">
      <c r="A160" s="89">
        <v>495</v>
      </c>
      <c r="B160" s="99">
        <v>13</v>
      </c>
      <c r="C160" s="99">
        <v>13</v>
      </c>
      <c r="D160" s="90" t="s">
        <v>173</v>
      </c>
      <c r="E160" s="92">
        <v>1430</v>
      </c>
      <c r="F160" s="115">
        <v>1393</v>
      </c>
      <c r="G160" s="166">
        <f>F160-E160</f>
        <v>-37</v>
      </c>
      <c r="H160" s="167">
        <f>G160/E160</f>
        <v>-2.5874125874125874E-2</v>
      </c>
      <c r="I160" s="167"/>
      <c r="J160" s="115">
        <v>790761.87487896928</v>
      </c>
      <c r="K160" s="115">
        <v>612835.37148308603</v>
      </c>
      <c r="L160" s="166">
        <f>K160-J160</f>
        <v>-177926.50339588325</v>
      </c>
      <c r="M160" s="167">
        <f>L160/J160</f>
        <v>-0.22500642614202404</v>
      </c>
      <c r="N160" s="167"/>
      <c r="O160" s="115">
        <v>443570.12131373712</v>
      </c>
      <c r="P160" s="314">
        <v>402690.12334464869</v>
      </c>
      <c r="Q160" s="166">
        <f>P160-O160</f>
        <v>-40879.997969088436</v>
      </c>
      <c r="R160" s="167">
        <f>Q160/O160</f>
        <v>-9.2161297627560479E-2</v>
      </c>
      <c r="S160" s="167"/>
      <c r="T160" s="115">
        <v>222401.37340045162</v>
      </c>
      <c r="U160" s="115">
        <v>239212.52469147622</v>
      </c>
      <c r="V160" s="166">
        <f>U160-T160</f>
        <v>16811.151291024609</v>
      </c>
      <c r="W160" s="167">
        <f>V160/T160</f>
        <v>7.5589242251462074E-2</v>
      </c>
      <c r="X160" s="168"/>
      <c r="Y160" s="91">
        <v>1456733.3695931581</v>
      </c>
      <c r="Z160" s="91">
        <v>1254738.019519211</v>
      </c>
      <c r="AA160" s="166">
        <f>Z160-Y160</f>
        <v>-201995.35007394711</v>
      </c>
      <c r="AB160" s="167">
        <f>AA160/Y160</f>
        <v>-0.13866322711503554</v>
      </c>
      <c r="AC160" s="167"/>
      <c r="AD160" s="215">
        <v>-323273</v>
      </c>
      <c r="AE160" s="215">
        <v>-323273</v>
      </c>
      <c r="AF160" s="315">
        <f>AE160-AD160</f>
        <v>0</v>
      </c>
      <c r="AG160" s="214">
        <f>AF160/AD160</f>
        <v>0</v>
      </c>
      <c r="AH160" s="167"/>
      <c r="AI160" s="115">
        <v>1133460.3695931581</v>
      </c>
      <c r="AJ160" s="115">
        <v>931465.01951921103</v>
      </c>
      <c r="AK160" s="166">
        <f>AJ160-AI160</f>
        <v>-201995.35007394711</v>
      </c>
      <c r="AL160" s="167">
        <f>AK160/AI160</f>
        <v>-0.17821121540089743</v>
      </c>
      <c r="AN160" s="115">
        <f>J160/E160</f>
        <v>552.98033208319532</v>
      </c>
      <c r="AO160" s="115">
        <f>K160/F160</f>
        <v>439.93924729582631</v>
      </c>
      <c r="AP160" s="166">
        <f>AO160-AN160</f>
        <v>-113.04108478736902</v>
      </c>
      <c r="AQ160" s="167">
        <f>AP160/AN160</f>
        <v>-0.20442152863107996</v>
      </c>
      <c r="AR160" s="316"/>
      <c r="AS160" s="115">
        <v>310.18889602359241</v>
      </c>
      <c r="AT160" s="115">
        <f>P160/F160</f>
        <v>289.0812084311907</v>
      </c>
      <c r="AU160" s="115">
        <f>AT160-AS160</f>
        <v>-21.107687592401703</v>
      </c>
      <c r="AV160" s="191">
        <f>AU160/AS160</f>
        <v>-6.8047850400151946E-2</v>
      </c>
      <c r="AW160" s="316"/>
      <c r="AX160" s="115">
        <v>155.52543594437176</v>
      </c>
      <c r="AY160" s="115">
        <f>U160/F160</f>
        <v>171.72471262848256</v>
      </c>
      <c r="AZ160" s="166">
        <f>AY160-AX160</f>
        <v>16.199276684110799</v>
      </c>
      <c r="BA160" s="167">
        <f>AZ160/AX160</f>
        <v>0.10415837503201049</v>
      </c>
      <c r="BB160" s="316"/>
      <c r="BC160" s="115">
        <f>Y160/E160</f>
        <v>1018.6946640511595</v>
      </c>
      <c r="BD160" s="115">
        <f>Z160/F160</f>
        <v>900.74516835549969</v>
      </c>
      <c r="BE160" s="166">
        <f>BD160-BC160</f>
        <v>-117.94949569565983</v>
      </c>
      <c r="BF160" s="167">
        <f>BE160/BC160</f>
        <v>-0.11578493522936166</v>
      </c>
      <c r="BG160" s="317"/>
      <c r="BH160" s="115">
        <v>-226.06503496503495</v>
      </c>
      <c r="BI160" s="115">
        <v>-226.06503496503495</v>
      </c>
      <c r="BJ160" s="166">
        <f>BI160-BH160</f>
        <v>0</v>
      </c>
      <c r="BK160" s="167">
        <f>BJ160/BH160</f>
        <v>0</v>
      </c>
      <c r="BL160" s="167"/>
      <c r="BM160" s="115">
        <f>AI160/E160</f>
        <v>792.62962908612462</v>
      </c>
      <c r="BN160" s="115">
        <f>AJ160/F160</f>
        <v>668.67553447179546</v>
      </c>
      <c r="BO160" s="291">
        <f>BN160-BM160</f>
        <v>-123.95409461432916</v>
      </c>
      <c r="BP160" s="167">
        <f>BO160/BM160</f>
        <v>-0.1563833725938861</v>
      </c>
    </row>
    <row r="161" spans="1:68">
      <c r="A161" s="89">
        <v>498</v>
      </c>
      <c r="B161" s="99">
        <v>19</v>
      </c>
      <c r="C161" s="99">
        <v>19</v>
      </c>
      <c r="D161" s="90" t="s">
        <v>174</v>
      </c>
      <c r="E161" s="92">
        <v>2325</v>
      </c>
      <c r="F161" s="115">
        <v>2313</v>
      </c>
      <c r="G161" s="166">
        <f>F161-E161</f>
        <v>-12</v>
      </c>
      <c r="H161" s="167">
        <f>G161/E161</f>
        <v>-5.1612903225806452E-3</v>
      </c>
      <c r="I161" s="167"/>
      <c r="J161" s="115">
        <v>3799575.9604782616</v>
      </c>
      <c r="K161" s="115">
        <v>3702018.5387504594</v>
      </c>
      <c r="L161" s="166">
        <f>K161-J161</f>
        <v>-97557.421727802139</v>
      </c>
      <c r="M161" s="167">
        <f>L161/J161</f>
        <v>-2.5675870871528082E-2</v>
      </c>
      <c r="N161" s="167"/>
      <c r="O161" s="115">
        <v>204439.13686473353</v>
      </c>
      <c r="P161" s="314">
        <v>303265.67202179175</v>
      </c>
      <c r="Q161" s="166">
        <f>P161-O161</f>
        <v>98826.535157058213</v>
      </c>
      <c r="R161" s="167">
        <f>Q161/O161</f>
        <v>0.48340321071912201</v>
      </c>
      <c r="S161" s="167"/>
      <c r="T161" s="115">
        <v>264607.76835489785</v>
      </c>
      <c r="U161" s="115">
        <v>284078.78172034613</v>
      </c>
      <c r="V161" s="166">
        <f>U161-T161</f>
        <v>19471.013365448278</v>
      </c>
      <c r="W161" s="167">
        <f>V161/T161</f>
        <v>7.3584435885999083E-2</v>
      </c>
      <c r="X161" s="168"/>
      <c r="Y161" s="91">
        <v>4268622.8656978933</v>
      </c>
      <c r="Z161" s="91">
        <v>4289362.9924925976</v>
      </c>
      <c r="AA161" s="166">
        <f>Z161-Y161</f>
        <v>20740.126794704236</v>
      </c>
      <c r="AB161" s="167">
        <f>AA161/Y161</f>
        <v>4.8587395624404396E-3</v>
      </c>
      <c r="AC161" s="167"/>
      <c r="AD161" s="215">
        <v>204233</v>
      </c>
      <c r="AE161" s="215">
        <v>204233</v>
      </c>
      <c r="AF161" s="315">
        <f>AE161-AD161</f>
        <v>0</v>
      </c>
      <c r="AG161" s="214">
        <f>AF161/AD161</f>
        <v>0</v>
      </c>
      <c r="AH161" s="167"/>
      <c r="AI161" s="115">
        <v>4472855.8656978933</v>
      </c>
      <c r="AJ161" s="115">
        <v>4493595.9924925976</v>
      </c>
      <c r="AK161" s="166">
        <f>AJ161-AI161</f>
        <v>20740.126794704236</v>
      </c>
      <c r="AL161" s="167">
        <f>AK161/AI161</f>
        <v>4.6368869056924514E-3</v>
      </c>
      <c r="AN161" s="115">
        <f>J161/E161</f>
        <v>1634.2262195605426</v>
      </c>
      <c r="AO161" s="115">
        <f>K161/F161</f>
        <v>1600.526821768465</v>
      </c>
      <c r="AP161" s="166">
        <f>AO161-AN161</f>
        <v>-33.699397792077662</v>
      </c>
      <c r="AQ161" s="167">
        <f>AP161/AN161</f>
        <v>-2.0621011576438735E-2</v>
      </c>
      <c r="AR161" s="316"/>
      <c r="AS161" s="115">
        <v>87.930811554724102</v>
      </c>
      <c r="AT161" s="115">
        <f>P161/F161</f>
        <v>131.11356334707816</v>
      </c>
      <c r="AU161" s="115">
        <f>AT161-AS161</f>
        <v>43.182751792354054</v>
      </c>
      <c r="AV161" s="191">
        <f>AU161/AS161</f>
        <v>0.49109920662427969</v>
      </c>
      <c r="AW161" s="316"/>
      <c r="AX161" s="115">
        <v>113.80979284081629</v>
      </c>
      <c r="AY161" s="115">
        <f>U161/F161</f>
        <v>122.81832326863214</v>
      </c>
      <c r="AZ161" s="166">
        <f>AY161-AX161</f>
        <v>9.008530427815856</v>
      </c>
      <c r="BA161" s="167">
        <f>AZ161/AX161</f>
        <v>7.9154264347145648E-2</v>
      </c>
      <c r="BB161" s="316"/>
      <c r="BC161" s="115">
        <f>Y161/E161</f>
        <v>1835.9668239560831</v>
      </c>
      <c r="BD161" s="115">
        <f>Z161/F161</f>
        <v>1854.4587083841752</v>
      </c>
      <c r="BE161" s="166">
        <f>BD161-BC161</f>
        <v>18.491884428092135</v>
      </c>
      <c r="BF161" s="167">
        <f>BE161/BC161</f>
        <v>1.0072014475864225E-2</v>
      </c>
      <c r="BG161" s="317"/>
      <c r="BH161" s="115">
        <v>87.84215053763441</v>
      </c>
      <c r="BI161" s="115">
        <v>87.84215053763441</v>
      </c>
      <c r="BJ161" s="166">
        <f>BI161-BH161</f>
        <v>0</v>
      </c>
      <c r="BK161" s="167">
        <f>BJ161/BH161</f>
        <v>0</v>
      </c>
      <c r="BL161" s="167"/>
      <c r="BM161" s="115">
        <f>AI161/E161</f>
        <v>1923.8089744937176</v>
      </c>
      <c r="BN161" s="115">
        <f>AJ161/F161</f>
        <v>1942.756589923302</v>
      </c>
      <c r="BO161" s="291">
        <f>BN161-BM161</f>
        <v>18.947615429584403</v>
      </c>
      <c r="BP161" s="167">
        <f>BO161/BM161</f>
        <v>9.8490108325702055E-3</v>
      </c>
    </row>
    <row r="162" spans="1:68">
      <c r="A162" s="89">
        <v>499</v>
      </c>
      <c r="B162" s="99">
        <v>15</v>
      </c>
      <c r="C162" s="99">
        <v>15</v>
      </c>
      <c r="D162" s="90" t="s">
        <v>175</v>
      </c>
      <c r="E162" s="92">
        <v>19763</v>
      </c>
      <c r="F162" s="115">
        <v>19738</v>
      </c>
      <c r="G162" s="166">
        <f>F162-E162</f>
        <v>-25</v>
      </c>
      <c r="H162" s="167">
        <f>G162/E162</f>
        <v>-1.2649901330769619E-3</v>
      </c>
      <c r="I162" s="167"/>
      <c r="J162" s="115">
        <v>17309603.759778433</v>
      </c>
      <c r="K162" s="115">
        <v>17746746.281673882</v>
      </c>
      <c r="L162" s="166">
        <f>K162-J162</f>
        <v>437142.52189544961</v>
      </c>
      <c r="M162" s="167">
        <f>L162/J162</f>
        <v>2.5254334412392415E-2</v>
      </c>
      <c r="N162" s="167"/>
      <c r="O162" s="115">
        <v>4296120.4627032205</v>
      </c>
      <c r="P162" s="314">
        <v>3963451.4486633739</v>
      </c>
      <c r="Q162" s="166">
        <f>P162-O162</f>
        <v>-332669.0140398466</v>
      </c>
      <c r="R162" s="167">
        <f>Q162/O162</f>
        <v>-7.7434750009436046E-2</v>
      </c>
      <c r="S162" s="167"/>
      <c r="T162" s="115">
        <v>1301791.442668926</v>
      </c>
      <c r="U162" s="115">
        <v>1407349.6977041881</v>
      </c>
      <c r="V162" s="166">
        <f>U162-T162</f>
        <v>105558.25503526209</v>
      </c>
      <c r="W162" s="167">
        <f>V162/T162</f>
        <v>8.1086917285957197E-2</v>
      </c>
      <c r="X162" s="168"/>
      <c r="Y162" s="91">
        <v>22907515.665150579</v>
      </c>
      <c r="Z162" s="91">
        <v>23117547.428041443</v>
      </c>
      <c r="AA162" s="166">
        <f>Z162-Y162</f>
        <v>210031.76289086416</v>
      </c>
      <c r="AB162" s="167">
        <f>AA162/Y162</f>
        <v>9.168683586687992E-3</v>
      </c>
      <c r="AC162" s="167"/>
      <c r="AD162" s="215">
        <v>-1054078</v>
      </c>
      <c r="AE162" s="215">
        <v>-1054078</v>
      </c>
      <c r="AF162" s="315">
        <f>AE162-AD162</f>
        <v>0</v>
      </c>
      <c r="AG162" s="214">
        <f>AF162/AD162</f>
        <v>0</v>
      </c>
      <c r="AH162" s="167"/>
      <c r="AI162" s="115">
        <v>21853437.665150579</v>
      </c>
      <c r="AJ162" s="115">
        <v>22063469.428041443</v>
      </c>
      <c r="AK162" s="166">
        <f>AJ162-AI162</f>
        <v>210031.76289086416</v>
      </c>
      <c r="AL162" s="167">
        <f>AK162/AI162</f>
        <v>9.6109255719432803E-3</v>
      </c>
      <c r="AN162" s="115">
        <f>J162/E162</f>
        <v>875.85911854366407</v>
      </c>
      <c r="AO162" s="115">
        <f>K162/F162</f>
        <v>899.11573014864132</v>
      </c>
      <c r="AP162" s="166">
        <f>AO162-AN162</f>
        <v>23.256611604977252</v>
      </c>
      <c r="AQ162" s="167">
        <f>AP162/AN162</f>
        <v>2.6552913719328761E-2</v>
      </c>
      <c r="AR162" s="316"/>
      <c r="AS162" s="115">
        <v>217.38199983318427</v>
      </c>
      <c r="AT162" s="115">
        <f>P162/F162</f>
        <v>200.80309295082449</v>
      </c>
      <c r="AU162" s="115">
        <f>AT162-AS162</f>
        <v>-16.578906882359774</v>
      </c>
      <c r="AV162" s="191">
        <f>AU162/AS162</f>
        <v>-7.626623591227509E-2</v>
      </c>
      <c r="AW162" s="316"/>
      <c r="AX162" s="115">
        <v>65.870133212008597</v>
      </c>
      <c r="AY162" s="115">
        <f>U162/F162</f>
        <v>71.301534993625907</v>
      </c>
      <c r="AZ162" s="166">
        <f>AY162-AX162</f>
        <v>5.4314017816173106</v>
      </c>
      <c r="BA162" s="167">
        <f>AZ162/AX162</f>
        <v>8.2456213715795659E-2</v>
      </c>
      <c r="BB162" s="316"/>
      <c r="BC162" s="115">
        <f>Y162/E162</f>
        <v>1159.1112515888569</v>
      </c>
      <c r="BD162" s="115">
        <f>Z162/F162</f>
        <v>1171.2203580930916</v>
      </c>
      <c r="BE162" s="166">
        <f>BD162-BC162</f>
        <v>12.10910650423466</v>
      </c>
      <c r="BF162" s="167">
        <f>BE162/BC162</f>
        <v>1.0446888931184171E-2</v>
      </c>
      <c r="BG162" s="317"/>
      <c r="BH162" s="115">
        <v>-53.335930779739918</v>
      </c>
      <c r="BI162" s="115">
        <v>-53.335930779739918</v>
      </c>
      <c r="BJ162" s="166">
        <f>BI162-BH162</f>
        <v>0</v>
      </c>
      <c r="BK162" s="167">
        <f>BJ162/BH162</f>
        <v>0</v>
      </c>
      <c r="BL162" s="167"/>
      <c r="BM162" s="115">
        <f>AI162/E162</f>
        <v>1105.7753208091169</v>
      </c>
      <c r="BN162" s="115">
        <f>AJ162/F162</f>
        <v>1117.8168724309171</v>
      </c>
      <c r="BO162" s="291">
        <f>BN162-BM162</f>
        <v>12.041551621800181</v>
      </c>
      <c r="BP162" s="167">
        <f>BO162/BM162</f>
        <v>1.0889691056759295E-2</v>
      </c>
    </row>
    <row r="163" spans="1:68">
      <c r="A163" s="89">
        <v>500</v>
      </c>
      <c r="B163" s="99">
        <v>13</v>
      </c>
      <c r="C163" s="99">
        <v>13</v>
      </c>
      <c r="D163" s="90" t="s">
        <v>176</v>
      </c>
      <c r="E163" s="92">
        <v>10551</v>
      </c>
      <c r="F163" s="115">
        <v>10614</v>
      </c>
      <c r="G163" s="166">
        <f>F163-E163</f>
        <v>63</v>
      </c>
      <c r="H163" s="167">
        <f>G163/E163</f>
        <v>5.9709980096673302E-3</v>
      </c>
      <c r="I163" s="167"/>
      <c r="J163" s="115">
        <v>11953531.445108065</v>
      </c>
      <c r="K163" s="115">
        <v>11839358.95892459</v>
      </c>
      <c r="L163" s="166">
        <f>K163-J163</f>
        <v>-114172.4861834757</v>
      </c>
      <c r="M163" s="167">
        <f>L163/J163</f>
        <v>-9.5513603413157309E-3</v>
      </c>
      <c r="N163" s="167"/>
      <c r="O163" s="115">
        <v>1056245.4831775068</v>
      </c>
      <c r="P163" s="314">
        <v>1065301.3197723578</v>
      </c>
      <c r="Q163" s="166">
        <f>P163-O163</f>
        <v>9055.8365948509891</v>
      </c>
      <c r="R163" s="167">
        <f>Q163/O163</f>
        <v>8.5736097707213715E-3</v>
      </c>
      <c r="S163" s="167"/>
      <c r="T163" s="115">
        <v>406941.35251360852</v>
      </c>
      <c r="U163" s="115">
        <v>428495.4967638778</v>
      </c>
      <c r="V163" s="166">
        <f>U163-T163</f>
        <v>21554.144250269281</v>
      </c>
      <c r="W163" s="167">
        <f>V163/T163</f>
        <v>5.2966217655524422E-2</v>
      </c>
      <c r="X163" s="168"/>
      <c r="Y163" s="91">
        <v>13416718.28079918</v>
      </c>
      <c r="Z163" s="91">
        <v>13333155.775460824</v>
      </c>
      <c r="AA163" s="166">
        <f>Z163-Y163</f>
        <v>-83562.505338355899</v>
      </c>
      <c r="AB163" s="167">
        <f>AA163/Y163</f>
        <v>-6.2282373073259773E-3</v>
      </c>
      <c r="AC163" s="167"/>
      <c r="AD163" s="215">
        <v>-629542</v>
      </c>
      <c r="AE163" s="215">
        <v>-629542</v>
      </c>
      <c r="AF163" s="315">
        <f>AE163-AD163</f>
        <v>0</v>
      </c>
      <c r="AG163" s="214">
        <f>AF163/AD163</f>
        <v>0</v>
      </c>
      <c r="AH163" s="167"/>
      <c r="AI163" s="115">
        <v>12787176.28079918</v>
      </c>
      <c r="AJ163" s="115">
        <v>12703613.775460824</v>
      </c>
      <c r="AK163" s="166">
        <f>AJ163-AI163</f>
        <v>-83562.505338355899</v>
      </c>
      <c r="AL163" s="167">
        <f>AK163/AI163</f>
        <v>-6.5348677067845473E-3</v>
      </c>
      <c r="AN163" s="115">
        <f>J163/E163</f>
        <v>1132.9287693212079</v>
      </c>
      <c r="AO163" s="115">
        <f>K163/F163</f>
        <v>1115.4474240554541</v>
      </c>
      <c r="AP163" s="166">
        <f>AO163-AN163</f>
        <v>-17.481345265753816</v>
      </c>
      <c r="AQ163" s="167">
        <f>AP163/AN163</f>
        <v>-1.5430224511138268E-2</v>
      </c>
      <c r="AR163" s="316"/>
      <c r="AS163" s="115">
        <v>100.10856631385715</v>
      </c>
      <c r="AT163" s="115">
        <f>P163/F163</f>
        <v>100.3675635738042</v>
      </c>
      <c r="AU163" s="115">
        <f>AT163-AS163</f>
        <v>0.25899725994705136</v>
      </c>
      <c r="AV163" s="191">
        <f>AU163/AS163</f>
        <v>2.58716381108737E-3</v>
      </c>
      <c r="AW163" s="316"/>
      <c r="AX163" s="115">
        <v>38.568984220795045</v>
      </c>
      <c r="AY163" s="115">
        <f>U163/F163</f>
        <v>40.370783565468045</v>
      </c>
      <c r="AZ163" s="166">
        <f>AY163-AX163</f>
        <v>1.8017993446730003</v>
      </c>
      <c r="BA163" s="167">
        <f>AZ163/AX163</f>
        <v>4.6716276849768139E-2</v>
      </c>
      <c r="BB163" s="316"/>
      <c r="BC163" s="115">
        <f>Y163/E163</f>
        <v>1271.6063198558602</v>
      </c>
      <c r="BD163" s="115">
        <f>Z163/F163</f>
        <v>1256.1857711947262</v>
      </c>
      <c r="BE163" s="166">
        <f>BD163-BC163</f>
        <v>-15.420548661134035</v>
      </c>
      <c r="BF163" s="167">
        <f>BE163/BC163</f>
        <v>-1.2126826062709402E-2</v>
      </c>
      <c r="BG163" s="317"/>
      <c r="BH163" s="115">
        <v>-59.66657188892048</v>
      </c>
      <c r="BI163" s="115">
        <v>-59.66657188892048</v>
      </c>
      <c r="BJ163" s="166">
        <f>BI163-BH163</f>
        <v>0</v>
      </c>
      <c r="BK163" s="167">
        <f>BJ163/BH163</f>
        <v>0</v>
      </c>
      <c r="BL163" s="167"/>
      <c r="BM163" s="115">
        <f>AI163/E163</f>
        <v>1211.9397479669396</v>
      </c>
      <c r="BN163" s="115">
        <f>AJ163/F163</f>
        <v>1196.8733536330153</v>
      </c>
      <c r="BO163" s="291">
        <f>BN163-BM163</f>
        <v>-15.066394333924336</v>
      </c>
      <c r="BP163" s="167">
        <f>BO163/BM163</f>
        <v>-1.2431636440011645E-2</v>
      </c>
    </row>
    <row r="164" spans="1:68">
      <c r="A164" s="89">
        <v>503</v>
      </c>
      <c r="B164" s="99">
        <v>2</v>
      </c>
      <c r="C164" s="99">
        <v>2</v>
      </c>
      <c r="D164" s="90" t="s">
        <v>177</v>
      </c>
      <c r="E164" s="92">
        <v>7515</v>
      </c>
      <c r="F164" s="115">
        <v>7477</v>
      </c>
      <c r="G164" s="166">
        <f>F164-E164</f>
        <v>-38</v>
      </c>
      <c r="H164" s="167">
        <f>G164/E164</f>
        <v>-5.0565535595475716E-3</v>
      </c>
      <c r="I164" s="167"/>
      <c r="J164" s="115">
        <v>916602.22005174309</v>
      </c>
      <c r="K164" s="115">
        <v>800601.61619639862</v>
      </c>
      <c r="L164" s="166">
        <f>K164-J164</f>
        <v>-116000.60385534447</v>
      </c>
      <c r="M164" s="167">
        <f>L164/J164</f>
        <v>-0.12655501079715487</v>
      </c>
      <c r="N164" s="167"/>
      <c r="O164" s="115">
        <v>2943628.8619255815</v>
      </c>
      <c r="P164" s="314">
        <v>3091608.3459952008</v>
      </c>
      <c r="Q164" s="166">
        <f>P164-O164</f>
        <v>147979.48406961933</v>
      </c>
      <c r="R164" s="167">
        <f>Q164/O164</f>
        <v>5.0271107877648075E-2</v>
      </c>
      <c r="S164" s="167"/>
      <c r="T164" s="115">
        <v>840801.54334379546</v>
      </c>
      <c r="U164" s="115">
        <v>900560.19508145121</v>
      </c>
      <c r="V164" s="166">
        <f>U164-T164</f>
        <v>59758.651737655746</v>
      </c>
      <c r="W164" s="167">
        <f>V164/T164</f>
        <v>7.1073432501087858E-2</v>
      </c>
      <c r="X164" s="168"/>
      <c r="Y164" s="91">
        <v>4701032.62532112</v>
      </c>
      <c r="Z164" s="91">
        <v>4792770.1572730504</v>
      </c>
      <c r="AA164" s="166">
        <f>Z164-Y164</f>
        <v>91737.531951930374</v>
      </c>
      <c r="AB164" s="167">
        <f>AA164/Y164</f>
        <v>1.9514336373205647E-2</v>
      </c>
      <c r="AC164" s="167"/>
      <c r="AD164" s="215">
        <v>-197444</v>
      </c>
      <c r="AE164" s="215">
        <v>-197444</v>
      </c>
      <c r="AF164" s="315">
        <f>AE164-AD164</f>
        <v>0</v>
      </c>
      <c r="AG164" s="214">
        <f>AF164/AD164</f>
        <v>0</v>
      </c>
      <c r="AH164" s="167"/>
      <c r="AI164" s="115">
        <v>4503588.62532112</v>
      </c>
      <c r="AJ164" s="115">
        <v>4595326.1572730504</v>
      </c>
      <c r="AK164" s="166">
        <f>AJ164-AI164</f>
        <v>91737.531951930374</v>
      </c>
      <c r="AL164" s="167">
        <f>AK164/AI164</f>
        <v>2.0369873801559572E-2</v>
      </c>
      <c r="AN164" s="115">
        <f>J164/E164</f>
        <v>121.96968996031178</v>
      </c>
      <c r="AO164" s="115">
        <f>K164/F164</f>
        <v>107.07524624801373</v>
      </c>
      <c r="AP164" s="166">
        <f>AO164-AN164</f>
        <v>-14.894443712298056</v>
      </c>
      <c r="AQ164" s="167">
        <f>AP164/AN164</f>
        <v>-0.12211594304408431</v>
      </c>
      <c r="AR164" s="316"/>
      <c r="AS164" s="115">
        <v>391.70044736202016</v>
      </c>
      <c r="AT164" s="115">
        <f>P164/F164</f>
        <v>413.48245900698151</v>
      </c>
      <c r="AU164" s="115">
        <f>AT164-AS164</f>
        <v>21.782011644961358</v>
      </c>
      <c r="AV164" s="191">
        <f>AU164/AS164</f>
        <v>5.5608850568480035E-2</v>
      </c>
      <c r="AW164" s="316"/>
      <c r="AX164" s="115">
        <v>111.88310623337264</v>
      </c>
      <c r="AY164" s="115">
        <f>U164/F164</f>
        <v>120.44405444448994</v>
      </c>
      <c r="AZ164" s="166">
        <f>AY164-AX164</f>
        <v>8.5609482111172923</v>
      </c>
      <c r="BA164" s="167">
        <f>AZ164/AX164</f>
        <v>7.6516897852838855E-2</v>
      </c>
      <c r="BB164" s="316"/>
      <c r="BC164" s="115">
        <f>Y164/E164</f>
        <v>625.55324355570463</v>
      </c>
      <c r="BD164" s="115">
        <f>Z164/F164</f>
        <v>641.00175969948509</v>
      </c>
      <c r="BE164" s="166">
        <f>BD164-BC164</f>
        <v>15.448516143780466</v>
      </c>
      <c r="BF164" s="167">
        <f>BE164/BC164</f>
        <v>2.4695765393157612E-2</v>
      </c>
      <c r="BG164" s="317"/>
      <c r="BH164" s="115">
        <v>-26.27332002661344</v>
      </c>
      <c r="BI164" s="115">
        <v>-26.27332002661344</v>
      </c>
      <c r="BJ164" s="166">
        <f>BI164-BH164</f>
        <v>0</v>
      </c>
      <c r="BK164" s="167">
        <f>BJ164/BH164</f>
        <v>0</v>
      </c>
      <c r="BL164" s="167"/>
      <c r="BM164" s="115">
        <f>AI164/E164</f>
        <v>599.27992352909121</v>
      </c>
      <c r="BN164" s="115">
        <f>AJ164/F164</f>
        <v>614.5949120333089</v>
      </c>
      <c r="BO164" s="291">
        <f>BN164-BM164</f>
        <v>15.314988504217695</v>
      </c>
      <c r="BP164" s="167">
        <f>BO164/BM164</f>
        <v>2.5555650878523465E-2</v>
      </c>
    </row>
    <row r="165" spans="1:68">
      <c r="A165" s="89">
        <v>504</v>
      </c>
      <c r="B165" s="99">
        <v>1</v>
      </c>
      <c r="C165" s="100">
        <v>34</v>
      </c>
      <c r="D165" s="90" t="s">
        <v>178</v>
      </c>
      <c r="E165" s="92">
        <v>1715</v>
      </c>
      <c r="F165" s="115">
        <v>1677</v>
      </c>
      <c r="G165" s="166">
        <f>F165-E165</f>
        <v>-38</v>
      </c>
      <c r="H165" s="167">
        <f>G165/E165</f>
        <v>-2.2157434402332362E-2</v>
      </c>
      <c r="I165" s="167"/>
      <c r="J165" s="115">
        <v>-85644.392256094841</v>
      </c>
      <c r="K165" s="115">
        <v>-185806.69701805245</v>
      </c>
      <c r="L165" s="166">
        <f>K165-J165</f>
        <v>-100162.30476195761</v>
      </c>
      <c r="M165" s="167">
        <f>L165/J165</f>
        <v>1.1695138715264759</v>
      </c>
      <c r="N165" s="167"/>
      <c r="O165" s="115">
        <v>800289.95998893166</v>
      </c>
      <c r="P165" s="314">
        <v>981774.52999353874</v>
      </c>
      <c r="Q165" s="166">
        <f>P165-O165</f>
        <v>181484.57000460709</v>
      </c>
      <c r="R165" s="167">
        <f>Q165/O165</f>
        <v>0.2267735184471352</v>
      </c>
      <c r="S165" s="167"/>
      <c r="T165" s="115">
        <v>255763.08552089083</v>
      </c>
      <c r="U165" s="115">
        <v>273741.32354085543</v>
      </c>
      <c r="V165" s="166">
        <f>U165-T165</f>
        <v>17978.2380199646</v>
      </c>
      <c r="W165" s="167">
        <f>V165/T165</f>
        <v>7.0292544302669235E-2</v>
      </c>
      <c r="X165" s="168"/>
      <c r="Y165" s="91">
        <v>970408.65325372771</v>
      </c>
      <c r="Z165" s="91">
        <v>1069709.1565163417</v>
      </c>
      <c r="AA165" s="166">
        <f>Z165-Y165</f>
        <v>99300.503262614016</v>
      </c>
      <c r="AB165" s="167">
        <f>AA165/Y165</f>
        <v>0.10232854265021731</v>
      </c>
      <c r="AC165" s="167"/>
      <c r="AD165" s="215">
        <v>-459037</v>
      </c>
      <c r="AE165" s="215">
        <v>-459037</v>
      </c>
      <c r="AF165" s="315">
        <f>AE165-AD165</f>
        <v>0</v>
      </c>
      <c r="AG165" s="214">
        <f>AF165/AD165</f>
        <v>0</v>
      </c>
      <c r="AH165" s="167"/>
      <c r="AI165" s="115">
        <v>511371.65325372771</v>
      </c>
      <c r="AJ165" s="115">
        <v>610672.15651634173</v>
      </c>
      <c r="AK165" s="166">
        <f>AJ165-AI165</f>
        <v>99300.503262614016</v>
      </c>
      <c r="AL165" s="167">
        <f>AK165/AI165</f>
        <v>0.19418460650055627</v>
      </c>
      <c r="AN165" s="115">
        <f>J165/E165</f>
        <v>-49.938421140580083</v>
      </c>
      <c r="AO165" s="115">
        <f>K165/F165</f>
        <v>-110.79707633753873</v>
      </c>
      <c r="AP165" s="166">
        <f>AO165-AN165</f>
        <v>-60.858655196958644</v>
      </c>
      <c r="AQ165" s="167">
        <f>AP165/AN165</f>
        <v>1.2186739950315479</v>
      </c>
      <c r="AR165" s="316"/>
      <c r="AS165" s="115">
        <v>466.64137608684064</v>
      </c>
      <c r="AT165" s="115">
        <f>P165/F165</f>
        <v>585.43502086674937</v>
      </c>
      <c r="AU165" s="115">
        <f>AT165-AS165</f>
        <v>118.79364477990873</v>
      </c>
      <c r="AV165" s="191">
        <f>AU165/AS165</f>
        <v>0.25457160652166766</v>
      </c>
      <c r="AW165" s="316"/>
      <c r="AX165" s="115">
        <v>149.13299447282265</v>
      </c>
      <c r="AY165" s="115">
        <f>U165/F165</f>
        <v>163.23275106789234</v>
      </c>
      <c r="AZ165" s="166">
        <f>AY165-AX165</f>
        <v>14.099756595069692</v>
      </c>
      <c r="BA165" s="167">
        <f>AZ165/AX165</f>
        <v>9.4544850017339199E-2</v>
      </c>
      <c r="BB165" s="316"/>
      <c r="BC165" s="115">
        <f>Y165/E165</f>
        <v>565.83594941908325</v>
      </c>
      <c r="BD165" s="115">
        <f>Z165/F165</f>
        <v>637.87069559710301</v>
      </c>
      <c r="BE165" s="166">
        <f>BD165-BC165</f>
        <v>72.034746178019759</v>
      </c>
      <c r="BF165" s="167">
        <f>BE165/BC165</f>
        <v>0.12730676842285188</v>
      </c>
      <c r="BG165" s="317"/>
      <c r="BH165" s="115">
        <v>-267.66005830903788</v>
      </c>
      <c r="BI165" s="115">
        <v>-267.66005830903788</v>
      </c>
      <c r="BJ165" s="166">
        <f>BI165-BH165</f>
        <v>0</v>
      </c>
      <c r="BK165" s="167">
        <f>BJ165/BH165</f>
        <v>0</v>
      </c>
      <c r="BL165" s="167"/>
      <c r="BM165" s="115">
        <f>AI165/E165</f>
        <v>298.17589111004531</v>
      </c>
      <c r="BN165" s="115">
        <f>AJ165/F165</f>
        <v>364.14559124409169</v>
      </c>
      <c r="BO165" s="291">
        <f>BN165-BM165</f>
        <v>65.969700134046377</v>
      </c>
      <c r="BP165" s="167">
        <f>BO165/BM165</f>
        <v>0.22124424576532745</v>
      </c>
    </row>
    <row r="166" spans="1:68">
      <c r="A166" s="89">
        <v>505</v>
      </c>
      <c r="B166" s="99">
        <v>1</v>
      </c>
      <c r="C166" s="100">
        <v>35</v>
      </c>
      <c r="D166" s="90" t="s">
        <v>179</v>
      </c>
      <c r="E166" s="92">
        <v>20957</v>
      </c>
      <c r="F166" s="115">
        <v>20934</v>
      </c>
      <c r="G166" s="166">
        <f>F166-E166</f>
        <v>-23</v>
      </c>
      <c r="H166" s="167">
        <f>G166/E166</f>
        <v>-1.0974853270983443E-3</v>
      </c>
      <c r="I166" s="167"/>
      <c r="J166" s="115">
        <v>11736761.681415055</v>
      </c>
      <c r="K166" s="115">
        <v>11528848.611262908</v>
      </c>
      <c r="L166" s="166">
        <f>K166-J166</f>
        <v>-207913.07015214674</v>
      </c>
      <c r="M166" s="167">
        <f>L166/J166</f>
        <v>-1.7714687900783847E-2</v>
      </c>
      <c r="N166" s="167"/>
      <c r="O166" s="115">
        <v>3663261.5419362383</v>
      </c>
      <c r="P166" s="314">
        <v>3682373.5289828004</v>
      </c>
      <c r="Q166" s="166">
        <f>P166-O166</f>
        <v>19111.987046562135</v>
      </c>
      <c r="R166" s="167">
        <f>Q166/O166</f>
        <v>5.2172051675186647E-3</v>
      </c>
      <c r="S166" s="167"/>
      <c r="T166" s="115">
        <v>1633431.2201996678</v>
      </c>
      <c r="U166" s="115">
        <v>1723313.8910692544</v>
      </c>
      <c r="V166" s="166">
        <f>U166-T166</f>
        <v>89882.670869586524</v>
      </c>
      <c r="W166" s="167">
        <f>V166/T166</f>
        <v>5.5026908851784663E-2</v>
      </c>
      <c r="X166" s="168"/>
      <c r="Y166" s="91">
        <v>17033454.443550959</v>
      </c>
      <c r="Z166" s="91">
        <v>16934536.031314965</v>
      </c>
      <c r="AA166" s="166">
        <f>Z166-Y166</f>
        <v>-98918.412235993892</v>
      </c>
      <c r="AB166" s="167">
        <f>AA166/Y166</f>
        <v>-5.8073018930957614E-3</v>
      </c>
      <c r="AC166" s="167"/>
      <c r="AD166" s="215">
        <v>-1868498</v>
      </c>
      <c r="AE166" s="215">
        <v>-1868498</v>
      </c>
      <c r="AF166" s="315">
        <f>AE166-AD166</f>
        <v>0</v>
      </c>
      <c r="AG166" s="214">
        <f>AF166/AD166</f>
        <v>0</v>
      </c>
      <c r="AH166" s="167"/>
      <c r="AI166" s="115">
        <v>15164956.443550959</v>
      </c>
      <c r="AJ166" s="115">
        <v>15066038.031314965</v>
      </c>
      <c r="AK166" s="166">
        <f>AJ166-AI166</f>
        <v>-98918.412235993892</v>
      </c>
      <c r="AL166" s="167">
        <f>AK166/AI166</f>
        <v>-6.5228286414274455E-3</v>
      </c>
      <c r="AN166" s="115">
        <f>J166/E166</f>
        <v>560.04016230448326</v>
      </c>
      <c r="AO166" s="115">
        <f>K166/F166</f>
        <v>550.72363672795018</v>
      </c>
      <c r="AP166" s="166">
        <f>AO166-AN166</f>
        <v>-9.3165255765330812</v>
      </c>
      <c r="AQ166" s="167">
        <f>AP166/AN166</f>
        <v>-1.6635459746666994E-2</v>
      </c>
      <c r="AR166" s="316"/>
      <c r="AS166" s="115">
        <v>174.79894746081206</v>
      </c>
      <c r="AT166" s="115">
        <f>P166/F166</f>
        <v>175.90396144945066</v>
      </c>
      <c r="AU166" s="115">
        <f>AT166-AS166</f>
        <v>1.1050139886386035</v>
      </c>
      <c r="AV166" s="191">
        <f>AU166/AS166</f>
        <v>6.3216283890172456E-3</v>
      </c>
      <c r="AW166" s="316"/>
      <c r="AX166" s="115">
        <v>77.942034651890438</v>
      </c>
      <c r="AY166" s="115">
        <f>U166/F166</f>
        <v>82.321290296610982</v>
      </c>
      <c r="AZ166" s="166">
        <f>AY166-AX166</f>
        <v>4.3792556447205442</v>
      </c>
      <c r="BA166" s="167">
        <f>AZ166/AX166</f>
        <v>5.6186057552634443E-2</v>
      </c>
      <c r="BB166" s="316"/>
      <c r="BC166" s="115">
        <f>Y166/E166</f>
        <v>812.7811444171856</v>
      </c>
      <c r="BD166" s="115">
        <f>Z166/F166</f>
        <v>808.94888847401194</v>
      </c>
      <c r="BE166" s="166">
        <f>BD166-BC166</f>
        <v>-3.8322559431736636</v>
      </c>
      <c r="BF166" s="167">
        <f>BE166/BC166</f>
        <v>-4.7149911996563704E-3</v>
      </c>
      <c r="BG166" s="317"/>
      <c r="BH166" s="115">
        <v>-89.158658204895744</v>
      </c>
      <c r="BI166" s="115">
        <v>-89.158658204895744</v>
      </c>
      <c r="BJ166" s="166">
        <f>BI166-BH166</f>
        <v>0</v>
      </c>
      <c r="BK166" s="167">
        <f>BJ166/BH166</f>
        <v>0</v>
      </c>
      <c r="BL166" s="167"/>
      <c r="BM166" s="115">
        <f>AI166/E166</f>
        <v>723.62248621228991</v>
      </c>
      <c r="BN166" s="115">
        <f>AJ166/F166</f>
        <v>719.69227244267529</v>
      </c>
      <c r="BO166" s="291">
        <f>BN166-BM166</f>
        <v>-3.9302137696146247</v>
      </c>
      <c r="BP166" s="167">
        <f>BO166/BM166</f>
        <v>-5.431304090875934E-3</v>
      </c>
    </row>
    <row r="167" spans="1:68">
      <c r="A167" s="89">
        <v>507</v>
      </c>
      <c r="B167" s="99">
        <v>10</v>
      </c>
      <c r="C167" s="99">
        <v>10</v>
      </c>
      <c r="D167" s="90" t="s">
        <v>180</v>
      </c>
      <c r="E167" s="52">
        <v>7099</v>
      </c>
      <c r="F167" s="115">
        <v>7057</v>
      </c>
      <c r="G167" s="166">
        <f>F167-E167</f>
        <v>-42</v>
      </c>
      <c r="H167" s="167">
        <f>G167/E167</f>
        <v>-5.9163262431328354E-3</v>
      </c>
      <c r="I167" s="167"/>
      <c r="J167" s="115">
        <v>-811357.4875015961</v>
      </c>
      <c r="K167" s="115">
        <v>-949619.85016771243</v>
      </c>
      <c r="L167" s="166">
        <f>K167-J167</f>
        <v>-138262.36266611633</v>
      </c>
      <c r="M167" s="167">
        <f>L167/J167</f>
        <v>0.17040868519235097</v>
      </c>
      <c r="N167" s="167"/>
      <c r="O167" s="115">
        <v>1745876.6207233013</v>
      </c>
      <c r="P167" s="314">
        <v>1905177.9743892727</v>
      </c>
      <c r="Q167" s="166">
        <f>P167-O167</f>
        <v>159301.35366597143</v>
      </c>
      <c r="R167" s="167">
        <f>Q167/O167</f>
        <v>9.1244336383847269E-2</v>
      </c>
      <c r="S167" s="167"/>
      <c r="T167" s="115">
        <v>1061708.5253858869</v>
      </c>
      <c r="U167" s="115">
        <v>1132521.9539467234</v>
      </c>
      <c r="V167" s="166">
        <f>U167-T167</f>
        <v>70813.428560836473</v>
      </c>
      <c r="W167" s="167">
        <f>V167/T167</f>
        <v>6.6697616970814791E-2</v>
      </c>
      <c r="X167" s="168"/>
      <c r="Y167" s="91">
        <v>1996227.6586075921</v>
      </c>
      <c r="Z167" s="91">
        <v>2088080.0781682837</v>
      </c>
      <c r="AA167" s="166">
        <f>Z167-Y167</f>
        <v>91852.419560691575</v>
      </c>
      <c r="AB167" s="167">
        <f>AA167/Y167</f>
        <v>4.6012998149099107E-2</v>
      </c>
      <c r="AC167" s="167"/>
      <c r="AD167" s="215">
        <v>-56521</v>
      </c>
      <c r="AE167" s="215">
        <v>-56521</v>
      </c>
      <c r="AF167" s="315">
        <f>AE167-AD167</f>
        <v>0</v>
      </c>
      <c r="AG167" s="214">
        <f>AF167/AD167</f>
        <v>0</v>
      </c>
      <c r="AH167" s="167"/>
      <c r="AI167" s="115">
        <v>1939706.6586075921</v>
      </c>
      <c r="AJ167" s="115">
        <v>2031559.0781682837</v>
      </c>
      <c r="AK167" s="166">
        <f>AJ167-AI167</f>
        <v>91852.419560691575</v>
      </c>
      <c r="AL167" s="167">
        <f>AK167/AI167</f>
        <v>4.7353768237629983E-2</v>
      </c>
      <c r="AN167" s="115">
        <f>J167/E167</f>
        <v>-114.2917999016194</v>
      </c>
      <c r="AO167" s="115">
        <f>K167/F167</f>
        <v>-134.56424120273664</v>
      </c>
      <c r="AP167" s="166">
        <f>AO167-AN167</f>
        <v>-20.27244130111724</v>
      </c>
      <c r="AQ167" s="167">
        <f>AP167/AN167</f>
        <v>0.17737441634979448</v>
      </c>
      <c r="AR167" s="316"/>
      <c r="AS167" s="115">
        <v>245.93275401088906</v>
      </c>
      <c r="AT167" s="115">
        <f>P167/F167</f>
        <v>269.96995527692684</v>
      </c>
      <c r="AU167" s="115">
        <f>AT167-AS167</f>
        <v>24.037201266037783</v>
      </c>
      <c r="AV167" s="191">
        <f>AU167/AS167</f>
        <v>9.7738917952236243E-2</v>
      </c>
      <c r="AW167" s="316"/>
      <c r="AX167" s="115">
        <v>149.5574764594854</v>
      </c>
      <c r="AY167" s="115">
        <f>U167/F167</f>
        <v>160.48206801002172</v>
      </c>
      <c r="AZ167" s="166">
        <f>AY167-AX167</f>
        <v>10.92459155053632</v>
      </c>
      <c r="BA167" s="167">
        <f>AZ167/AX167</f>
        <v>7.3046107818593428E-2</v>
      </c>
      <c r="BB167" s="316"/>
      <c r="BC167" s="115">
        <f>Y167/E167</f>
        <v>281.19843056875504</v>
      </c>
      <c r="BD167" s="115">
        <f>Z167/F167</f>
        <v>295.88778208421195</v>
      </c>
      <c r="BE167" s="166">
        <f>BD167-BC167</f>
        <v>14.689351515456906</v>
      </c>
      <c r="BF167" s="167">
        <f>BE167/BC167</f>
        <v>5.2238383712690226E-2</v>
      </c>
      <c r="BG167" s="317"/>
      <c r="BH167" s="115">
        <v>-7.961825609240738</v>
      </c>
      <c r="BI167" s="115">
        <v>-7.961825609240738</v>
      </c>
      <c r="BJ167" s="166">
        <f>BI167-BH167</f>
        <v>0</v>
      </c>
      <c r="BK167" s="167">
        <f>BJ167/BH167</f>
        <v>0</v>
      </c>
      <c r="BL167" s="167"/>
      <c r="BM167" s="115">
        <f>AI167/E167</f>
        <v>273.2366049595143</v>
      </c>
      <c r="BN167" s="115">
        <f>AJ167/F167</f>
        <v>287.87857137144448</v>
      </c>
      <c r="BO167" s="291">
        <f>BN167-BM167</f>
        <v>14.641966411930184</v>
      </c>
      <c r="BP167" s="167">
        <f>BO167/BM167</f>
        <v>5.3587133444655766E-2</v>
      </c>
    </row>
    <row r="168" spans="1:68">
      <c r="A168" s="89">
        <v>508</v>
      </c>
      <c r="B168" s="99">
        <v>6</v>
      </c>
      <c r="C168" s="99">
        <v>6</v>
      </c>
      <c r="D168" s="90" t="s">
        <v>181</v>
      </c>
      <c r="E168" s="92">
        <v>9271</v>
      </c>
      <c r="F168" s="115">
        <v>9270</v>
      </c>
      <c r="G168" s="166">
        <f>F168-E168</f>
        <v>-1</v>
      </c>
      <c r="H168" s="167">
        <f>G168/E168</f>
        <v>-1.0786322942508899E-4</v>
      </c>
      <c r="I168" s="167"/>
      <c r="J168" s="115">
        <v>-1136283.2194244647</v>
      </c>
      <c r="K168" s="115">
        <v>-945328.65045822505</v>
      </c>
      <c r="L168" s="166">
        <f>K168-J168</f>
        <v>190954.56896623969</v>
      </c>
      <c r="M168" s="167">
        <f>L168/J168</f>
        <v>-0.16805191320431492</v>
      </c>
      <c r="N168" s="167"/>
      <c r="O168" s="115">
        <v>1965067.2179423189</v>
      </c>
      <c r="P168" s="314">
        <v>-6480.5048224858701</v>
      </c>
      <c r="Q168" s="166">
        <f>P168-O168</f>
        <v>-1971547.7227648047</v>
      </c>
      <c r="R168" s="167">
        <f>Q168/O168</f>
        <v>-1.0032978540190964</v>
      </c>
      <c r="S168" s="167"/>
      <c r="T168" s="115">
        <v>929977.24598900147</v>
      </c>
      <c r="U168" s="115">
        <v>1019829.2773033574</v>
      </c>
      <c r="V168" s="166">
        <f>U168-T168</f>
        <v>89852.031314355903</v>
      </c>
      <c r="W168" s="167">
        <f>V168/T168</f>
        <v>9.6617451342910124E-2</v>
      </c>
      <c r="X168" s="168"/>
      <c r="Y168" s="91">
        <v>1758761.2445068555</v>
      </c>
      <c r="Z168" s="91">
        <v>68020.122022646479</v>
      </c>
      <c r="AA168" s="166">
        <f>Z168-Y168</f>
        <v>-1690741.122484209</v>
      </c>
      <c r="AB168" s="167">
        <f>AA168/Y168</f>
        <v>-0.96132498243573772</v>
      </c>
      <c r="AC168" s="167"/>
      <c r="AD168" s="215">
        <v>-226272</v>
      </c>
      <c r="AE168" s="215">
        <v>-226272</v>
      </c>
      <c r="AF168" s="315">
        <f>AE168-AD168</f>
        <v>0</v>
      </c>
      <c r="AG168" s="214">
        <f>AF168/AD168</f>
        <v>0</v>
      </c>
      <c r="AH168" s="167"/>
      <c r="AI168" s="115">
        <v>1532489.2445068555</v>
      </c>
      <c r="AJ168" s="115">
        <v>-158251.87797735352</v>
      </c>
      <c r="AK168" s="166">
        <f>AJ168-AI168</f>
        <v>-1690741.122484209</v>
      </c>
      <c r="AL168" s="167">
        <f>AK168/AI168</f>
        <v>-1.1032645929128708</v>
      </c>
      <c r="AN168" s="115">
        <f>J168/E168</f>
        <v>-122.56317758865977</v>
      </c>
      <c r="AO168" s="115">
        <f>K168/F168</f>
        <v>-101.97720069668016</v>
      </c>
      <c r="AP168" s="166">
        <f>AO168-AN168</f>
        <v>20.585976891979612</v>
      </c>
      <c r="AQ168" s="167">
        <f>AP168/AN168</f>
        <v>-0.16796216691663468</v>
      </c>
      <c r="AR168" s="316"/>
      <c r="AS168" s="115">
        <v>211.95849616463369</v>
      </c>
      <c r="AT168" s="115">
        <f>P168/F168</f>
        <v>-0.69908358387118341</v>
      </c>
      <c r="AU168" s="115">
        <f>AT168-AS168</f>
        <v>-212.65757974850487</v>
      </c>
      <c r="AV168" s="191">
        <f>AU168/AS168</f>
        <v>-1.0032982097746541</v>
      </c>
      <c r="AW168" s="316"/>
      <c r="AX168" s="115">
        <v>100.31034904422408</v>
      </c>
      <c r="AY168" s="115">
        <f>U168/F168</f>
        <v>110.01394577166747</v>
      </c>
      <c r="AZ168" s="166">
        <f>AY168-AX168</f>
        <v>9.703596727443383</v>
      </c>
      <c r="BA168" s="167">
        <f>AZ168/AX168</f>
        <v>9.673574880260194E-2</v>
      </c>
      <c r="BB168" s="316"/>
      <c r="BC168" s="115">
        <f>Y168/E168</f>
        <v>189.70566762019797</v>
      </c>
      <c r="BD168" s="115">
        <f>Z168/F168</f>
        <v>7.3376614911161253</v>
      </c>
      <c r="BE168" s="166">
        <f>BD168-BC168</f>
        <v>-182.36800612908183</v>
      </c>
      <c r="BF168" s="167">
        <f>BE168/BC168</f>
        <v>-0.96132081037343298</v>
      </c>
      <c r="BG168" s="317"/>
      <c r="BH168" s="115">
        <v>-24.406428648473735</v>
      </c>
      <c r="BI168" s="115">
        <v>-24.406428648473735</v>
      </c>
      <c r="BJ168" s="166">
        <f>BI168-BH168</f>
        <v>0</v>
      </c>
      <c r="BK168" s="167">
        <f>BJ168/BH168</f>
        <v>0</v>
      </c>
      <c r="BL168" s="167"/>
      <c r="BM168" s="115">
        <f>AI168/E168</f>
        <v>165.29923897172424</v>
      </c>
      <c r="BN168" s="115">
        <f>AJ168/F168</f>
        <v>-17.071399997557013</v>
      </c>
      <c r="BO168" s="291">
        <f>BN168-BM168</f>
        <v>-182.37063896928126</v>
      </c>
      <c r="BP168" s="167">
        <f>BO168/BM168</f>
        <v>-1.1032757325669069</v>
      </c>
    </row>
    <row r="169" spans="1:68">
      <c r="A169" s="89">
        <v>529</v>
      </c>
      <c r="B169" s="99">
        <v>2</v>
      </c>
      <c r="C169" s="99">
        <v>2</v>
      </c>
      <c r="D169" s="90" t="s">
        <v>182</v>
      </c>
      <c r="E169" s="92">
        <v>19999</v>
      </c>
      <c r="F169" s="115">
        <v>20129</v>
      </c>
      <c r="G169" s="166">
        <f>F169-E169</f>
        <v>130</v>
      </c>
      <c r="H169" s="167">
        <f>G169/E169</f>
        <v>6.5003250162508127E-3</v>
      </c>
      <c r="I169" s="167"/>
      <c r="J169" s="115">
        <v>11229305.211105386</v>
      </c>
      <c r="K169" s="115">
        <v>10524128.476509273</v>
      </c>
      <c r="L169" s="166">
        <f>K169-J169</f>
        <v>-705176.73459611274</v>
      </c>
      <c r="M169" s="167">
        <f>L169/J169</f>
        <v>-6.2797895447593483E-2</v>
      </c>
      <c r="N169" s="167"/>
      <c r="O169" s="115">
        <v>-566233.71631354466</v>
      </c>
      <c r="P169" s="314">
        <v>-616109.72806788317</v>
      </c>
      <c r="Q169" s="166">
        <f>P169-O169</f>
        <v>-49876.011754338513</v>
      </c>
      <c r="R169" s="167">
        <f>Q169/O169</f>
        <v>8.8083789992329437E-2</v>
      </c>
      <c r="S169" s="167"/>
      <c r="T169" s="115">
        <v>1361851.9753144083</v>
      </c>
      <c r="U169" s="115">
        <v>1400771.4246599891</v>
      </c>
      <c r="V169" s="166">
        <f>U169-T169</f>
        <v>38919.449345580768</v>
      </c>
      <c r="W169" s="167">
        <f>V169/T169</f>
        <v>2.8578325729266944E-2</v>
      </c>
      <c r="X169" s="168"/>
      <c r="Y169" s="91">
        <v>12024923.470106252</v>
      </c>
      <c r="Z169" s="91">
        <v>11308790.17310138</v>
      </c>
      <c r="AA169" s="166">
        <f>Z169-Y169</f>
        <v>-716133.29700487107</v>
      </c>
      <c r="AB169" s="167">
        <f>AA169/Y169</f>
        <v>-5.9554083548653415E-2</v>
      </c>
      <c r="AC169" s="167"/>
      <c r="AD169" s="215">
        <v>-860950</v>
      </c>
      <c r="AE169" s="215">
        <v>-860950</v>
      </c>
      <c r="AF169" s="315">
        <f>AE169-AD169</f>
        <v>0</v>
      </c>
      <c r="AG169" s="214">
        <f>AF169/AD169</f>
        <v>0</v>
      </c>
      <c r="AH169" s="167"/>
      <c r="AI169" s="115">
        <v>11163973.470106252</v>
      </c>
      <c r="AJ169" s="115">
        <v>10447840.17310138</v>
      </c>
      <c r="AK169" s="166">
        <f>AJ169-AI169</f>
        <v>-716133.29700487107</v>
      </c>
      <c r="AL169" s="167">
        <f>AK169/AI169</f>
        <v>-6.4146811072460869E-2</v>
      </c>
      <c r="AN169" s="115">
        <f>J169/E169</f>
        <v>561.4933352220304</v>
      </c>
      <c r="AO169" s="115">
        <f>K169/F169</f>
        <v>522.83414359924848</v>
      </c>
      <c r="AP169" s="166">
        <f>AO169-AN169</f>
        <v>-38.659191622781918</v>
      </c>
      <c r="AQ169" s="167">
        <f>AP169/AN169</f>
        <v>-6.8850668739451698E-2</v>
      </c>
      <c r="AR169" s="316"/>
      <c r="AS169" s="115">
        <v>-28.31310147075077</v>
      </c>
      <c r="AT169" s="115">
        <f>P169/F169</f>
        <v>-30.608064388090973</v>
      </c>
      <c r="AU169" s="115">
        <f>AT169-AS169</f>
        <v>-2.2949629173402037</v>
      </c>
      <c r="AV169" s="191">
        <f>AU169/AS169</f>
        <v>8.1056570920393381E-2</v>
      </c>
      <c r="AW169" s="316"/>
      <c r="AX169" s="115">
        <v>68.096003565898712</v>
      </c>
      <c r="AY169" s="115">
        <f>U169/F169</f>
        <v>69.589717554771184</v>
      </c>
      <c r="AZ169" s="166">
        <f>AY169-AX169</f>
        <v>1.4937139888724715</v>
      </c>
      <c r="BA169" s="167">
        <f>AZ169/AX169</f>
        <v>2.1935413396572619E-2</v>
      </c>
      <c r="BB169" s="316"/>
      <c r="BC169" s="115">
        <f>Y169/E169</f>
        <v>601.27623731717847</v>
      </c>
      <c r="BD169" s="115">
        <f>Z169/F169</f>
        <v>561.81579676592878</v>
      </c>
      <c r="BE169" s="166">
        <f>BD169-BC169</f>
        <v>-39.46044055124969</v>
      </c>
      <c r="BF169" s="167">
        <f>BE169/BC169</f>
        <v>-6.5627806492598778E-2</v>
      </c>
      <c r="BG169" s="317"/>
      <c r="BH169" s="115">
        <v>-43.049652482624133</v>
      </c>
      <c r="BI169" s="115">
        <v>-43.049652482624133</v>
      </c>
      <c r="BJ169" s="166">
        <f>BI169-BH169</f>
        <v>0</v>
      </c>
      <c r="BK169" s="167">
        <f>BJ169/BH169</f>
        <v>0</v>
      </c>
      <c r="BL169" s="167"/>
      <c r="BM169" s="115">
        <f>AI169/E169</f>
        <v>558.22658483455427</v>
      </c>
      <c r="BN169" s="115">
        <f>AJ169/F169</f>
        <v>519.04417373448166</v>
      </c>
      <c r="BO169" s="291">
        <f>BN169-BM169</f>
        <v>-39.182411100072613</v>
      </c>
      <c r="BP169" s="167">
        <f>BO169/BM169</f>
        <v>-7.0190872603613799E-2</v>
      </c>
    </row>
    <row r="170" spans="1:68">
      <c r="A170" s="89">
        <v>531</v>
      </c>
      <c r="B170" s="99">
        <v>4</v>
      </c>
      <c r="C170" s="99">
        <v>4</v>
      </c>
      <c r="D170" s="90" t="s">
        <v>183</v>
      </c>
      <c r="E170" s="92">
        <v>4966</v>
      </c>
      <c r="F170" s="115">
        <v>4939</v>
      </c>
      <c r="G170" s="166">
        <f>F170-E170</f>
        <v>-27</v>
      </c>
      <c r="H170" s="167">
        <f>G170/E170</f>
        <v>-5.4369714055577927E-3</v>
      </c>
      <c r="I170" s="167"/>
      <c r="J170" s="115">
        <v>-1072478.8689286937</v>
      </c>
      <c r="K170" s="115">
        <v>-889963.1274253584</v>
      </c>
      <c r="L170" s="166">
        <f>K170-J170</f>
        <v>182515.7415033353</v>
      </c>
      <c r="M170" s="167">
        <f>L170/J170</f>
        <v>-0.17018120057288541</v>
      </c>
      <c r="N170" s="167"/>
      <c r="O170" s="115">
        <v>2094290.0725636466</v>
      </c>
      <c r="P170" s="314">
        <v>2293829.6057328605</v>
      </c>
      <c r="Q170" s="166">
        <f>P170-O170</f>
        <v>199539.53316921392</v>
      </c>
      <c r="R170" s="167">
        <f>Q170/O170</f>
        <v>9.5277887138602094E-2</v>
      </c>
      <c r="S170" s="167"/>
      <c r="T170" s="115">
        <v>490496.68541689042</v>
      </c>
      <c r="U170" s="115">
        <v>533216.27913008607</v>
      </c>
      <c r="V170" s="166">
        <f>U170-T170</f>
        <v>42719.593713195645</v>
      </c>
      <c r="W170" s="167">
        <f>V170/T170</f>
        <v>8.7094561458426076E-2</v>
      </c>
      <c r="X170" s="168"/>
      <c r="Y170" s="91">
        <v>1512307.8890518434</v>
      </c>
      <c r="Z170" s="91">
        <v>1937082.7574375882</v>
      </c>
      <c r="AA170" s="166">
        <f>Z170-Y170</f>
        <v>424774.86838574475</v>
      </c>
      <c r="AB170" s="167">
        <f>AA170/Y170</f>
        <v>0.28087856412100159</v>
      </c>
      <c r="AC170" s="167"/>
      <c r="AD170" s="215">
        <v>-305741</v>
      </c>
      <c r="AE170" s="215">
        <v>-305741</v>
      </c>
      <c r="AF170" s="315">
        <f>AE170-AD170</f>
        <v>0</v>
      </c>
      <c r="AG170" s="214">
        <f>AF170/AD170</f>
        <v>0</v>
      </c>
      <c r="AH170" s="167"/>
      <c r="AI170" s="115">
        <v>1206566.8890518434</v>
      </c>
      <c r="AJ170" s="115">
        <v>1631341.7574375882</v>
      </c>
      <c r="AK170" s="166">
        <f>AJ170-AI170</f>
        <v>424774.86838574475</v>
      </c>
      <c r="AL170" s="167">
        <f>AK170/AI170</f>
        <v>0.35205248232822434</v>
      </c>
      <c r="AN170" s="115">
        <f>J170/E170</f>
        <v>-215.96433123815822</v>
      </c>
      <c r="AO170" s="115">
        <f>K170/F170</f>
        <v>-180.19095513775227</v>
      </c>
      <c r="AP170" s="166">
        <f>AO170-AN170</f>
        <v>35.773376100405955</v>
      </c>
      <c r="AQ170" s="167">
        <f>AP170/AN170</f>
        <v>-0.16564483540088051</v>
      </c>
      <c r="AR170" s="316"/>
      <c r="AS170" s="115">
        <v>421.72574961007786</v>
      </c>
      <c r="AT170" s="115">
        <f>P170/F170</f>
        <v>464.43199144216652</v>
      </c>
      <c r="AU170" s="115">
        <f>AT170-AS170</f>
        <v>42.706241832088665</v>
      </c>
      <c r="AV170" s="191">
        <f>AU170/AS170</f>
        <v>0.10126543582310139</v>
      </c>
      <c r="AW170" s="316"/>
      <c r="AX170" s="115">
        <v>98.770979745648489</v>
      </c>
      <c r="AY170" s="115">
        <f>U170/F170</f>
        <v>107.96037236891802</v>
      </c>
      <c r="AZ170" s="166">
        <f>AY170-AX170</f>
        <v>9.1893926232695264</v>
      </c>
      <c r="BA170" s="167">
        <f>AZ170/AX170</f>
        <v>9.3037374408289991E-2</v>
      </c>
      <c r="BB170" s="316"/>
      <c r="BC170" s="115">
        <f>Y170/E170</f>
        <v>304.53239811756816</v>
      </c>
      <c r="BD170" s="115">
        <f>Z170/F170</f>
        <v>392.20140867333231</v>
      </c>
      <c r="BE170" s="166">
        <f>BD170-BC170</f>
        <v>87.669010555764146</v>
      </c>
      <c r="BF170" s="167">
        <f>BE170/BC170</f>
        <v>0.28788073485015059</v>
      </c>
      <c r="BG170" s="317"/>
      <c r="BH170" s="115">
        <v>-61.566854611357229</v>
      </c>
      <c r="BI170" s="115">
        <v>-61.566854611357229</v>
      </c>
      <c r="BJ170" s="166">
        <f>BI170-BH170</f>
        <v>0</v>
      </c>
      <c r="BK170" s="167">
        <f>BJ170/BH170</f>
        <v>0</v>
      </c>
      <c r="BL170" s="167"/>
      <c r="BM170" s="115">
        <f>AI170/E170</f>
        <v>242.96554350621093</v>
      </c>
      <c r="BN170" s="115">
        <f>AJ170/F170</f>
        <v>330.29798692803973</v>
      </c>
      <c r="BO170" s="291">
        <f>BN170-BM170</f>
        <v>87.332443421828799</v>
      </c>
      <c r="BP170" s="167">
        <f>BO170/BM170</f>
        <v>0.35944373906498522</v>
      </c>
    </row>
    <row r="171" spans="1:68">
      <c r="A171" s="89">
        <v>535</v>
      </c>
      <c r="B171" s="99">
        <v>17</v>
      </c>
      <c r="C171" s="99">
        <v>17</v>
      </c>
      <c r="D171" s="90" t="s">
        <v>184</v>
      </c>
      <c r="E171" s="92">
        <v>10454</v>
      </c>
      <c r="F171" s="115">
        <v>10378</v>
      </c>
      <c r="G171" s="166">
        <f>F171-E171</f>
        <v>-76</v>
      </c>
      <c r="H171" s="167">
        <f>G171/E171</f>
        <v>-7.2699445188444617E-3</v>
      </c>
      <c r="I171" s="167"/>
      <c r="J171" s="115">
        <v>9306378.3957943954</v>
      </c>
      <c r="K171" s="115">
        <v>9336927.2890219223</v>
      </c>
      <c r="L171" s="166">
        <f>K171-J171</f>
        <v>30548.893227526918</v>
      </c>
      <c r="M171" s="167">
        <f>L171/J171</f>
        <v>3.2825758773501125E-3</v>
      </c>
      <c r="N171" s="167"/>
      <c r="O171" s="115">
        <v>6561318.3776778886</v>
      </c>
      <c r="P171" s="314">
        <v>6491575.7531477762</v>
      </c>
      <c r="Q171" s="166">
        <f>P171-O171</f>
        <v>-69742.624530112371</v>
      </c>
      <c r="R171" s="167">
        <f>Q171/O171</f>
        <v>-1.0629361435558768E-2</v>
      </c>
      <c r="S171" s="167"/>
      <c r="T171" s="115">
        <v>1140361.7617085613</v>
      </c>
      <c r="U171" s="115">
        <v>1237789.7887975925</v>
      </c>
      <c r="V171" s="166">
        <f>U171-T171</f>
        <v>97428.02708903118</v>
      </c>
      <c r="W171" s="167">
        <f>V171/T171</f>
        <v>8.5436069816176949E-2</v>
      </c>
      <c r="X171" s="168"/>
      <c r="Y171" s="91">
        <v>17008058.535180844</v>
      </c>
      <c r="Z171" s="91">
        <v>17066292.830967288</v>
      </c>
      <c r="AA171" s="166">
        <f>Z171-Y171</f>
        <v>58234.295786444098</v>
      </c>
      <c r="AB171" s="167">
        <f>AA171/Y171</f>
        <v>3.4239237633141707E-3</v>
      </c>
      <c r="AC171" s="167"/>
      <c r="AD171" s="215">
        <v>-626646</v>
      </c>
      <c r="AE171" s="215">
        <v>-626646</v>
      </c>
      <c r="AF171" s="315">
        <f>AE171-AD171</f>
        <v>0</v>
      </c>
      <c r="AG171" s="214">
        <f>AF171/AD171</f>
        <v>0</v>
      </c>
      <c r="AH171" s="167"/>
      <c r="AI171" s="115">
        <v>16381412.535180844</v>
      </c>
      <c r="AJ171" s="115">
        <v>16439646.830967288</v>
      </c>
      <c r="AK171" s="166">
        <f>AJ171-AI171</f>
        <v>58234.295786444098</v>
      </c>
      <c r="AL171" s="167">
        <f>AK171/AI171</f>
        <v>3.554900754826831E-3</v>
      </c>
      <c r="AN171" s="115">
        <f>J171/E171</f>
        <v>890.22177116839441</v>
      </c>
      <c r="AO171" s="115">
        <f>K171/F171</f>
        <v>899.6846491638006</v>
      </c>
      <c r="AP171" s="166">
        <f>AO171-AN171</f>
        <v>9.4628779954061883</v>
      </c>
      <c r="AQ171" s="167">
        <f>AP171/AN171</f>
        <v>1.0629798441107985E-2</v>
      </c>
      <c r="AR171" s="316"/>
      <c r="AS171" s="115">
        <v>627.63711284464216</v>
      </c>
      <c r="AT171" s="115">
        <f>P171/F171</f>
        <v>625.51317721601231</v>
      </c>
      <c r="AU171" s="115">
        <f>AT171-AS171</f>
        <v>-2.1239356286298516</v>
      </c>
      <c r="AV171" s="191">
        <f>AU171/AS171</f>
        <v>-3.384018543778474E-3</v>
      </c>
      <c r="AW171" s="316"/>
      <c r="AX171" s="115">
        <v>109.08377288201275</v>
      </c>
      <c r="AY171" s="115">
        <f>U171/F171</f>
        <v>119.27055201364352</v>
      </c>
      <c r="AZ171" s="166">
        <f>AY171-AX171</f>
        <v>10.186779131630772</v>
      </c>
      <c r="BA171" s="167">
        <f>AZ171/AX171</f>
        <v>9.3384917504173617E-2</v>
      </c>
      <c r="BB171" s="316"/>
      <c r="BC171" s="115">
        <f>Y171/E171</f>
        <v>1626.9426568950491</v>
      </c>
      <c r="BD171" s="115">
        <f>Z171/F171</f>
        <v>1644.4683783934563</v>
      </c>
      <c r="BE171" s="166">
        <f>BD171-BC171</f>
        <v>17.525721498407165</v>
      </c>
      <c r="BF171" s="167">
        <f>BE171/BC171</f>
        <v>1.0772181443600636E-2</v>
      </c>
      <c r="BG171" s="317"/>
      <c r="BH171" s="115">
        <v>-59.94317964415535</v>
      </c>
      <c r="BI171" s="115">
        <v>-59.94317964415535</v>
      </c>
      <c r="BJ171" s="166">
        <f>BI171-BH171</f>
        <v>0</v>
      </c>
      <c r="BK171" s="167">
        <f>BJ171/BH171</f>
        <v>0</v>
      </c>
      <c r="BL171" s="167"/>
      <c r="BM171" s="115">
        <f>AI171/E171</f>
        <v>1566.999477250894</v>
      </c>
      <c r="BN171" s="115">
        <f>AJ171/F171</f>
        <v>1584.0862238357379</v>
      </c>
      <c r="BO171" s="291">
        <f>BN171-BM171</f>
        <v>17.086746584843922</v>
      </c>
      <c r="BP171" s="167">
        <f>BO171/BM171</f>
        <v>1.0904117603676869E-2</v>
      </c>
    </row>
    <row r="172" spans="1:68">
      <c r="A172" s="89">
        <v>536</v>
      </c>
      <c r="B172" s="99">
        <v>6</v>
      </c>
      <c r="C172" s="99">
        <v>6</v>
      </c>
      <c r="D172" s="90" t="s">
        <v>185</v>
      </c>
      <c r="E172" s="92">
        <v>35647</v>
      </c>
      <c r="F172" s="115">
        <v>36176</v>
      </c>
      <c r="G172" s="166">
        <f>F172-E172</f>
        <v>529</v>
      </c>
      <c r="H172" s="167">
        <f>G172/E172</f>
        <v>1.4839958481779674E-2</v>
      </c>
      <c r="I172" s="167"/>
      <c r="J172" s="115">
        <v>15406028.950335838</v>
      </c>
      <c r="K172" s="115">
        <v>15303310.119452739</v>
      </c>
      <c r="L172" s="166">
        <f>K172-J172</f>
        <v>-102718.83088309877</v>
      </c>
      <c r="M172" s="167">
        <f>L172/J172</f>
        <v>-6.6674437140311609E-3</v>
      </c>
      <c r="N172" s="167"/>
      <c r="O172" s="115">
        <v>6196857.5309272399</v>
      </c>
      <c r="P172" s="314">
        <v>6229963.0186945982</v>
      </c>
      <c r="Q172" s="166">
        <f>P172-O172</f>
        <v>33105.487767358311</v>
      </c>
      <c r="R172" s="167">
        <f>Q172/O172</f>
        <v>5.3423025464335167E-3</v>
      </c>
      <c r="S172" s="167"/>
      <c r="T172" s="115">
        <v>1598745.0176894609</v>
      </c>
      <c r="U172" s="115">
        <v>1758151.9843241256</v>
      </c>
      <c r="V172" s="166">
        <f>U172-T172</f>
        <v>159406.96663466468</v>
      </c>
      <c r="W172" s="167">
        <f>V172/T172</f>
        <v>9.9707561162594216E-2</v>
      </c>
      <c r="X172" s="168"/>
      <c r="Y172" s="91">
        <v>23201631.498952538</v>
      </c>
      <c r="Z172" s="91">
        <v>23291425.122471467</v>
      </c>
      <c r="AA172" s="166">
        <f>Z172-Y172</f>
        <v>89793.623518928885</v>
      </c>
      <c r="AB172" s="167">
        <f>AA172/Y172</f>
        <v>3.8701426459162025E-3</v>
      </c>
      <c r="AC172" s="167"/>
      <c r="AD172" s="215">
        <v>-1090463</v>
      </c>
      <c r="AE172" s="215">
        <v>-1090463</v>
      </c>
      <c r="AF172" s="315">
        <f>AE172-AD172</f>
        <v>0</v>
      </c>
      <c r="AG172" s="214">
        <f>AF172/AD172</f>
        <v>0</v>
      </c>
      <c r="AH172" s="167"/>
      <c r="AI172" s="115">
        <v>22111168.498952538</v>
      </c>
      <c r="AJ172" s="115">
        <v>22200962.122471467</v>
      </c>
      <c r="AK172" s="166">
        <f>AJ172-AI172</f>
        <v>89793.623518928885</v>
      </c>
      <c r="AL172" s="167">
        <f>AK172/AI172</f>
        <v>4.0610076090362495E-3</v>
      </c>
      <c r="AN172" s="115">
        <f>J172/E172</f>
        <v>432.1830434632883</v>
      </c>
      <c r="AO172" s="115">
        <f>K172/F172</f>
        <v>423.0238312542221</v>
      </c>
      <c r="AP172" s="166">
        <f>AO172-AN172</f>
        <v>-9.1592122090661974</v>
      </c>
      <c r="AQ172" s="167">
        <f>AP172/AN172</f>
        <v>-2.1192900433272609E-2</v>
      </c>
      <c r="AR172" s="316"/>
      <c r="AS172" s="115">
        <v>173.83952453017758</v>
      </c>
      <c r="AT172" s="115">
        <f>P172/F172</f>
        <v>172.21260003025759</v>
      </c>
      <c r="AU172" s="115">
        <f>AT172-AS172</f>
        <v>-1.6269244999199941</v>
      </c>
      <c r="AV172" s="191">
        <f>AU172/AS172</f>
        <v>-9.3587721452699259E-3</v>
      </c>
      <c r="AW172" s="316"/>
      <c r="AX172" s="115">
        <v>44.849356683296236</v>
      </c>
      <c r="AY172" s="115">
        <f>U172/F172</f>
        <v>48.599955338459907</v>
      </c>
      <c r="AZ172" s="166">
        <f>AY172-AX172</f>
        <v>3.750598655163671</v>
      </c>
      <c r="BA172" s="167">
        <f>AZ172/AX172</f>
        <v>8.3626587592962057E-2</v>
      </c>
      <c r="BB172" s="316"/>
      <c r="BC172" s="115">
        <f>Y172/E172</f>
        <v>650.87192467676209</v>
      </c>
      <c r="BD172" s="115">
        <f>Z172/F172</f>
        <v>643.8363866229397</v>
      </c>
      <c r="BE172" s="166">
        <f>BD172-BC172</f>
        <v>-7.0355380538223926</v>
      </c>
      <c r="BF172" s="167">
        <f>BE172/BC172</f>
        <v>-1.0809404718626328E-2</v>
      </c>
      <c r="BG172" s="317"/>
      <c r="BH172" s="115">
        <v>-30.590596684152946</v>
      </c>
      <c r="BI172" s="115">
        <v>-30.590596684152946</v>
      </c>
      <c r="BJ172" s="166">
        <f>BI172-BH172</f>
        <v>0</v>
      </c>
      <c r="BK172" s="167">
        <f>BJ172/BH172</f>
        <v>0</v>
      </c>
      <c r="BL172" s="167"/>
      <c r="BM172" s="115">
        <f>AI172/E172</f>
        <v>620.28132799260914</v>
      </c>
      <c r="BN172" s="115">
        <f>AJ172/F172</f>
        <v>613.69311484054253</v>
      </c>
      <c r="BO172" s="291">
        <f>BN172-BM172</f>
        <v>-6.5882131520666007</v>
      </c>
      <c r="BP172" s="167">
        <f>BO172/BM172</f>
        <v>-1.0621330765167095E-2</v>
      </c>
    </row>
    <row r="173" spans="1:68">
      <c r="A173" s="89">
        <v>538</v>
      </c>
      <c r="B173" s="99">
        <v>2</v>
      </c>
      <c r="C173" s="99">
        <v>2</v>
      </c>
      <c r="D173" s="90" t="s">
        <v>186</v>
      </c>
      <c r="E173" s="92">
        <v>4695</v>
      </c>
      <c r="F173" s="115">
        <v>4659</v>
      </c>
      <c r="G173" s="166">
        <f>F173-E173</f>
        <v>-36</v>
      </c>
      <c r="H173" s="167">
        <f>G173/E173</f>
        <v>-7.6677316293929714E-3</v>
      </c>
      <c r="I173" s="167"/>
      <c r="J173" s="115">
        <v>2609206.0859416155</v>
      </c>
      <c r="K173" s="115">
        <v>2616908.2714234595</v>
      </c>
      <c r="L173" s="166">
        <f>K173-J173</f>
        <v>7702.1854818440042</v>
      </c>
      <c r="M173" s="167">
        <f>L173/J173</f>
        <v>2.9519268421698565E-3</v>
      </c>
      <c r="N173" s="167"/>
      <c r="O173" s="115">
        <v>1757845.6786645274</v>
      </c>
      <c r="P173" s="314">
        <v>1838669.4597046035</v>
      </c>
      <c r="Q173" s="166">
        <f>P173-O173</f>
        <v>80823.781040076166</v>
      </c>
      <c r="R173" s="167">
        <f>Q173/O173</f>
        <v>4.5978883141482421E-2</v>
      </c>
      <c r="S173" s="167"/>
      <c r="T173" s="115">
        <v>383162.39270163246</v>
      </c>
      <c r="U173" s="115">
        <v>411468.06737524323</v>
      </c>
      <c r="V173" s="166">
        <f>U173-T173</f>
        <v>28305.674673610774</v>
      </c>
      <c r="W173" s="167">
        <f>V173/T173</f>
        <v>7.3873833165177899E-2</v>
      </c>
      <c r="X173" s="168"/>
      <c r="Y173" s="91">
        <v>4750214.1573077757</v>
      </c>
      <c r="Z173" s="91">
        <v>4867045.7985033067</v>
      </c>
      <c r="AA173" s="166">
        <f>Z173-Y173</f>
        <v>116831.641195531</v>
      </c>
      <c r="AB173" s="167">
        <f>AA173/Y173</f>
        <v>2.4595026103359164E-2</v>
      </c>
      <c r="AC173" s="167"/>
      <c r="AD173" s="215">
        <v>823561</v>
      </c>
      <c r="AE173" s="215">
        <v>823561</v>
      </c>
      <c r="AF173" s="315">
        <f>AE173-AD173</f>
        <v>0</v>
      </c>
      <c r="AG173" s="214">
        <f>AF173/AD173</f>
        <v>0</v>
      </c>
      <c r="AH173" s="167"/>
      <c r="AI173" s="115">
        <v>5573775.1573077757</v>
      </c>
      <c r="AJ173" s="115">
        <v>5690606.7985033067</v>
      </c>
      <c r="AK173" s="166">
        <f>AJ173-AI173</f>
        <v>116831.641195531</v>
      </c>
      <c r="AL173" s="167">
        <f>AK173/AI173</f>
        <v>2.0960953375084222E-2</v>
      </c>
      <c r="AN173" s="115">
        <f>J173/E173</f>
        <v>555.74144535497669</v>
      </c>
      <c r="AO173" s="115">
        <f>K173/F173</f>
        <v>561.68883267298986</v>
      </c>
      <c r="AP173" s="166">
        <f>AO173-AN173</f>
        <v>5.9473873180131704</v>
      </c>
      <c r="AQ173" s="167">
        <f>AP173/AN173</f>
        <v>1.0701716360589789E-2</v>
      </c>
      <c r="AR173" s="316"/>
      <c r="AS173" s="115">
        <v>374.40802527465974</v>
      </c>
      <c r="AT173" s="115">
        <f>P173/F173</f>
        <v>394.64895035514132</v>
      </c>
      <c r="AU173" s="115">
        <f>AT173-AS173</f>
        <v>20.240925080481588</v>
      </c>
      <c r="AV173" s="191">
        <f>AU173/AS173</f>
        <v>5.4061141092350169E-2</v>
      </c>
      <c r="AW173" s="316"/>
      <c r="AX173" s="115">
        <v>81.610733269783267</v>
      </c>
      <c r="AY173" s="115">
        <f>U173/F173</f>
        <v>88.316820642894015</v>
      </c>
      <c r="AZ173" s="166">
        <f>AY173-AX173</f>
        <v>6.7060873731107478</v>
      </c>
      <c r="BA173" s="167">
        <f>AZ173/AX173</f>
        <v>8.2171634838057589E-2</v>
      </c>
      <c r="BB173" s="316"/>
      <c r="BC173" s="115">
        <f>Y173/E173</f>
        <v>1011.7602038994197</v>
      </c>
      <c r="BD173" s="115">
        <f>Z173/F173</f>
        <v>1044.6546036710254</v>
      </c>
      <c r="BE173" s="166">
        <f>BD173-BC173</f>
        <v>32.894399771605663</v>
      </c>
      <c r="BF173" s="167">
        <f>BE173/BC173</f>
        <v>3.2512051417744568E-2</v>
      </c>
      <c r="BG173" s="317"/>
      <c r="BH173" s="115">
        <v>175.41235356762513</v>
      </c>
      <c r="BI173" s="115">
        <v>175.41235356762513</v>
      </c>
      <c r="BJ173" s="166">
        <f>BI173-BH173</f>
        <v>0</v>
      </c>
      <c r="BK173" s="167">
        <f>BJ173/BH173</f>
        <v>0</v>
      </c>
      <c r="BL173" s="167"/>
      <c r="BM173" s="115">
        <f>AI173/E173</f>
        <v>1187.172557467045</v>
      </c>
      <c r="BN173" s="115">
        <f>AJ173/F173</f>
        <v>1221.4223649931973</v>
      </c>
      <c r="BO173" s="291">
        <f>BN173-BM173</f>
        <v>34.249807526152381</v>
      </c>
      <c r="BP173" s="167">
        <f>BO173/BM173</f>
        <v>2.884989828203903E-2</v>
      </c>
    </row>
    <row r="174" spans="1:68">
      <c r="A174" s="89">
        <v>541</v>
      </c>
      <c r="B174" s="99">
        <v>12</v>
      </c>
      <c r="C174" s="99">
        <v>12</v>
      </c>
      <c r="D174" s="90" t="s">
        <v>187</v>
      </c>
      <c r="E174" s="92">
        <v>9130</v>
      </c>
      <c r="F174" s="115">
        <v>8980</v>
      </c>
      <c r="G174" s="166">
        <f>F174-E174</f>
        <v>-150</v>
      </c>
      <c r="H174" s="167">
        <f>G174/E174</f>
        <v>-1.642935377875137E-2</v>
      </c>
      <c r="I174" s="167"/>
      <c r="J174" s="115">
        <v>6417738.9691351429</v>
      </c>
      <c r="K174" s="115">
        <v>6095195.1308156047</v>
      </c>
      <c r="L174" s="166">
        <f>K174-J174</f>
        <v>-322543.83831953816</v>
      </c>
      <c r="M174" s="167">
        <f>L174/J174</f>
        <v>-5.0258173458090069E-2</v>
      </c>
      <c r="N174" s="167"/>
      <c r="O174" s="115">
        <v>4629403.0415882766</v>
      </c>
      <c r="P174" s="314">
        <v>4543664.5993312346</v>
      </c>
      <c r="Q174" s="166">
        <f>P174-O174</f>
        <v>-85738.442257042043</v>
      </c>
      <c r="R174" s="167">
        <f>Q174/O174</f>
        <v>-1.8520409972259944E-2</v>
      </c>
      <c r="S174" s="167"/>
      <c r="T174" s="115">
        <v>1403207.5195452492</v>
      </c>
      <c r="U174" s="115">
        <v>1500680.0757150403</v>
      </c>
      <c r="V174" s="166">
        <f>U174-T174</f>
        <v>97472.556169791147</v>
      </c>
      <c r="W174" s="167">
        <f>V174/T174</f>
        <v>6.9464106208167994E-2</v>
      </c>
      <c r="X174" s="168"/>
      <c r="Y174" s="91">
        <v>12450349.530268669</v>
      </c>
      <c r="Z174" s="91">
        <v>12139539.805861881</v>
      </c>
      <c r="AA174" s="166">
        <f>Z174-Y174</f>
        <v>-310809.72440678813</v>
      </c>
      <c r="AB174" s="167">
        <f>AA174/Y174</f>
        <v>-2.496393564302456E-2</v>
      </c>
      <c r="AC174" s="167"/>
      <c r="AD174" s="215">
        <v>-465422</v>
      </c>
      <c r="AE174" s="215">
        <v>-465422</v>
      </c>
      <c r="AF174" s="315">
        <f>AE174-AD174</f>
        <v>0</v>
      </c>
      <c r="AG174" s="214">
        <f>AF174/AD174</f>
        <v>0</v>
      </c>
      <c r="AH174" s="167"/>
      <c r="AI174" s="115">
        <v>11984927.530268669</v>
      </c>
      <c r="AJ174" s="115">
        <v>11674117.805861881</v>
      </c>
      <c r="AK174" s="166">
        <f>AJ174-AI174</f>
        <v>-310809.72440678813</v>
      </c>
      <c r="AL174" s="167">
        <f>AK174/AI174</f>
        <v>-2.5933383712318587E-2</v>
      </c>
      <c r="AN174" s="115">
        <f>J174/E174</f>
        <v>702.92869322400247</v>
      </c>
      <c r="AO174" s="115">
        <f>K174/F174</f>
        <v>678.7522417389315</v>
      </c>
      <c r="AP174" s="166">
        <f>AO174-AN174</f>
        <v>-24.17645148507097</v>
      </c>
      <c r="AQ174" s="167">
        <f>AP174/AN174</f>
        <v>-3.4393889050374354E-2</v>
      </c>
      <c r="AR174" s="316"/>
      <c r="AS174" s="115">
        <v>507.0540023645429</v>
      </c>
      <c r="AT174" s="115">
        <f>P174/F174</f>
        <v>505.9760132885562</v>
      </c>
      <c r="AU174" s="115">
        <f>AT174-AS174</f>
        <v>-1.077989075986693</v>
      </c>
      <c r="AV174" s="191">
        <f>AU174/AS174</f>
        <v>-2.1259847490794096E-3</v>
      </c>
      <c r="AW174" s="316"/>
      <c r="AX174" s="115">
        <v>153.6919517574205</v>
      </c>
      <c r="AY174" s="115">
        <f>U174/F174</f>
        <v>167.11359417762142</v>
      </c>
      <c r="AZ174" s="166">
        <f>AY174-AX174</f>
        <v>13.421642420200925</v>
      </c>
      <c r="BA174" s="167">
        <f>AZ174/AX174</f>
        <v>8.7328205977792242E-2</v>
      </c>
      <c r="BB174" s="316"/>
      <c r="BC174" s="115">
        <f>Y174/E174</f>
        <v>1363.6746473459659</v>
      </c>
      <c r="BD174" s="115">
        <f>Z174/F174</f>
        <v>1351.8418492051092</v>
      </c>
      <c r="BE174" s="166">
        <f>BD174-BC174</f>
        <v>-11.832798140856767</v>
      </c>
      <c r="BF174" s="167">
        <f>BE174/BC174</f>
        <v>-8.6771416949682212E-3</v>
      </c>
      <c r="BG174" s="317"/>
      <c r="BH174" s="115">
        <v>-50.977217962760129</v>
      </c>
      <c r="BI174" s="115">
        <v>-50.977217962760129</v>
      </c>
      <c r="BJ174" s="166">
        <f>BI174-BH174</f>
        <v>0</v>
      </c>
      <c r="BK174" s="167">
        <f>BJ174/BH174</f>
        <v>0</v>
      </c>
      <c r="BL174" s="167"/>
      <c r="BM174" s="115">
        <f>AI174/E174</f>
        <v>1312.6974293832059</v>
      </c>
      <c r="BN174" s="115">
        <f>AJ174/F174</f>
        <v>1300.0131186928597</v>
      </c>
      <c r="BO174" s="291">
        <f>BN174-BM174</f>
        <v>-12.684310690346138</v>
      </c>
      <c r="BP174" s="167">
        <f>BO174/BM174</f>
        <v>-9.6627832175355793E-3</v>
      </c>
    </row>
    <row r="175" spans="1:68">
      <c r="A175" s="89">
        <v>543</v>
      </c>
      <c r="B175" s="99">
        <v>1</v>
      </c>
      <c r="C175" s="100">
        <v>35</v>
      </c>
      <c r="D175" s="90" t="s">
        <v>188</v>
      </c>
      <c r="E175" s="92">
        <v>44785</v>
      </c>
      <c r="F175" s="115">
        <v>45048</v>
      </c>
      <c r="G175" s="166">
        <f>F175-E175</f>
        <v>263</v>
      </c>
      <c r="H175" s="167">
        <f>G175/E175</f>
        <v>5.8725019537791672E-3</v>
      </c>
      <c r="I175" s="167"/>
      <c r="J175" s="115">
        <v>38740314.345438816</v>
      </c>
      <c r="K175" s="115">
        <v>38570448.679642938</v>
      </c>
      <c r="L175" s="166">
        <f>K175-J175</f>
        <v>-169865.66579587758</v>
      </c>
      <c r="M175" s="167">
        <f>L175/J175</f>
        <v>-4.3847260577501513E-3</v>
      </c>
      <c r="N175" s="167"/>
      <c r="O175" s="115">
        <v>-209599.54589710652</v>
      </c>
      <c r="P175" s="314">
        <v>-139984.53802877147</v>
      </c>
      <c r="Q175" s="166">
        <f>P175-O175</f>
        <v>69615.007868335058</v>
      </c>
      <c r="R175" s="167">
        <f>Q175/O175</f>
        <v>-0.33213339070166409</v>
      </c>
      <c r="S175" s="167"/>
      <c r="T175" s="115">
        <v>2447337.9591911668</v>
      </c>
      <c r="U175" s="115">
        <v>2481964.8888698081</v>
      </c>
      <c r="V175" s="166">
        <f>U175-T175</f>
        <v>34626.92967864126</v>
      </c>
      <c r="W175" s="167">
        <f>V175/T175</f>
        <v>1.4148814040413646E-2</v>
      </c>
      <c r="X175" s="168"/>
      <c r="Y175" s="91">
        <v>40978052.758732878</v>
      </c>
      <c r="Z175" s="91">
        <v>40912429.030483976</v>
      </c>
      <c r="AA175" s="166">
        <f>Z175-Y175</f>
        <v>-65623.728248901665</v>
      </c>
      <c r="AB175" s="167">
        <f>AA175/Y175</f>
        <v>-1.6014359841663417E-3</v>
      </c>
      <c r="AC175" s="167"/>
      <c r="AD175" s="215">
        <v>-7856162</v>
      </c>
      <c r="AE175" s="215">
        <v>-7856162</v>
      </c>
      <c r="AF175" s="315">
        <f>AE175-AD175</f>
        <v>0</v>
      </c>
      <c r="AG175" s="214">
        <f>AF175/AD175</f>
        <v>0</v>
      </c>
      <c r="AH175" s="167"/>
      <c r="AI175" s="115">
        <v>33121890.758732878</v>
      </c>
      <c r="AJ175" s="115">
        <v>33056267.030483976</v>
      </c>
      <c r="AK175" s="166">
        <f>AJ175-AI175</f>
        <v>-65623.728248901665</v>
      </c>
      <c r="AL175" s="167">
        <f>AK175/AI175</f>
        <v>-1.981279653595844E-3</v>
      </c>
      <c r="AN175" s="115">
        <f>J175/E175</f>
        <v>865.02878967151537</v>
      </c>
      <c r="AO175" s="115">
        <f>K175/F175</f>
        <v>856.2077934568224</v>
      </c>
      <c r="AP175" s="166">
        <f>AO175-AN175</f>
        <v>-8.8209962146929684</v>
      </c>
      <c r="AQ175" s="167">
        <f>AP175/AN175</f>
        <v>-1.0197344088446627E-2</v>
      </c>
      <c r="AR175" s="316"/>
      <c r="AS175" s="115">
        <v>-4.6801282995892937</v>
      </c>
      <c r="AT175" s="115">
        <f>P175/F175</f>
        <v>-3.1074528953287928</v>
      </c>
      <c r="AU175" s="115">
        <f>AT175-AS175</f>
        <v>1.5726754042605009</v>
      </c>
      <c r="AV175" s="191">
        <f>AU175/AS175</f>
        <v>-0.33603254090246021</v>
      </c>
      <c r="AW175" s="316"/>
      <c r="AX175" s="115">
        <v>54.646376223984966</v>
      </c>
      <c r="AY175" s="115">
        <f>U175/F175</f>
        <v>55.096006234900727</v>
      </c>
      <c r="AZ175" s="166">
        <f>AY175-AX175</f>
        <v>0.4496300109157616</v>
      </c>
      <c r="BA175" s="167">
        <f>AZ175/AX175</f>
        <v>8.2279931806056965E-3</v>
      </c>
      <c r="BB175" s="316"/>
      <c r="BC175" s="115">
        <f>Y175/E175</f>
        <v>914.99503759591107</v>
      </c>
      <c r="BD175" s="115">
        <f>Z175/F175</f>
        <v>908.19634679639444</v>
      </c>
      <c r="BE175" s="166">
        <f>BD175-BC175</f>
        <v>-6.7986907995166348</v>
      </c>
      <c r="BF175" s="167">
        <f>BE175/BC175</f>
        <v>-7.4303034663223367E-3</v>
      </c>
      <c r="BG175" s="317"/>
      <c r="BH175" s="115">
        <v>-175.41949313386178</v>
      </c>
      <c r="BI175" s="115">
        <v>-175.41949313386178</v>
      </c>
      <c r="BJ175" s="166">
        <f>BI175-BH175</f>
        <v>0</v>
      </c>
      <c r="BK175" s="167">
        <f>BJ175/BH175</f>
        <v>0</v>
      </c>
      <c r="BL175" s="167"/>
      <c r="BM175" s="115">
        <f>AI175/E175</f>
        <v>739.57554446204927</v>
      </c>
      <c r="BN175" s="115">
        <f>AJ175/F175</f>
        <v>733.80099073175222</v>
      </c>
      <c r="BO175" s="291">
        <f>BN175-BM175</f>
        <v>-5.7745537302970433</v>
      </c>
      <c r="BP175" s="167">
        <f>BO175/BM175</f>
        <v>-7.8079295259787483E-3</v>
      </c>
    </row>
    <row r="176" spans="1:68">
      <c r="A176" s="89">
        <v>545</v>
      </c>
      <c r="B176" s="99">
        <v>15</v>
      </c>
      <c r="C176" s="99">
        <v>15</v>
      </c>
      <c r="D176" s="90" t="s">
        <v>189</v>
      </c>
      <c r="E176" s="92">
        <v>9621</v>
      </c>
      <c r="F176" s="115">
        <v>9554</v>
      </c>
      <c r="G176" s="166">
        <f>F176-E176</f>
        <v>-67</v>
      </c>
      <c r="H176" s="167">
        <f>G176/E176</f>
        <v>-6.963933063091155E-3</v>
      </c>
      <c r="I176" s="167"/>
      <c r="J176" s="115">
        <v>12751103.330918487</v>
      </c>
      <c r="K176" s="115">
        <v>12688581.607260127</v>
      </c>
      <c r="L176" s="166">
        <f>K176-J176</f>
        <v>-62521.723658360541</v>
      </c>
      <c r="M176" s="167">
        <f>L176/J176</f>
        <v>-4.9032402950386078E-3</v>
      </c>
      <c r="N176" s="167"/>
      <c r="O176" s="115">
        <v>3291786.0403096573</v>
      </c>
      <c r="P176" s="314">
        <v>3181195.1781320935</v>
      </c>
      <c r="Q176" s="166">
        <f>P176-O176</f>
        <v>-110590.86217756383</v>
      </c>
      <c r="R176" s="167">
        <f>Q176/O176</f>
        <v>-3.3596005579743141E-2</v>
      </c>
      <c r="S176" s="167"/>
      <c r="T176" s="115">
        <v>1665394.7750604055</v>
      </c>
      <c r="U176" s="115">
        <v>1764721.216605559</v>
      </c>
      <c r="V176" s="166">
        <f>U176-T176</f>
        <v>99326.441545153502</v>
      </c>
      <c r="W176" s="167">
        <f>V176/T176</f>
        <v>5.9641379348959973E-2</v>
      </c>
      <c r="X176" s="168"/>
      <c r="Y176" s="91">
        <v>17708284.146288551</v>
      </c>
      <c r="Z176" s="91">
        <v>17634498.00199778</v>
      </c>
      <c r="AA176" s="166">
        <f>Z176-Y176</f>
        <v>-73786.144290771335</v>
      </c>
      <c r="AB176" s="167">
        <f>AA176/Y176</f>
        <v>-4.1667585453916516E-3</v>
      </c>
      <c r="AC176" s="167"/>
      <c r="AD176" s="215">
        <v>714078</v>
      </c>
      <c r="AE176" s="215">
        <v>714078</v>
      </c>
      <c r="AF176" s="315">
        <f>AE176-AD176</f>
        <v>0</v>
      </c>
      <c r="AG176" s="214">
        <f>AF176/AD176</f>
        <v>0</v>
      </c>
      <c r="AH176" s="167"/>
      <c r="AI176" s="115">
        <v>18422362.146288551</v>
      </c>
      <c r="AJ176" s="115">
        <v>18348576.00199778</v>
      </c>
      <c r="AK176" s="166">
        <f>AJ176-AI176</f>
        <v>-73786.144290771335</v>
      </c>
      <c r="AL176" s="167">
        <f>AK176/AI176</f>
        <v>-4.0052488223198133E-3</v>
      </c>
      <c r="AN176" s="115">
        <f>J176/E176</f>
        <v>1325.3407474190299</v>
      </c>
      <c r="AO176" s="115">
        <f>K176/F176</f>
        <v>1328.09102022819</v>
      </c>
      <c r="AP176" s="166">
        <f>AO176-AN176</f>
        <v>2.7502728091601512</v>
      </c>
      <c r="AQ176" s="167">
        <f>AP176/AN176</f>
        <v>2.075143931487835E-3</v>
      </c>
      <c r="AR176" s="316"/>
      <c r="AS176" s="115">
        <v>342.14593496618409</v>
      </c>
      <c r="AT176" s="115">
        <f>P176/F176</f>
        <v>332.96997887084922</v>
      </c>
      <c r="AU176" s="115">
        <f>AT176-AS176</f>
        <v>-9.1759560953348682</v>
      </c>
      <c r="AV176" s="191">
        <f>AU176/AS176</f>
        <v>-2.6818837103067646E-2</v>
      </c>
      <c r="AW176" s="316"/>
      <c r="AX176" s="115">
        <v>173.09996622600619</v>
      </c>
      <c r="AY176" s="115">
        <f>U176/F176</f>
        <v>184.71019642092935</v>
      </c>
      <c r="AZ176" s="166">
        <f>AY176-AX176</f>
        <v>11.610230194923162</v>
      </c>
      <c r="BA176" s="167">
        <f>AZ176/AX176</f>
        <v>6.707240011684569E-2</v>
      </c>
      <c r="BB176" s="316"/>
      <c r="BC176" s="115">
        <f>Y176/E176</f>
        <v>1840.5866486112204</v>
      </c>
      <c r="BD176" s="115">
        <f>Z176/F176</f>
        <v>1845.7711955199686</v>
      </c>
      <c r="BE176" s="166">
        <f>BD176-BC176</f>
        <v>5.1845469087481888</v>
      </c>
      <c r="BF176" s="167">
        <f>BE176/BC176</f>
        <v>2.8167904579010665E-3</v>
      </c>
      <c r="BG176" s="317"/>
      <c r="BH176" s="115">
        <v>74.220767072029929</v>
      </c>
      <c r="BI176" s="115">
        <v>74.220767072029929</v>
      </c>
      <c r="BJ176" s="166">
        <f>BI176-BH176</f>
        <v>0</v>
      </c>
      <c r="BK176" s="167">
        <f>BJ176/BH176</f>
        <v>0</v>
      </c>
      <c r="BL176" s="167"/>
      <c r="BM176" s="115">
        <f>AI176/E176</f>
        <v>1914.8074156832504</v>
      </c>
      <c r="BN176" s="115">
        <f>AJ176/F176</f>
        <v>1920.5124557251183</v>
      </c>
      <c r="BO176" s="291">
        <f>BN176-BM176</f>
        <v>5.7050400418679601</v>
      </c>
      <c r="BP176" s="167">
        <f>BO176/BM176</f>
        <v>2.9794328114361628E-3</v>
      </c>
    </row>
    <row r="177" spans="1:68">
      <c r="A177" s="89">
        <v>560</v>
      </c>
      <c r="B177" s="99">
        <v>7</v>
      </c>
      <c r="C177" s="99">
        <v>7</v>
      </c>
      <c r="D177" s="90" t="s">
        <v>190</v>
      </c>
      <c r="E177" s="92">
        <v>15669</v>
      </c>
      <c r="F177" s="115">
        <v>15651</v>
      </c>
      <c r="G177" s="166">
        <f>F177-E177</f>
        <v>-18</v>
      </c>
      <c r="H177" s="167">
        <f>G177/E177</f>
        <v>-1.1487650775416428E-3</v>
      </c>
      <c r="I177" s="167"/>
      <c r="J177" s="115">
        <v>6265961.0118875448</v>
      </c>
      <c r="K177" s="115">
        <v>5978362.0961680543</v>
      </c>
      <c r="L177" s="166">
        <f>K177-J177</f>
        <v>-287598.9157194905</v>
      </c>
      <c r="M177" s="167">
        <f>L177/J177</f>
        <v>-4.5898612387448419E-2</v>
      </c>
      <c r="N177" s="167"/>
      <c r="O177" s="115">
        <v>6562383.9832777744</v>
      </c>
      <c r="P177" s="314">
        <v>7006852.4280964592</v>
      </c>
      <c r="Q177" s="166">
        <f>P177-O177</f>
        <v>444468.44481868483</v>
      </c>
      <c r="R177" s="167">
        <f>Q177/O177</f>
        <v>6.7729722300809661E-2</v>
      </c>
      <c r="S177" s="167"/>
      <c r="T177" s="115">
        <v>1735654.362388202</v>
      </c>
      <c r="U177" s="115">
        <v>1848061.4491230685</v>
      </c>
      <c r="V177" s="166">
        <f>U177-T177</f>
        <v>112407.08673486649</v>
      </c>
      <c r="W177" s="167">
        <f>V177/T177</f>
        <v>6.4763520416702164E-2</v>
      </c>
      <c r="X177" s="168"/>
      <c r="Y177" s="91">
        <v>14563999.357553519</v>
      </c>
      <c r="Z177" s="91">
        <v>14833275.973387582</v>
      </c>
      <c r="AA177" s="166">
        <f>Z177-Y177</f>
        <v>269276.61583406292</v>
      </c>
      <c r="AB177" s="167">
        <f>AA177/Y177</f>
        <v>1.8489194432324968E-2</v>
      </c>
      <c r="AC177" s="167"/>
      <c r="AD177" s="215">
        <v>-1416002</v>
      </c>
      <c r="AE177" s="215">
        <v>-1416002</v>
      </c>
      <c r="AF177" s="315">
        <f>AE177-AD177</f>
        <v>0</v>
      </c>
      <c r="AG177" s="214">
        <f>AF177/AD177</f>
        <v>0</v>
      </c>
      <c r="AH177" s="167"/>
      <c r="AI177" s="115">
        <v>13147997.357553519</v>
      </c>
      <c r="AJ177" s="115">
        <v>13417273.973387582</v>
      </c>
      <c r="AK177" s="166">
        <f>AJ177-AI177</f>
        <v>269276.61583406292</v>
      </c>
      <c r="AL177" s="167">
        <f>AK177/AI177</f>
        <v>2.0480428198395066E-2</v>
      </c>
      <c r="AN177" s="115">
        <f>J177/E177</f>
        <v>399.89539931632811</v>
      </c>
      <c r="AO177" s="115">
        <f>K177/F177</f>
        <v>381.97956016663818</v>
      </c>
      <c r="AP177" s="166">
        <f>AO177-AN177</f>
        <v>-17.91583914968993</v>
      </c>
      <c r="AQ177" s="167">
        <f>AP177/AN177</f>
        <v>-4.4801313494277073E-2</v>
      </c>
      <c r="AR177" s="316"/>
      <c r="AS177" s="115">
        <v>418.81319696711813</v>
      </c>
      <c r="AT177" s="115">
        <f>P177/F177</f>
        <v>447.6935932589904</v>
      </c>
      <c r="AU177" s="115">
        <f>AT177-AS177</f>
        <v>28.880396291872273</v>
      </c>
      <c r="AV177" s="191">
        <f>AU177/AS177</f>
        <v>6.8957703580051544E-2</v>
      </c>
      <c r="AW177" s="316"/>
      <c r="AX177" s="115">
        <v>110.76995101079852</v>
      </c>
      <c r="AY177" s="115">
        <f>U177/F177</f>
        <v>118.07944854150333</v>
      </c>
      <c r="AZ177" s="166">
        <f>AY177-AX177</f>
        <v>7.3094975307048031</v>
      </c>
      <c r="BA177" s="167">
        <f>AZ177/AX177</f>
        <v>6.5988090307923214E-2</v>
      </c>
      <c r="BB177" s="316"/>
      <c r="BC177" s="115">
        <f>Y177/E177</f>
        <v>929.47854729424466</v>
      </c>
      <c r="BD177" s="115">
        <f>Z177/F177</f>
        <v>947.75260196713191</v>
      </c>
      <c r="BE177" s="166">
        <f>BD177-BC177</f>
        <v>18.274054672887246</v>
      </c>
      <c r="BF177" s="167">
        <f>BE177/BC177</f>
        <v>1.9660544857203935E-2</v>
      </c>
      <c r="BG177" s="317"/>
      <c r="BH177" s="115">
        <v>-90.369647073840071</v>
      </c>
      <c r="BI177" s="115">
        <v>-90.369647073840071</v>
      </c>
      <c r="BJ177" s="166">
        <f>BI177-BH177</f>
        <v>0</v>
      </c>
      <c r="BK177" s="167">
        <f>BJ177/BH177</f>
        <v>0</v>
      </c>
      <c r="BL177" s="167"/>
      <c r="BM177" s="115">
        <f>AI177/E177</f>
        <v>839.10890022040462</v>
      </c>
      <c r="BN177" s="115">
        <f>AJ177/F177</f>
        <v>857.27902200419032</v>
      </c>
      <c r="BO177" s="291">
        <f>BN177-BM177</f>
        <v>18.170121783785703</v>
      </c>
      <c r="BP177" s="167">
        <f>BO177/BM177</f>
        <v>2.1654068713861867E-2</v>
      </c>
    </row>
    <row r="178" spans="1:68">
      <c r="A178" s="89">
        <v>561</v>
      </c>
      <c r="B178" s="99">
        <v>2</v>
      </c>
      <c r="C178" s="99">
        <v>2</v>
      </c>
      <c r="D178" s="90" t="s">
        <v>191</v>
      </c>
      <c r="E178" s="92">
        <v>1315</v>
      </c>
      <c r="F178" s="115">
        <v>1304</v>
      </c>
      <c r="G178" s="166">
        <f>F178-E178</f>
        <v>-11</v>
      </c>
      <c r="H178" s="167">
        <f>G178/E178</f>
        <v>-8.3650190114068438E-3</v>
      </c>
      <c r="I178" s="167"/>
      <c r="J178" s="115">
        <v>1571245.2553536706</v>
      </c>
      <c r="K178" s="115">
        <v>1359388.083908062</v>
      </c>
      <c r="L178" s="166">
        <f>K178-J178</f>
        <v>-211857.1714456086</v>
      </c>
      <c r="M178" s="167">
        <f>L178/J178</f>
        <v>-0.13483392915507758</v>
      </c>
      <c r="N178" s="167"/>
      <c r="O178" s="115">
        <v>433005.91615647695</v>
      </c>
      <c r="P178" s="314">
        <v>535270.74785923562</v>
      </c>
      <c r="Q178" s="166">
        <f>P178-O178</f>
        <v>102264.83170275867</v>
      </c>
      <c r="R178" s="167">
        <f>Q178/O178</f>
        <v>0.2361742135315372</v>
      </c>
      <c r="S178" s="167"/>
      <c r="T178" s="115">
        <v>264764.55649906059</v>
      </c>
      <c r="U178" s="115">
        <v>277771.26496432006</v>
      </c>
      <c r="V178" s="166">
        <f>U178-T178</f>
        <v>13006.708465259464</v>
      </c>
      <c r="W178" s="167">
        <f>V178/T178</f>
        <v>4.9125565133207746E-2</v>
      </c>
      <c r="X178" s="168"/>
      <c r="Y178" s="91">
        <v>2269015.7280092081</v>
      </c>
      <c r="Z178" s="91">
        <v>2172430.0967316176</v>
      </c>
      <c r="AA178" s="166">
        <f>Z178-Y178</f>
        <v>-96585.631277590524</v>
      </c>
      <c r="AB178" s="167">
        <f>AA178/Y178</f>
        <v>-4.2567193380511709E-2</v>
      </c>
      <c r="AC178" s="167"/>
      <c r="AD178" s="215">
        <v>-250211</v>
      </c>
      <c r="AE178" s="215">
        <v>-250211</v>
      </c>
      <c r="AF178" s="315">
        <f>AE178-AD178</f>
        <v>0</v>
      </c>
      <c r="AG178" s="214">
        <f>AF178/AD178</f>
        <v>0</v>
      </c>
      <c r="AH178" s="167"/>
      <c r="AI178" s="115">
        <v>2018804.7280092081</v>
      </c>
      <c r="AJ178" s="115">
        <v>1922219.0967316176</v>
      </c>
      <c r="AK178" s="166">
        <f>AJ178-AI178</f>
        <v>-96585.631277590524</v>
      </c>
      <c r="AL178" s="167">
        <f>AK178/AI178</f>
        <v>-4.7842978539502402E-2</v>
      </c>
      <c r="AN178" s="115">
        <f>J178/E178</f>
        <v>1194.8633120560232</v>
      </c>
      <c r="AO178" s="115">
        <f>K178/F178</f>
        <v>1042.4755244693727</v>
      </c>
      <c r="AP178" s="166">
        <f>AO178-AN178</f>
        <v>-152.38778758665057</v>
      </c>
      <c r="AQ178" s="167">
        <f>AP178/AN178</f>
        <v>-0.12753574910960661</v>
      </c>
      <c r="AR178" s="316"/>
      <c r="AS178" s="115">
        <v>329.28206551823342</v>
      </c>
      <c r="AT178" s="115">
        <f>P178/F178</f>
        <v>410.48370234603959</v>
      </c>
      <c r="AU178" s="115">
        <f>AT178-AS178</f>
        <v>81.201636827806169</v>
      </c>
      <c r="AV178" s="191">
        <f>AU178/AS178</f>
        <v>0.24660206349230937</v>
      </c>
      <c r="AW178" s="316"/>
      <c r="AX178" s="115">
        <v>201.34186806012212</v>
      </c>
      <c r="AY178" s="115">
        <f>U178/F178</f>
        <v>213.01477374564422</v>
      </c>
      <c r="AZ178" s="166">
        <f>AY178-AX178</f>
        <v>11.672905685522096</v>
      </c>
      <c r="BA178" s="167">
        <f>AZ178/AX178</f>
        <v>5.7975550728656608E-2</v>
      </c>
      <c r="BB178" s="316"/>
      <c r="BC178" s="115">
        <f>Y178/E178</f>
        <v>1725.4872456343787</v>
      </c>
      <c r="BD178" s="115">
        <f>Z178/F178</f>
        <v>1665.9740005610565</v>
      </c>
      <c r="BE178" s="166">
        <f>BD178-BC178</f>
        <v>-59.513245073322196</v>
      </c>
      <c r="BF178" s="167">
        <f>BE178/BC178</f>
        <v>-3.4490689643690779E-2</v>
      </c>
      <c r="BG178" s="317"/>
      <c r="BH178" s="115">
        <v>-190.27452471482889</v>
      </c>
      <c r="BI178" s="115">
        <v>-190.27452471482889</v>
      </c>
      <c r="BJ178" s="166">
        <f>BI178-BH178</f>
        <v>0</v>
      </c>
      <c r="BK178" s="167">
        <f>BJ178/BH178</f>
        <v>0</v>
      </c>
      <c r="BL178" s="167"/>
      <c r="BM178" s="115">
        <f>AI178/E178</f>
        <v>1535.2127209195498</v>
      </c>
      <c r="BN178" s="115">
        <f>AJ178/F178</f>
        <v>1474.0943993340625</v>
      </c>
      <c r="BO178" s="291">
        <f>BN178-BM178</f>
        <v>-61.118321585487365</v>
      </c>
      <c r="BP178" s="167">
        <f>BO178/BM178</f>
        <v>-3.9810979125341789E-2</v>
      </c>
    </row>
    <row r="179" spans="1:68">
      <c r="A179" s="89">
        <v>562</v>
      </c>
      <c r="B179" s="99">
        <v>6</v>
      </c>
      <c r="C179" s="99">
        <v>6</v>
      </c>
      <c r="D179" s="90" t="s">
        <v>192</v>
      </c>
      <c r="E179" s="92">
        <v>8839</v>
      </c>
      <c r="F179" s="115">
        <v>8869</v>
      </c>
      <c r="G179" s="166">
        <f>F179-E179</f>
        <v>30</v>
      </c>
      <c r="H179" s="167">
        <f>G179/E179</f>
        <v>3.3940491005769883E-3</v>
      </c>
      <c r="I179" s="167"/>
      <c r="J179" s="115">
        <v>1691109.0357129253</v>
      </c>
      <c r="K179" s="115">
        <v>1749829.8658401635</v>
      </c>
      <c r="L179" s="166">
        <f>K179-J179</f>
        <v>58720.830127238296</v>
      </c>
      <c r="M179" s="167">
        <f>L179/J179</f>
        <v>3.4723266736306685E-2</v>
      </c>
      <c r="N179" s="167"/>
      <c r="O179" s="115">
        <v>3340439.2049294207</v>
      </c>
      <c r="P179" s="314">
        <v>3490006.4718395402</v>
      </c>
      <c r="Q179" s="166">
        <f>P179-O179</f>
        <v>149567.26691011945</v>
      </c>
      <c r="R179" s="167">
        <f>Q179/O179</f>
        <v>4.4774731026209359E-2</v>
      </c>
      <c r="S179" s="167"/>
      <c r="T179" s="115">
        <v>987875.47037635336</v>
      </c>
      <c r="U179" s="115">
        <v>1068449.8568136189</v>
      </c>
      <c r="V179" s="166">
        <f>U179-T179</f>
        <v>80574.386437265552</v>
      </c>
      <c r="W179" s="167">
        <f>V179/T179</f>
        <v>8.1563303122172803E-2</v>
      </c>
      <c r="X179" s="168"/>
      <c r="Y179" s="91">
        <v>6019423.7110186992</v>
      </c>
      <c r="Z179" s="91">
        <v>6308286.1944933226</v>
      </c>
      <c r="AA179" s="166">
        <f>Z179-Y179</f>
        <v>288862.48347462341</v>
      </c>
      <c r="AB179" s="167">
        <f>AA179/Y179</f>
        <v>4.7988395125907773E-2</v>
      </c>
      <c r="AC179" s="167"/>
      <c r="AD179" s="215">
        <v>-208989</v>
      </c>
      <c r="AE179" s="215">
        <v>-208989</v>
      </c>
      <c r="AF179" s="315">
        <f>AE179-AD179</f>
        <v>0</v>
      </c>
      <c r="AG179" s="214">
        <f>AF179/AD179</f>
        <v>0</v>
      </c>
      <c r="AH179" s="167"/>
      <c r="AI179" s="115">
        <v>5810434.7110186992</v>
      </c>
      <c r="AJ179" s="115">
        <v>6099297.1944933226</v>
      </c>
      <c r="AK179" s="166">
        <f>AJ179-AI179</f>
        <v>288862.48347462341</v>
      </c>
      <c r="AL179" s="167">
        <f>AK179/AI179</f>
        <v>4.9714435810944577E-2</v>
      </c>
      <c r="AN179" s="115">
        <f>J179/E179</f>
        <v>191.32357005463572</v>
      </c>
      <c r="AO179" s="115">
        <f>K179/F179</f>
        <v>197.29731264405947</v>
      </c>
      <c r="AP179" s="166">
        <f>AO179-AN179</f>
        <v>5.9737425894237504</v>
      </c>
      <c r="AQ179" s="167">
        <f>AP179/AN179</f>
        <v>3.1223244411119056E-2</v>
      </c>
      <c r="AR179" s="316"/>
      <c r="AS179" s="115">
        <v>377.92048930076032</v>
      </c>
      <c r="AT179" s="115">
        <f>P179/F179</f>
        <v>393.50619820042169</v>
      </c>
      <c r="AU179" s="115">
        <f>AT179-AS179</f>
        <v>15.58570889966137</v>
      </c>
      <c r="AV179" s="191">
        <f>AU179/AS179</f>
        <v>4.1240708934565863E-2</v>
      </c>
      <c r="AW179" s="316"/>
      <c r="AX179" s="115">
        <v>111.76326172376439</v>
      </c>
      <c r="AY179" s="115">
        <f>U179/F179</f>
        <v>120.47016087649328</v>
      </c>
      <c r="AZ179" s="166">
        <f>AY179-AX179</f>
        <v>8.7068991527288944</v>
      </c>
      <c r="BA179" s="167">
        <f>AZ179/AX179</f>
        <v>7.7904841165507374E-2</v>
      </c>
      <c r="BB179" s="316"/>
      <c r="BC179" s="115">
        <f>Y179/E179</f>
        <v>681.00732107916042</v>
      </c>
      <c r="BD179" s="115">
        <f>Z179/F179</f>
        <v>711.27367172097445</v>
      </c>
      <c r="BE179" s="166">
        <f>BD179-BC179</f>
        <v>30.266350641814029</v>
      </c>
      <c r="BF179" s="167">
        <f>BE179/BC179</f>
        <v>4.444350259532065E-2</v>
      </c>
      <c r="BG179" s="317"/>
      <c r="BH179" s="115">
        <v>-23.643964249349473</v>
      </c>
      <c r="BI179" s="115">
        <v>-23.643964249349473</v>
      </c>
      <c r="BJ179" s="166">
        <f>BI179-BH179</f>
        <v>0</v>
      </c>
      <c r="BK179" s="167">
        <f>BJ179/BH179</f>
        <v>0</v>
      </c>
      <c r="BL179" s="167"/>
      <c r="BM179" s="115">
        <f>AI179/E179</f>
        <v>657.36335682981098</v>
      </c>
      <c r="BN179" s="115">
        <f>AJ179/F179</f>
        <v>687.7096848002393</v>
      </c>
      <c r="BO179" s="291">
        <f>BN179-BM179</f>
        <v>30.34632797042832</v>
      </c>
      <c r="BP179" s="167">
        <f>BO179/BM179</f>
        <v>4.6163704829511626E-2</v>
      </c>
    </row>
    <row r="180" spans="1:68">
      <c r="A180" s="89">
        <v>563</v>
      </c>
      <c r="B180" s="99">
        <v>17</v>
      </c>
      <c r="C180" s="99">
        <v>17</v>
      </c>
      <c r="D180" s="90" t="s">
        <v>193</v>
      </c>
      <c r="E180" s="92">
        <v>6978</v>
      </c>
      <c r="F180" s="115">
        <v>6912</v>
      </c>
      <c r="G180" s="166">
        <f>F180-E180</f>
        <v>-66</v>
      </c>
      <c r="H180" s="167">
        <f>G180/E180</f>
        <v>-9.4582975064488387E-3</v>
      </c>
      <c r="I180" s="167"/>
      <c r="J180" s="115">
        <v>1651173.0363302783</v>
      </c>
      <c r="K180" s="115">
        <v>1469008.9884439795</v>
      </c>
      <c r="L180" s="166">
        <f>K180-J180</f>
        <v>-182164.04788629874</v>
      </c>
      <c r="M180" s="167">
        <f>L180/J180</f>
        <v>-0.11032402048616127</v>
      </c>
      <c r="N180" s="167"/>
      <c r="O180" s="115">
        <v>3265041.1498580179</v>
      </c>
      <c r="P180" s="314">
        <v>3336359.0004743831</v>
      </c>
      <c r="Q180" s="166">
        <f>P180-O180</f>
        <v>71317.850616365205</v>
      </c>
      <c r="R180" s="167">
        <f>Q180/O180</f>
        <v>2.1842864252864469E-2</v>
      </c>
      <c r="S180" s="167"/>
      <c r="T180" s="115">
        <v>720236.1406988356</v>
      </c>
      <c r="U180" s="115">
        <v>785102.61097317841</v>
      </c>
      <c r="V180" s="166">
        <f>U180-T180</f>
        <v>64866.470274342806</v>
      </c>
      <c r="W180" s="167">
        <f>V180/T180</f>
        <v>9.0062781647424317E-2</v>
      </c>
      <c r="X180" s="168"/>
      <c r="Y180" s="91">
        <v>5636450.3268871307</v>
      </c>
      <c r="Z180" s="91">
        <v>5590470.5998915406</v>
      </c>
      <c r="AA180" s="166">
        <f>Z180-Y180</f>
        <v>-45979.726995590143</v>
      </c>
      <c r="AB180" s="167">
        <f>AA180/Y180</f>
        <v>-8.1575680311164189E-3</v>
      </c>
      <c r="AC180" s="167"/>
      <c r="AD180" s="215">
        <v>-226406</v>
      </c>
      <c r="AE180" s="215">
        <v>-226406</v>
      </c>
      <c r="AF180" s="315">
        <f>AE180-AD180</f>
        <v>0</v>
      </c>
      <c r="AG180" s="214">
        <f>AF180/AD180</f>
        <v>0</v>
      </c>
      <c r="AH180" s="167"/>
      <c r="AI180" s="115">
        <v>5410044.3268871307</v>
      </c>
      <c r="AJ180" s="115">
        <v>5364064.5998915406</v>
      </c>
      <c r="AK180" s="166">
        <f>AJ180-AI180</f>
        <v>-45979.726995590143</v>
      </c>
      <c r="AL180" s="167">
        <f>AK180/AI180</f>
        <v>-8.4989556863846027E-3</v>
      </c>
      <c r="AN180" s="115">
        <f>J180/E180</f>
        <v>236.62554260967013</v>
      </c>
      <c r="AO180" s="115">
        <f>K180/F180</f>
        <v>212.53023559664055</v>
      </c>
      <c r="AP180" s="166">
        <f>AO180-AN180</f>
        <v>-24.095307013029583</v>
      </c>
      <c r="AQ180" s="167">
        <f>AP180/AN180</f>
        <v>-0.10182885054288676</v>
      </c>
      <c r="AR180" s="316"/>
      <c r="AS180" s="115">
        <v>467.9050085781052</v>
      </c>
      <c r="AT180" s="115">
        <f>P180/F180</f>
        <v>482.69082761492814</v>
      </c>
      <c r="AU180" s="115">
        <f>AT180-AS180</f>
        <v>14.785819036822943</v>
      </c>
      <c r="AV180" s="191">
        <f>AU180/AS180</f>
        <v>3.1600044380278983E-2</v>
      </c>
      <c r="AW180" s="316"/>
      <c r="AX180" s="115">
        <v>103.21526808524443</v>
      </c>
      <c r="AY180" s="115">
        <f>U180/F180</f>
        <v>113.58544718940659</v>
      </c>
      <c r="AZ180" s="166">
        <f>AY180-AX180</f>
        <v>10.370179104162162</v>
      </c>
      <c r="BA180" s="167">
        <f>AZ180/AX180</f>
        <v>0.10047136723607149</v>
      </c>
      <c r="BB180" s="316"/>
      <c r="BC180" s="115">
        <f>Y180/E180</f>
        <v>807.74581927301961</v>
      </c>
      <c r="BD180" s="115">
        <f>Z180/F180</f>
        <v>808.80651040097518</v>
      </c>
      <c r="BE180" s="166">
        <f>BD180-BC180</f>
        <v>1.0606911279555788</v>
      </c>
      <c r="BF180" s="167">
        <f>BE180/BC180</f>
        <v>1.313149635253096E-3</v>
      </c>
      <c r="BG180" s="317"/>
      <c r="BH180" s="115">
        <v>-32.445686443106908</v>
      </c>
      <c r="BI180" s="115">
        <v>-32.445686443106908</v>
      </c>
      <c r="BJ180" s="166">
        <f>BI180-BH180</f>
        <v>0</v>
      </c>
      <c r="BK180" s="167">
        <f>BJ180/BH180</f>
        <v>0</v>
      </c>
      <c r="BL180" s="167"/>
      <c r="BM180" s="115">
        <f>AI180/E180</f>
        <v>775.30013282991274</v>
      </c>
      <c r="BN180" s="115">
        <f>AJ180/F180</f>
        <v>776.05101271578997</v>
      </c>
      <c r="BO180" s="291">
        <f>BN180-BM180</f>
        <v>0.75087988587722521</v>
      </c>
      <c r="BP180" s="167">
        <f>BO180/BM180</f>
        <v>9.6850220202652159E-4</v>
      </c>
    </row>
    <row r="181" spans="1:68">
      <c r="A181" s="89">
        <v>564</v>
      </c>
      <c r="B181" s="99">
        <v>17</v>
      </c>
      <c r="C181" s="99">
        <v>17</v>
      </c>
      <c r="D181" s="90" t="s">
        <v>194</v>
      </c>
      <c r="E181" s="92">
        <v>214633</v>
      </c>
      <c r="F181" s="115">
        <v>216152</v>
      </c>
      <c r="G181" s="166">
        <f>F181-E181</f>
        <v>1519</v>
      </c>
      <c r="H181" s="167">
        <f>G181/E181</f>
        <v>7.0771968895742962E-3</v>
      </c>
      <c r="I181" s="167"/>
      <c r="J181" s="115">
        <v>83470870.136217743</v>
      </c>
      <c r="K181" s="115">
        <v>82480027.825645745</v>
      </c>
      <c r="L181" s="166">
        <f>K181-J181</f>
        <v>-990842.31057199836</v>
      </c>
      <c r="M181" s="167">
        <f>L181/J181</f>
        <v>-1.187051613281404E-2</v>
      </c>
      <c r="N181" s="167"/>
      <c r="O181" s="115">
        <v>34864558.184179351</v>
      </c>
      <c r="P181" s="314">
        <v>39864923.611846417</v>
      </c>
      <c r="Q181" s="166">
        <f>P181-O181</f>
        <v>5000365.4276670665</v>
      </c>
      <c r="R181" s="167">
        <f>Q181/O181</f>
        <v>0.14342259555539427</v>
      </c>
      <c r="S181" s="167"/>
      <c r="T181" s="115">
        <v>18174033.171114724</v>
      </c>
      <c r="U181" s="115">
        <v>19287193.528433032</v>
      </c>
      <c r="V181" s="166">
        <f>U181-T181</f>
        <v>1113160.3573183082</v>
      </c>
      <c r="W181" s="167">
        <f>V181/T181</f>
        <v>6.1250045426764856E-2</v>
      </c>
      <c r="X181" s="168"/>
      <c r="Y181" s="91">
        <v>136509461.49151182</v>
      </c>
      <c r="Z181" s="91">
        <v>141632144.96592519</v>
      </c>
      <c r="AA181" s="166">
        <f>Z181-Y181</f>
        <v>5122683.4744133651</v>
      </c>
      <c r="AB181" s="167">
        <f>AA181/Y181</f>
        <v>3.7526215534385461E-2</v>
      </c>
      <c r="AC181" s="167"/>
      <c r="AD181" s="215">
        <v>4520739</v>
      </c>
      <c r="AE181" s="215">
        <v>4520739</v>
      </c>
      <c r="AF181" s="315">
        <f>AE181-AD181</f>
        <v>0</v>
      </c>
      <c r="AG181" s="214">
        <f>AF181/AD181</f>
        <v>0</v>
      </c>
      <c r="AH181" s="167"/>
      <c r="AI181" s="115">
        <v>141030200.49151182</v>
      </c>
      <c r="AJ181" s="115">
        <v>146152883.96592519</v>
      </c>
      <c r="AK181" s="166">
        <f>AJ181-AI181</f>
        <v>5122683.4744133651</v>
      </c>
      <c r="AL181" s="167">
        <f>AK181/AI181</f>
        <v>3.6323308458472224E-2</v>
      </c>
      <c r="AN181" s="115">
        <f>J181/E181</f>
        <v>388.90044930750508</v>
      </c>
      <c r="AO181" s="115">
        <f>K181/F181</f>
        <v>381.58345898092892</v>
      </c>
      <c r="AP181" s="166">
        <f>AO181-AN181</f>
        <v>-7.3169903265761604</v>
      </c>
      <c r="AQ181" s="167">
        <f>AP181/AN181</f>
        <v>-1.8814558686175722E-2</v>
      </c>
      <c r="AR181" s="316"/>
      <c r="AS181" s="115">
        <v>162.4380136520449</v>
      </c>
      <c r="AT181" s="115">
        <f>P181/F181</f>
        <v>184.43004742887607</v>
      </c>
      <c r="AU181" s="115">
        <f>AT181-AS181</f>
        <v>21.992033776831164</v>
      </c>
      <c r="AV181" s="191">
        <f>AU181/AS181</f>
        <v>0.13538723653651566</v>
      </c>
      <c r="AW181" s="316"/>
      <c r="AX181" s="115">
        <v>84.674924970133787</v>
      </c>
      <c r="AY181" s="115">
        <f>U181/F181</f>
        <v>89.22977131108216</v>
      </c>
      <c r="AZ181" s="166">
        <f>AY181-AX181</f>
        <v>4.554846340948373</v>
      </c>
      <c r="BA181" s="167">
        <f>AZ181/AX181</f>
        <v>5.3792150894198497E-2</v>
      </c>
      <c r="BB181" s="316"/>
      <c r="BC181" s="115">
        <f>Y181/E181</f>
        <v>636.01338792968374</v>
      </c>
      <c r="BD181" s="115">
        <f>Z181/F181</f>
        <v>655.24327772088714</v>
      </c>
      <c r="BE181" s="166">
        <f>BD181-BC181</f>
        <v>19.229889791203391</v>
      </c>
      <c r="BF181" s="167">
        <f>BE181/BC181</f>
        <v>3.0235039318589636E-2</v>
      </c>
      <c r="BG181" s="317"/>
      <c r="BH181" s="115">
        <v>21.062646470952743</v>
      </c>
      <c r="BI181" s="115">
        <v>21.062646470952743</v>
      </c>
      <c r="BJ181" s="166">
        <f>BI181-BH181</f>
        <v>0</v>
      </c>
      <c r="BK181" s="167">
        <f>BJ181/BH181</f>
        <v>0</v>
      </c>
      <c r="BL181" s="167"/>
      <c r="BM181" s="115">
        <f>AI181/E181</f>
        <v>657.07603440063656</v>
      </c>
      <c r="BN181" s="115">
        <f>AJ181/F181</f>
        <v>676.15790724085457</v>
      </c>
      <c r="BO181" s="291">
        <f>BN181-BM181</f>
        <v>19.081872840218011</v>
      </c>
      <c r="BP181" s="167">
        <f>BO181/BM181</f>
        <v>2.9040585626629766E-2</v>
      </c>
    </row>
    <row r="182" spans="1:68">
      <c r="A182" s="89">
        <v>576</v>
      </c>
      <c r="B182" s="99">
        <v>7</v>
      </c>
      <c r="C182" s="99">
        <v>7</v>
      </c>
      <c r="D182" s="90" t="s">
        <v>195</v>
      </c>
      <c r="E182" s="92">
        <v>2726</v>
      </c>
      <c r="F182" s="115">
        <v>2676</v>
      </c>
      <c r="G182" s="166">
        <f>F182-E182</f>
        <v>-50</v>
      </c>
      <c r="H182" s="167">
        <f>G182/E182</f>
        <v>-1.8341892883345562E-2</v>
      </c>
      <c r="I182" s="167"/>
      <c r="J182" s="115">
        <v>723554.9403754361</v>
      </c>
      <c r="K182" s="115">
        <v>620840.83173385274</v>
      </c>
      <c r="L182" s="166">
        <f>K182-J182</f>
        <v>-102714.10864158336</v>
      </c>
      <c r="M182" s="167">
        <f>L182/J182</f>
        <v>-0.14195758042683995</v>
      </c>
      <c r="N182" s="167"/>
      <c r="O182" s="115">
        <v>849069.29348858469</v>
      </c>
      <c r="P182" s="314">
        <v>953593.1992747311</v>
      </c>
      <c r="Q182" s="166">
        <f>P182-O182</f>
        <v>104523.90578614641</v>
      </c>
      <c r="R182" s="167">
        <f>Q182/O182</f>
        <v>0.12310409360900022</v>
      </c>
      <c r="S182" s="167"/>
      <c r="T182" s="115">
        <v>463658.29171494168</v>
      </c>
      <c r="U182" s="115">
        <v>493033.59941564314</v>
      </c>
      <c r="V182" s="166">
        <f>U182-T182</f>
        <v>29375.307700701465</v>
      </c>
      <c r="W182" s="167">
        <f>V182/T182</f>
        <v>6.3355510352355524E-2</v>
      </c>
      <c r="X182" s="168"/>
      <c r="Y182" s="91">
        <v>2036282.5255789624</v>
      </c>
      <c r="Z182" s="91">
        <v>2067467.6304242271</v>
      </c>
      <c r="AA182" s="166">
        <f>Z182-Y182</f>
        <v>31185.104845264694</v>
      </c>
      <c r="AB182" s="167">
        <f>AA182/Y182</f>
        <v>1.5314723990178154E-2</v>
      </c>
      <c r="AC182" s="167"/>
      <c r="AD182" s="215">
        <v>-126440</v>
      </c>
      <c r="AE182" s="215">
        <v>-126440</v>
      </c>
      <c r="AF182" s="315">
        <f>AE182-AD182</f>
        <v>0</v>
      </c>
      <c r="AG182" s="214">
        <f>AF182/AD182</f>
        <v>0</v>
      </c>
      <c r="AH182" s="167"/>
      <c r="AI182" s="115">
        <v>1909842.5255789624</v>
      </c>
      <c r="AJ182" s="115">
        <v>1941027.6304242271</v>
      </c>
      <c r="AK182" s="166">
        <f>AJ182-AI182</f>
        <v>31185.104845264694</v>
      </c>
      <c r="AL182" s="167">
        <f>AK182/AI182</f>
        <v>1.6328626275515061E-2</v>
      </c>
      <c r="AN182" s="115">
        <f>J182/E182</f>
        <v>265.42734423163466</v>
      </c>
      <c r="AO182" s="115">
        <f>K182/F182</f>
        <v>232.00330034897337</v>
      </c>
      <c r="AP182" s="166">
        <f>AO182-AN182</f>
        <v>-33.424043882661294</v>
      </c>
      <c r="AQ182" s="167">
        <f>AP182/AN182</f>
        <v>-0.12592539769938929</v>
      </c>
      <c r="AR182" s="316"/>
      <c r="AS182" s="115">
        <v>311.47076063411032</v>
      </c>
      <c r="AT182" s="115">
        <f>P182/F182</f>
        <v>356.35022394421941</v>
      </c>
      <c r="AU182" s="115">
        <f>AT182-AS182</f>
        <v>44.879463310109088</v>
      </c>
      <c r="AV182" s="191">
        <f>AU182/AS182</f>
        <v>0.144088848721276</v>
      </c>
      <c r="AW182" s="316"/>
      <c r="AX182" s="115">
        <v>170.08741442220898</v>
      </c>
      <c r="AY182" s="115">
        <f>U182/F182</f>
        <v>184.24275015532254</v>
      </c>
      <c r="AZ182" s="166">
        <f>AY182-AX182</f>
        <v>14.15533573311356</v>
      </c>
      <c r="BA182" s="167">
        <f>AZ182/AX182</f>
        <v>8.3223886853707393E-2</v>
      </c>
      <c r="BB182" s="316"/>
      <c r="BC182" s="115">
        <f>Y182/E182</f>
        <v>746.98551928795393</v>
      </c>
      <c r="BD182" s="115">
        <f>Z182/F182</f>
        <v>772.59627444851537</v>
      </c>
      <c r="BE182" s="166">
        <f>BD182-BC182</f>
        <v>25.610755160561439</v>
      </c>
      <c r="BF182" s="167">
        <f>BE182/BC182</f>
        <v>3.4285477427961758E-2</v>
      </c>
      <c r="BG182" s="317"/>
      <c r="BH182" s="115">
        <v>-46.382978723404257</v>
      </c>
      <c r="BI182" s="115">
        <v>-46.382978723404257</v>
      </c>
      <c r="BJ182" s="166">
        <f>BI182-BH182</f>
        <v>0</v>
      </c>
      <c r="BK182" s="167">
        <f>BJ182/BH182</f>
        <v>0</v>
      </c>
      <c r="BL182" s="167"/>
      <c r="BM182" s="115">
        <f>AI182/E182</f>
        <v>700.60254056454971</v>
      </c>
      <c r="BN182" s="115">
        <f>AJ182/F182</f>
        <v>725.34664814059306</v>
      </c>
      <c r="BO182" s="291">
        <f>BN182-BM182</f>
        <v>24.744107576043348</v>
      </c>
      <c r="BP182" s="167">
        <f>BO182/BM182</f>
        <v>3.5318324075879599E-2</v>
      </c>
    </row>
    <row r="183" spans="1:68">
      <c r="A183" s="89">
        <v>577</v>
      </c>
      <c r="B183" s="99">
        <v>2</v>
      </c>
      <c r="C183" s="99">
        <v>2</v>
      </c>
      <c r="D183" s="90" t="s">
        <v>196</v>
      </c>
      <c r="E183" s="92">
        <v>11236</v>
      </c>
      <c r="F183" s="115">
        <v>11221</v>
      </c>
      <c r="G183" s="166">
        <f>F183-E183</f>
        <v>-15</v>
      </c>
      <c r="H183" s="167">
        <f>G183/E183</f>
        <v>-1.33499466002136E-3</v>
      </c>
      <c r="I183" s="167"/>
      <c r="J183" s="115">
        <v>6951889.1988680828</v>
      </c>
      <c r="K183" s="115">
        <v>6964942.7910826094</v>
      </c>
      <c r="L183" s="166">
        <f>K183-J183</f>
        <v>13053.592214526609</v>
      </c>
      <c r="M183" s="167">
        <f>L183/J183</f>
        <v>1.8777042960713491E-3</v>
      </c>
      <c r="N183" s="167"/>
      <c r="O183" s="115">
        <v>2366145.1514926753</v>
      </c>
      <c r="P183" s="314">
        <v>2879715.0599526884</v>
      </c>
      <c r="Q183" s="166">
        <f>P183-O183</f>
        <v>513569.9084600131</v>
      </c>
      <c r="R183" s="167">
        <f>Q183/O183</f>
        <v>0.21704919841288228</v>
      </c>
      <c r="S183" s="167"/>
      <c r="T183" s="115">
        <v>770024.05964741006</v>
      </c>
      <c r="U183" s="115">
        <v>818856.50184525666</v>
      </c>
      <c r="V183" s="166">
        <f>U183-T183</f>
        <v>48832.442197846598</v>
      </c>
      <c r="W183" s="167">
        <f>V183/T183</f>
        <v>6.3416774561832145E-2</v>
      </c>
      <c r="X183" s="168"/>
      <c r="Y183" s="91">
        <v>10088058.410008168</v>
      </c>
      <c r="Z183" s="91">
        <v>10663514.352880554</v>
      </c>
      <c r="AA183" s="166">
        <f>Z183-Y183</f>
        <v>575455.94287238643</v>
      </c>
      <c r="AB183" s="167">
        <f>AA183/Y183</f>
        <v>5.7043280231356283E-2</v>
      </c>
      <c r="AC183" s="167"/>
      <c r="AD183" s="215">
        <v>637504</v>
      </c>
      <c r="AE183" s="215">
        <v>637504</v>
      </c>
      <c r="AF183" s="315">
        <f>AE183-AD183</f>
        <v>0</v>
      </c>
      <c r="AG183" s="214">
        <f>AF183/AD183</f>
        <v>0</v>
      </c>
      <c r="AH183" s="167"/>
      <c r="AI183" s="115">
        <v>10725562.410008168</v>
      </c>
      <c r="AJ183" s="115">
        <v>11301018.352880554</v>
      </c>
      <c r="AK183" s="166">
        <f>AJ183-AI183</f>
        <v>575455.94287238643</v>
      </c>
      <c r="AL183" s="167">
        <f>AK183/AI183</f>
        <v>5.3652752263640802E-2</v>
      </c>
      <c r="AN183" s="115">
        <f>J183/E183</f>
        <v>618.71566383660399</v>
      </c>
      <c r="AO183" s="115">
        <f>K183/F183</f>
        <v>620.70606818310398</v>
      </c>
      <c r="AP183" s="166">
        <f>AO183-AN183</f>
        <v>1.9904043464999859</v>
      </c>
      <c r="AQ183" s="167">
        <f>AP183/AN183</f>
        <v>3.2169936254040432E-3</v>
      </c>
      <c r="AR183" s="316"/>
      <c r="AS183" s="115">
        <v>210.58607613854355</v>
      </c>
      <c r="AT183" s="115">
        <f>P183/F183</f>
        <v>256.6362231488003</v>
      </c>
      <c r="AU183" s="115">
        <f>AT183-AS183</f>
        <v>46.050147010256751</v>
      </c>
      <c r="AV183" s="191">
        <f>AU183/AS183</f>
        <v>0.21867612453142715</v>
      </c>
      <c r="AW183" s="316"/>
      <c r="AX183" s="115">
        <v>68.531867181150773</v>
      </c>
      <c r="AY183" s="115">
        <f>U183/F183</f>
        <v>72.97535886687966</v>
      </c>
      <c r="AZ183" s="166">
        <f>AY183-AX183</f>
        <v>4.4434916857288869</v>
      </c>
      <c r="BA183" s="167">
        <f>AZ183/AX183</f>
        <v>6.483832804355634E-2</v>
      </c>
      <c r="BB183" s="316"/>
      <c r="BC183" s="115">
        <f>Y183/E183</f>
        <v>897.83360715629829</v>
      </c>
      <c r="BD183" s="115">
        <f>Z183/F183</f>
        <v>950.31765019878389</v>
      </c>
      <c r="BE183" s="166">
        <f>BD183-BC183</f>
        <v>52.484043042485609</v>
      </c>
      <c r="BF183" s="167">
        <f>BE183/BC183</f>
        <v>5.845631375808924E-2</v>
      </c>
      <c r="BG183" s="317"/>
      <c r="BH183" s="115">
        <v>56.7376290494838</v>
      </c>
      <c r="BI183" s="115">
        <v>56.7376290494838</v>
      </c>
      <c r="BJ183" s="166">
        <f>BI183-BH183</f>
        <v>0</v>
      </c>
      <c r="BK183" s="167">
        <f>BJ183/BH183</f>
        <v>0</v>
      </c>
      <c r="BL183" s="167"/>
      <c r="BM183" s="115">
        <f>AI183/E183</f>
        <v>954.57123620578216</v>
      </c>
      <c r="BN183" s="115">
        <f>AJ183/F183</f>
        <v>1007.131124933656</v>
      </c>
      <c r="BO183" s="291">
        <f>BN183-BM183</f>
        <v>52.55988872787384</v>
      </c>
      <c r="BP183" s="167">
        <f>BO183/BM183</f>
        <v>5.5061253402929076E-2</v>
      </c>
    </row>
    <row r="184" spans="1:68">
      <c r="A184" s="89">
        <v>578</v>
      </c>
      <c r="B184" s="99">
        <v>18</v>
      </c>
      <c r="C184" s="99">
        <v>18</v>
      </c>
      <c r="D184" s="90" t="s">
        <v>197</v>
      </c>
      <c r="E184" s="92">
        <v>3037</v>
      </c>
      <c r="F184" s="115">
        <v>2990</v>
      </c>
      <c r="G184" s="166">
        <f>F184-E184</f>
        <v>-47</v>
      </c>
      <c r="H184" s="167">
        <f>G184/E184</f>
        <v>-1.5475798485347383E-2</v>
      </c>
      <c r="I184" s="167"/>
      <c r="J184" s="115">
        <v>287445.42045970238</v>
      </c>
      <c r="K184" s="115">
        <v>213257.38490242185</v>
      </c>
      <c r="L184" s="166">
        <f>K184-J184</f>
        <v>-74188.035557280527</v>
      </c>
      <c r="M184" s="167">
        <f>L184/J184</f>
        <v>-0.25809433818299815</v>
      </c>
      <c r="N184" s="167"/>
      <c r="O184" s="115">
        <v>1738636.3095867978</v>
      </c>
      <c r="P184" s="314">
        <v>1951295.9605836759</v>
      </c>
      <c r="Q184" s="166">
        <f>P184-O184</f>
        <v>212659.65099687804</v>
      </c>
      <c r="R184" s="167">
        <f>Q184/O184</f>
        <v>0.12231405143460881</v>
      </c>
      <c r="S184" s="167"/>
      <c r="T184" s="115">
        <v>448475.57585775619</v>
      </c>
      <c r="U184" s="115">
        <v>482484.24340572982</v>
      </c>
      <c r="V184" s="166">
        <f>U184-T184</f>
        <v>34008.66754797363</v>
      </c>
      <c r="W184" s="167">
        <f>V184/T184</f>
        <v>7.5831704955010126E-2</v>
      </c>
      <c r="X184" s="168"/>
      <c r="Y184" s="91">
        <v>2474557.3059042566</v>
      </c>
      <c r="Z184" s="91">
        <v>2647037.588891828</v>
      </c>
      <c r="AA184" s="166">
        <f>Z184-Y184</f>
        <v>172480.28298757132</v>
      </c>
      <c r="AB184" s="167">
        <f>AA184/Y184</f>
        <v>6.9701470471520685E-2</v>
      </c>
      <c r="AC184" s="167"/>
      <c r="AD184" s="215">
        <v>210915</v>
      </c>
      <c r="AE184" s="215">
        <v>210915</v>
      </c>
      <c r="AF184" s="315">
        <f>AE184-AD184</f>
        <v>0</v>
      </c>
      <c r="AG184" s="214">
        <f>AF184/AD184</f>
        <v>0</v>
      </c>
      <c r="AH184" s="167"/>
      <c r="AI184" s="115">
        <v>2685472.3059042566</v>
      </c>
      <c r="AJ184" s="115">
        <v>2857952.588891828</v>
      </c>
      <c r="AK184" s="166">
        <f>AJ184-AI184</f>
        <v>172480.28298757132</v>
      </c>
      <c r="AL184" s="167">
        <f>AK184/AI184</f>
        <v>6.4227168758492742E-2</v>
      </c>
      <c r="AN184" s="115">
        <f>J184/E184</f>
        <v>94.6478170759639</v>
      </c>
      <c r="AO184" s="115">
        <f>K184/F184</f>
        <v>71.323540101144431</v>
      </c>
      <c r="AP184" s="166">
        <f>AO184-AN184</f>
        <v>-23.324276974819469</v>
      </c>
      <c r="AQ184" s="167">
        <f>AP184/AN184</f>
        <v>-0.24643227594038974</v>
      </c>
      <c r="AR184" s="316"/>
      <c r="AS184" s="115">
        <v>572.48479077602826</v>
      </c>
      <c r="AT184" s="115">
        <f>P184/F184</f>
        <v>652.60734467681471</v>
      </c>
      <c r="AU184" s="115">
        <f>AT184-AS184</f>
        <v>80.122553900786443</v>
      </c>
      <c r="AV184" s="191">
        <f>AU184/AS184</f>
        <v>0.13995577732672479</v>
      </c>
      <c r="AW184" s="316"/>
      <c r="AX184" s="115">
        <v>147.67058803350551</v>
      </c>
      <c r="AY184" s="115">
        <f>U184/F184</f>
        <v>161.36596769422403</v>
      </c>
      <c r="AZ184" s="166">
        <f>AY184-AX184</f>
        <v>13.695379660718515</v>
      </c>
      <c r="BA184" s="167">
        <f>AZ184/AX184</f>
        <v>9.274277188908546E-2</v>
      </c>
      <c r="BB184" s="316"/>
      <c r="BC184" s="115">
        <f>Y184/E184</f>
        <v>814.80319588549776</v>
      </c>
      <c r="BD184" s="115">
        <f>Z184/F184</f>
        <v>885.29685247218322</v>
      </c>
      <c r="BE184" s="166">
        <f>BD184-BC184</f>
        <v>70.493656586685461</v>
      </c>
      <c r="BF184" s="167">
        <f>BE184/BC184</f>
        <v>8.6516175860203368E-2</v>
      </c>
      <c r="BG184" s="317"/>
      <c r="BH184" s="115">
        <v>69.448468883766878</v>
      </c>
      <c r="BI184" s="115">
        <v>69.448468883766878</v>
      </c>
      <c r="BJ184" s="166">
        <f>BI184-BH184</f>
        <v>0</v>
      </c>
      <c r="BK184" s="167">
        <f>BJ184/BH184</f>
        <v>0</v>
      </c>
      <c r="BL184" s="167"/>
      <c r="BM184" s="115">
        <f>AI184/E184</f>
        <v>884.25166476926461</v>
      </c>
      <c r="BN184" s="115">
        <f>AJ184/F184</f>
        <v>955.83698625144746</v>
      </c>
      <c r="BO184" s="291">
        <f>BN184-BM184</f>
        <v>71.585321482182849</v>
      </c>
      <c r="BP184" s="167">
        <f>BO184/BM184</f>
        <v>8.0955823250683082E-2</v>
      </c>
    </row>
    <row r="185" spans="1:68">
      <c r="A185" s="89">
        <v>580</v>
      </c>
      <c r="B185" s="99">
        <v>9</v>
      </c>
      <c r="C185" s="99">
        <v>9</v>
      </c>
      <c r="D185" s="90" t="s">
        <v>198</v>
      </c>
      <c r="E185" s="92">
        <v>4366</v>
      </c>
      <c r="F185" s="115">
        <v>4300</v>
      </c>
      <c r="G185" s="166">
        <f>F185-E185</f>
        <v>-66</v>
      </c>
      <c r="H185" s="167">
        <f>G185/E185</f>
        <v>-1.5116811726981219E-2</v>
      </c>
      <c r="I185" s="167"/>
      <c r="J185" s="115">
        <v>-393828.79010475846</v>
      </c>
      <c r="K185" s="115">
        <v>-425130.23331629462</v>
      </c>
      <c r="L185" s="166">
        <f>K185-J185</f>
        <v>-31301.443211536156</v>
      </c>
      <c r="M185" s="167">
        <f>L185/J185</f>
        <v>7.9479824730969956E-2</v>
      </c>
      <c r="N185" s="167"/>
      <c r="O185" s="115">
        <v>2195188.8195672454</v>
      </c>
      <c r="P185" s="314">
        <v>2299216.1418919405</v>
      </c>
      <c r="Q185" s="166">
        <f>P185-O185</f>
        <v>104027.32232469507</v>
      </c>
      <c r="R185" s="167">
        <f>Q185/O185</f>
        <v>4.7388781045815814E-2</v>
      </c>
      <c r="S185" s="167"/>
      <c r="T185" s="115">
        <v>725707.69006359496</v>
      </c>
      <c r="U185" s="115">
        <v>775989.98996116826</v>
      </c>
      <c r="V185" s="166">
        <f>U185-T185</f>
        <v>50282.299897573306</v>
      </c>
      <c r="W185" s="167">
        <f>V185/T185</f>
        <v>6.9287263434079066E-2</v>
      </c>
      <c r="X185" s="168"/>
      <c r="Y185" s="91">
        <v>2527067.7195260823</v>
      </c>
      <c r="Z185" s="91">
        <v>2650075.8985368144</v>
      </c>
      <c r="AA185" s="166">
        <f>Z185-Y185</f>
        <v>123008.1790107321</v>
      </c>
      <c r="AB185" s="167">
        <f>AA185/Y185</f>
        <v>4.8676249575852537E-2</v>
      </c>
      <c r="AC185" s="167"/>
      <c r="AD185" s="215">
        <v>-281401</v>
      </c>
      <c r="AE185" s="215">
        <v>-281401</v>
      </c>
      <c r="AF185" s="315">
        <f>AE185-AD185</f>
        <v>0</v>
      </c>
      <c r="AG185" s="214">
        <f>AF185/AD185</f>
        <v>0</v>
      </c>
      <c r="AH185" s="167"/>
      <c r="AI185" s="115">
        <v>2245666.7195260823</v>
      </c>
      <c r="AJ185" s="115">
        <v>2368674.8985368144</v>
      </c>
      <c r="AK185" s="166">
        <f>AJ185-AI185</f>
        <v>123008.1790107321</v>
      </c>
      <c r="AL185" s="167">
        <f>AK185/AI185</f>
        <v>5.4775794618665108E-2</v>
      </c>
      <c r="AN185" s="115">
        <f>J185/E185</f>
        <v>-90.20357079815814</v>
      </c>
      <c r="AO185" s="115">
        <f>K185/F185</f>
        <v>-98.867496120068509</v>
      </c>
      <c r="AP185" s="166">
        <f>AO185-AN185</f>
        <v>-8.6639253219103693</v>
      </c>
      <c r="AQ185" s="167">
        <f>AP185/AN185</f>
        <v>9.6048584831491812E-2</v>
      </c>
      <c r="AR185" s="316"/>
      <c r="AS185" s="115">
        <v>502.79175894806355</v>
      </c>
      <c r="AT185" s="115">
        <f>P185/F185</f>
        <v>534.70142834696287</v>
      </c>
      <c r="AU185" s="115">
        <f>AT185-AS185</f>
        <v>31.909669398899325</v>
      </c>
      <c r="AV185" s="191">
        <f>AU185/AS185</f>
        <v>6.3464980940937554E-2</v>
      </c>
      <c r="AW185" s="316"/>
      <c r="AX185" s="115">
        <v>166.21797756839098</v>
      </c>
      <c r="AY185" s="115">
        <f>U185/F185</f>
        <v>180.46278836306237</v>
      </c>
      <c r="AZ185" s="166">
        <f>AY185-AX185</f>
        <v>14.244810794671395</v>
      </c>
      <c r="BA185" s="167">
        <f>AZ185/AX185</f>
        <v>8.5699579570508957E-2</v>
      </c>
      <c r="BB185" s="316"/>
      <c r="BC185" s="115">
        <f>Y185/E185</f>
        <v>578.80616571829648</v>
      </c>
      <c r="BD185" s="115">
        <f>Z185/F185</f>
        <v>616.29672058995686</v>
      </c>
      <c r="BE185" s="166">
        <f>BD185-BC185</f>
        <v>37.490554871660379</v>
      </c>
      <c r="BF185" s="167">
        <f>BE185/BC185</f>
        <v>6.4772210615853976E-2</v>
      </c>
      <c r="BG185" s="317"/>
      <c r="BH185" s="115">
        <v>-64.452817224003667</v>
      </c>
      <c r="BI185" s="115">
        <v>-64.452817224003667</v>
      </c>
      <c r="BJ185" s="166">
        <f>BI185-BH185</f>
        <v>0</v>
      </c>
      <c r="BK185" s="167">
        <f>BJ185/BH185</f>
        <v>0</v>
      </c>
      <c r="BL185" s="167"/>
      <c r="BM185" s="115">
        <f>AI185/E185</f>
        <v>514.35334849429273</v>
      </c>
      <c r="BN185" s="115">
        <f>AJ185/F185</f>
        <v>550.85462756670097</v>
      </c>
      <c r="BO185" s="291">
        <f>BN185-BM185</f>
        <v>36.501279072408238</v>
      </c>
      <c r="BP185" s="167">
        <f>BO185/BM185</f>
        <v>7.0965376582579509E-2</v>
      </c>
    </row>
    <row r="186" spans="1:68">
      <c r="A186" s="89">
        <v>581</v>
      </c>
      <c r="B186" s="99">
        <v>6</v>
      </c>
      <c r="C186" s="99">
        <v>6</v>
      </c>
      <c r="D186" s="90" t="s">
        <v>199</v>
      </c>
      <c r="E186" s="92">
        <v>6123</v>
      </c>
      <c r="F186" s="115">
        <v>6069</v>
      </c>
      <c r="G186" s="166">
        <f>F186-E186</f>
        <v>-54</v>
      </c>
      <c r="H186" s="167">
        <f>G186/E186</f>
        <v>-8.8192062714355715E-3</v>
      </c>
      <c r="I186" s="167"/>
      <c r="J186" s="115">
        <v>1180939.8284116378</v>
      </c>
      <c r="K186" s="115">
        <v>1060008.2529808683</v>
      </c>
      <c r="L186" s="166">
        <f>K186-J186</f>
        <v>-120931.57543076947</v>
      </c>
      <c r="M186" s="167">
        <f>L186/J186</f>
        <v>-0.10240282571671941</v>
      </c>
      <c r="N186" s="167"/>
      <c r="O186" s="115">
        <v>2273800.6119698281</v>
      </c>
      <c r="P186" s="314">
        <v>2409925.5476476904</v>
      </c>
      <c r="Q186" s="166">
        <f>P186-O186</f>
        <v>136124.93567786226</v>
      </c>
      <c r="R186" s="167">
        <f>Q186/O186</f>
        <v>5.9866698496459265E-2</v>
      </c>
      <c r="S186" s="167"/>
      <c r="T186" s="115">
        <v>744737.2029134864</v>
      </c>
      <c r="U186" s="115">
        <v>807391.97562991991</v>
      </c>
      <c r="V186" s="166">
        <f>U186-T186</f>
        <v>62654.772716433508</v>
      </c>
      <c r="W186" s="167">
        <f>V186/T186</f>
        <v>8.4130042747054629E-2</v>
      </c>
      <c r="X186" s="168"/>
      <c r="Y186" s="91">
        <v>4199477.6432949528</v>
      </c>
      <c r="Z186" s="91">
        <v>4277325.7762584789</v>
      </c>
      <c r="AA186" s="166">
        <f>Z186-Y186</f>
        <v>77848.132963526063</v>
      </c>
      <c r="AB186" s="167">
        <f>AA186/Y186</f>
        <v>1.8537575283397778E-2</v>
      </c>
      <c r="AC186" s="167"/>
      <c r="AD186" s="215">
        <v>-297499</v>
      </c>
      <c r="AE186" s="215">
        <v>-297499</v>
      </c>
      <c r="AF186" s="315">
        <f>AE186-AD186</f>
        <v>0</v>
      </c>
      <c r="AG186" s="214">
        <f>AF186/AD186</f>
        <v>0</v>
      </c>
      <c r="AH186" s="167"/>
      <c r="AI186" s="115">
        <v>3901978.6432949528</v>
      </c>
      <c r="AJ186" s="115">
        <v>3979826.7762584789</v>
      </c>
      <c r="AK186" s="166">
        <f>AJ186-AI186</f>
        <v>77848.132963526063</v>
      </c>
      <c r="AL186" s="167">
        <f>AK186/AI186</f>
        <v>1.9950937737011464E-2</v>
      </c>
      <c r="AN186" s="115">
        <f>J186/E186</f>
        <v>192.86948038733266</v>
      </c>
      <c r="AO186" s="115">
        <f>K186/F186</f>
        <v>174.65945839197039</v>
      </c>
      <c r="AP186" s="166">
        <f>AO186-AN186</f>
        <v>-18.210021995362268</v>
      </c>
      <c r="AQ186" s="167">
        <f>AP186/AN186</f>
        <v>-9.4416296237184616E-2</v>
      </c>
      <c r="AR186" s="316"/>
      <c r="AS186" s="115">
        <v>371.3540114273768</v>
      </c>
      <c r="AT186" s="115">
        <f>P186/F186</f>
        <v>397.08774882973972</v>
      </c>
      <c r="AU186" s="115">
        <f>AT186-AS186</f>
        <v>25.73373740236292</v>
      </c>
      <c r="AV186" s="191">
        <f>AU186/AS186</f>
        <v>6.9297049743585415E-2</v>
      </c>
      <c r="AW186" s="316"/>
      <c r="AX186" s="115">
        <v>121.6294631575186</v>
      </c>
      <c r="AY186" s="115">
        <f>U186/F186</f>
        <v>133.03542191957817</v>
      </c>
      <c r="AZ186" s="166">
        <f>AY186-AX186</f>
        <v>11.405958762059569</v>
      </c>
      <c r="BA186" s="167">
        <f>AZ186/AX186</f>
        <v>9.3776281387414007E-2</v>
      </c>
      <c r="BB186" s="316"/>
      <c r="BC186" s="115">
        <f>Y186/E186</f>
        <v>685.85295497222808</v>
      </c>
      <c r="BD186" s="115">
        <f>Z186/F186</f>
        <v>704.78262914128834</v>
      </c>
      <c r="BE186" s="166">
        <f>BD186-BC186</f>
        <v>18.929674169060263</v>
      </c>
      <c r="BF186" s="167">
        <f>BE186/BC186</f>
        <v>2.7600193353146337E-2</v>
      </c>
      <c r="BG186" s="317"/>
      <c r="BH186" s="115">
        <v>-48.587130491589093</v>
      </c>
      <c r="BI186" s="115">
        <v>-48.587130491589093</v>
      </c>
      <c r="BJ186" s="166">
        <f>BI186-BH186</f>
        <v>0</v>
      </c>
      <c r="BK186" s="167">
        <f>BJ186/BH186</f>
        <v>0</v>
      </c>
      <c r="BL186" s="167"/>
      <c r="BM186" s="115">
        <f>AI186/E186</f>
        <v>637.26582448063903</v>
      </c>
      <c r="BN186" s="115">
        <f>AJ186/F186</f>
        <v>655.76318606994209</v>
      </c>
      <c r="BO186" s="291">
        <f>BN186-BM186</f>
        <v>18.497361589303068</v>
      </c>
      <c r="BP186" s="167">
        <f>BO186/BM186</f>
        <v>2.9026131448957125E-2</v>
      </c>
    </row>
    <row r="187" spans="1:68">
      <c r="A187" s="89">
        <v>583</v>
      </c>
      <c r="B187" s="99">
        <v>19</v>
      </c>
      <c r="C187" s="99">
        <v>19</v>
      </c>
      <c r="D187" s="90" t="s">
        <v>200</v>
      </c>
      <c r="E187" s="92">
        <v>912</v>
      </c>
      <c r="F187" s="115">
        <v>910</v>
      </c>
      <c r="G187" s="166">
        <f>F187-E187</f>
        <v>-2</v>
      </c>
      <c r="H187" s="167">
        <f>G187/E187</f>
        <v>-2.1929824561403508E-3</v>
      </c>
      <c r="I187" s="167"/>
      <c r="J187" s="115">
        <v>539959.86708336836</v>
      </c>
      <c r="K187" s="115">
        <v>576173.64901891304</v>
      </c>
      <c r="L187" s="166">
        <f>K187-J187</f>
        <v>36213.781935544685</v>
      </c>
      <c r="M187" s="167">
        <f>L187/J187</f>
        <v>6.7067543614224526E-2</v>
      </c>
      <c r="N187" s="167"/>
      <c r="O187" s="115">
        <v>97517.058400114474</v>
      </c>
      <c r="P187" s="314">
        <v>18367.083668807652</v>
      </c>
      <c r="Q187" s="166">
        <f>P187-O187</f>
        <v>-79149.974731306822</v>
      </c>
      <c r="R187" s="167">
        <f>Q187/O187</f>
        <v>-0.81165260755254598</v>
      </c>
      <c r="S187" s="167"/>
      <c r="T187" s="115">
        <v>114868.97041245645</v>
      </c>
      <c r="U187" s="115">
        <v>124681.68871278936</v>
      </c>
      <c r="V187" s="166">
        <f>U187-T187</f>
        <v>9812.7183003329119</v>
      </c>
      <c r="W187" s="167">
        <f>V187/T187</f>
        <v>8.5425317778149212E-2</v>
      </c>
      <c r="X187" s="168"/>
      <c r="Y187" s="91">
        <v>752345.89589593932</v>
      </c>
      <c r="Z187" s="91">
        <v>719222.42140051001</v>
      </c>
      <c r="AA187" s="166">
        <f>Z187-Y187</f>
        <v>-33123.474495429313</v>
      </c>
      <c r="AB187" s="167">
        <f>AA187/Y187</f>
        <v>-4.4026922557986257E-2</v>
      </c>
      <c r="AC187" s="167"/>
      <c r="AD187" s="215">
        <v>-138613</v>
      </c>
      <c r="AE187" s="215">
        <v>-138613</v>
      </c>
      <c r="AF187" s="315">
        <f>AE187-AD187</f>
        <v>0</v>
      </c>
      <c r="AG187" s="214">
        <f>AF187/AD187</f>
        <v>0</v>
      </c>
      <c r="AH187" s="167"/>
      <c r="AI187" s="115">
        <v>613732.89589593932</v>
      </c>
      <c r="AJ187" s="115">
        <v>580609.42140051001</v>
      </c>
      <c r="AK187" s="166">
        <f>AJ187-AI187</f>
        <v>-33123.474495429313</v>
      </c>
      <c r="AL187" s="167">
        <f>AK187/AI187</f>
        <v>-5.3970505275059463E-2</v>
      </c>
      <c r="AN187" s="115">
        <f>J187/E187</f>
        <v>592.06125776685121</v>
      </c>
      <c r="AO187" s="115">
        <f>K187/F187</f>
        <v>633.15785606473958</v>
      </c>
      <c r="AP187" s="166">
        <f>AO187-AN187</f>
        <v>41.096598297888363</v>
      </c>
      <c r="AQ187" s="167">
        <f>AP187/AN187</f>
        <v>6.9412747006783307E-2</v>
      </c>
      <c r="AR187" s="316"/>
      <c r="AS187" s="115">
        <v>106.92659912293254</v>
      </c>
      <c r="AT187" s="115">
        <f>P187/F187</f>
        <v>20.183608427261156</v>
      </c>
      <c r="AU187" s="115">
        <f>AT187-AS187</f>
        <v>-86.742990695671381</v>
      </c>
      <c r="AV187" s="191">
        <f>AU187/AS187</f>
        <v>-0.81123865723947464</v>
      </c>
      <c r="AW187" s="316"/>
      <c r="AX187" s="115">
        <v>125.95281843471102</v>
      </c>
      <c r="AY187" s="115">
        <f>U187/F187</f>
        <v>137.01284473932895</v>
      </c>
      <c r="AZ187" s="166">
        <f>AY187-AX187</f>
        <v>11.060026304617935</v>
      </c>
      <c r="BA187" s="167">
        <f>AZ187/AX187</f>
        <v>8.7810867927112068E-2</v>
      </c>
      <c r="BB187" s="316"/>
      <c r="BC187" s="115">
        <f>Y187/E187</f>
        <v>824.94067532449492</v>
      </c>
      <c r="BD187" s="115">
        <f>Z187/F187</f>
        <v>790.35430923132969</v>
      </c>
      <c r="BE187" s="166">
        <f>BD187-BC187</f>
        <v>-34.586366093165225</v>
      </c>
      <c r="BF187" s="167">
        <f>BE187/BC187</f>
        <v>-4.192588282734451E-2</v>
      </c>
      <c r="BG187" s="317"/>
      <c r="BH187" s="115">
        <v>-151.98793859649123</v>
      </c>
      <c r="BI187" s="115">
        <v>-151.98793859649123</v>
      </c>
      <c r="BJ187" s="166">
        <f>BI187-BH187</f>
        <v>0</v>
      </c>
      <c r="BK187" s="167">
        <f>BJ187/BH187</f>
        <v>0</v>
      </c>
      <c r="BL187" s="167"/>
      <c r="BM187" s="115">
        <f>AI187/E187</f>
        <v>672.95273672800363</v>
      </c>
      <c r="BN187" s="115">
        <f>AJ187/F187</f>
        <v>638.0323312093517</v>
      </c>
      <c r="BO187" s="291">
        <f>BN187-BM187</f>
        <v>-34.920405518651933</v>
      </c>
      <c r="BP187" s="167">
        <f>BO187/BM187</f>
        <v>-5.1891319572367207E-2</v>
      </c>
    </row>
    <row r="188" spans="1:68">
      <c r="A188" s="89">
        <v>584</v>
      </c>
      <c r="B188" s="99">
        <v>16</v>
      </c>
      <c r="C188" s="99">
        <v>16</v>
      </c>
      <c r="D188" s="90" t="s">
        <v>201</v>
      </c>
      <c r="E188" s="92">
        <v>2578</v>
      </c>
      <c r="F188" s="115">
        <v>2594</v>
      </c>
      <c r="G188" s="166">
        <f>F188-E188</f>
        <v>16</v>
      </c>
      <c r="H188" s="167">
        <f>G188/E188</f>
        <v>6.2063615205585725E-3</v>
      </c>
      <c r="I188" s="167"/>
      <c r="J188" s="115">
        <v>3003825.5834341105</v>
      </c>
      <c r="K188" s="115">
        <v>3093588.1932387478</v>
      </c>
      <c r="L188" s="166">
        <f>K188-J188</f>
        <v>89762.609804637264</v>
      </c>
      <c r="M188" s="167">
        <f>L188/J188</f>
        <v>2.9882763599748209E-2</v>
      </c>
      <c r="N188" s="167"/>
      <c r="O188" s="115">
        <v>1877742.9066491339</v>
      </c>
      <c r="P188" s="314">
        <v>1793586.6039691779</v>
      </c>
      <c r="Q188" s="166">
        <f>P188-O188</f>
        <v>-84156.302679955959</v>
      </c>
      <c r="R188" s="167">
        <f>Q188/O188</f>
        <v>-4.4817798209731703E-2</v>
      </c>
      <c r="S188" s="167"/>
      <c r="T188" s="115">
        <v>371889.87907457416</v>
      </c>
      <c r="U188" s="115">
        <v>395993.26597830694</v>
      </c>
      <c r="V188" s="166">
        <f>U188-T188</f>
        <v>24103.386903732782</v>
      </c>
      <c r="W188" s="167">
        <f>V188/T188</f>
        <v>6.481323708973373E-2</v>
      </c>
      <c r="X188" s="168"/>
      <c r="Y188" s="91">
        <v>5253458.3691578181</v>
      </c>
      <c r="Z188" s="91">
        <v>5283168.063186232</v>
      </c>
      <c r="AA188" s="166">
        <f>Z188-Y188</f>
        <v>29709.694028413855</v>
      </c>
      <c r="AB188" s="167">
        <f>AA188/Y188</f>
        <v>5.6552640071984841E-3</v>
      </c>
      <c r="AC188" s="167"/>
      <c r="AD188" s="215">
        <v>347911</v>
      </c>
      <c r="AE188" s="215">
        <v>347911</v>
      </c>
      <c r="AF188" s="315">
        <f>AE188-AD188</f>
        <v>0</v>
      </c>
      <c r="AG188" s="214">
        <f>AF188/AD188</f>
        <v>0</v>
      </c>
      <c r="AH188" s="167"/>
      <c r="AI188" s="115">
        <v>5601369.3691578181</v>
      </c>
      <c r="AJ188" s="115">
        <v>5631079.063186232</v>
      </c>
      <c r="AK188" s="166">
        <f>AJ188-AI188</f>
        <v>29709.694028413855</v>
      </c>
      <c r="AL188" s="167">
        <f>AK188/AI188</f>
        <v>5.3040055155085747E-3</v>
      </c>
      <c r="AN188" s="115">
        <f>J188/E188</f>
        <v>1165.1767197184292</v>
      </c>
      <c r="AO188" s="115">
        <f>K188/F188</f>
        <v>1192.5937522123161</v>
      </c>
      <c r="AP188" s="166">
        <f>AO188-AN188</f>
        <v>27.417032493886836</v>
      </c>
      <c r="AQ188" s="167">
        <f>AP188/AN188</f>
        <v>2.353036413267191E-2</v>
      </c>
      <c r="AR188" s="316"/>
      <c r="AS188" s="115">
        <v>728.371957583062</v>
      </c>
      <c r="AT188" s="115">
        <f>P188/F188</f>
        <v>691.43662450623663</v>
      </c>
      <c r="AU188" s="115">
        <f>AT188-AS188</f>
        <v>-36.935333076825373</v>
      </c>
      <c r="AV188" s="191">
        <f>AU188/AS188</f>
        <v>-5.0709438621699472E-2</v>
      </c>
      <c r="AW188" s="316"/>
      <c r="AX188" s="115">
        <v>144.25518971085111</v>
      </c>
      <c r="AY188" s="115">
        <f>U188/F188</f>
        <v>152.65738858068889</v>
      </c>
      <c r="AZ188" s="166">
        <f>AY188-AX188</f>
        <v>8.4021988698377754</v>
      </c>
      <c r="BA188" s="167">
        <f>AZ188/AX188</f>
        <v>5.8245383661269752E-2</v>
      </c>
      <c r="BB188" s="316"/>
      <c r="BC188" s="115">
        <f>Y188/E188</f>
        <v>2037.8038670123422</v>
      </c>
      <c r="BD188" s="115">
        <f>Z188/F188</f>
        <v>2036.6877652992414</v>
      </c>
      <c r="BE188" s="166">
        <f>BD188-BC188</f>
        <v>-1.1161017131007611</v>
      </c>
      <c r="BF188" s="167">
        <f>BE188/BC188</f>
        <v>-5.4769829970785966E-4</v>
      </c>
      <c r="BG188" s="317"/>
      <c r="BH188" s="115">
        <v>134.95384018619086</v>
      </c>
      <c r="BI188" s="115">
        <v>134.95384018619086</v>
      </c>
      <c r="BJ188" s="166">
        <f>BI188-BH188</f>
        <v>0</v>
      </c>
      <c r="BK188" s="167">
        <f>BJ188/BH188</f>
        <v>0</v>
      </c>
      <c r="BL188" s="167"/>
      <c r="BM188" s="115">
        <f>AI188/E188</f>
        <v>2172.7577071985329</v>
      </c>
      <c r="BN188" s="115">
        <f>AJ188/F188</f>
        <v>2170.8091993778844</v>
      </c>
      <c r="BO188" s="291">
        <f>BN188-BM188</f>
        <v>-1.9485078206485014</v>
      </c>
      <c r="BP188" s="167">
        <f>BO188/BM188</f>
        <v>-8.9679020085531281E-4</v>
      </c>
    </row>
    <row r="189" spans="1:68">
      <c r="A189" s="89">
        <v>592</v>
      </c>
      <c r="B189" s="99">
        <v>13</v>
      </c>
      <c r="C189" s="99">
        <v>13</v>
      </c>
      <c r="D189" s="90" t="s">
        <v>203</v>
      </c>
      <c r="E189" s="92">
        <v>3596</v>
      </c>
      <c r="F189" s="115">
        <v>3552</v>
      </c>
      <c r="G189" s="166">
        <f>F189-E189</f>
        <v>-44</v>
      </c>
      <c r="H189" s="167">
        <f>G189/E189</f>
        <v>-1.2235817575083427E-2</v>
      </c>
      <c r="I189" s="167"/>
      <c r="J189" s="115">
        <v>1541839.8242557046</v>
      </c>
      <c r="K189" s="115">
        <v>1424102.6677506701</v>
      </c>
      <c r="L189" s="166">
        <f>K189-J189</f>
        <v>-117737.15650503454</v>
      </c>
      <c r="M189" s="167">
        <f>L189/J189</f>
        <v>-7.6361470661759578E-2</v>
      </c>
      <c r="N189" s="167"/>
      <c r="O189" s="115">
        <v>1723362.5409785416</v>
      </c>
      <c r="P189" s="314">
        <v>2032702.3509058496</v>
      </c>
      <c r="Q189" s="166">
        <f>P189-O189</f>
        <v>309339.809927308</v>
      </c>
      <c r="R189" s="167">
        <f>Q189/O189</f>
        <v>0.17949781463374614</v>
      </c>
      <c r="S189" s="167"/>
      <c r="T189" s="115">
        <v>375014.88246710127</v>
      </c>
      <c r="U189" s="115">
        <v>406327.41233305895</v>
      </c>
      <c r="V189" s="166">
        <f>U189-T189</f>
        <v>31312.52986595768</v>
      </c>
      <c r="W189" s="167">
        <f>V189/T189</f>
        <v>8.3496765941561316E-2</v>
      </c>
      <c r="X189" s="168"/>
      <c r="Y189" s="91">
        <v>3640217.2477013478</v>
      </c>
      <c r="Z189" s="91">
        <v>3863132.4309895788</v>
      </c>
      <c r="AA189" s="166">
        <f>Z189-Y189</f>
        <v>222915.18328823103</v>
      </c>
      <c r="AB189" s="167">
        <f>AA189/Y189</f>
        <v>6.1236780147941192E-2</v>
      </c>
      <c r="AC189" s="167"/>
      <c r="AD189" s="215">
        <v>52606</v>
      </c>
      <c r="AE189" s="215">
        <v>52606</v>
      </c>
      <c r="AF189" s="315">
        <f>AE189-AD189</f>
        <v>0</v>
      </c>
      <c r="AG189" s="214">
        <f>AF189/AD189</f>
        <v>0</v>
      </c>
      <c r="AH189" s="167"/>
      <c r="AI189" s="115">
        <v>3692823.2477013478</v>
      </c>
      <c r="AJ189" s="115">
        <v>3915738.4309895788</v>
      </c>
      <c r="AK189" s="166">
        <f>AJ189-AI189</f>
        <v>222915.18328823103</v>
      </c>
      <c r="AL189" s="167">
        <f>AK189/AI189</f>
        <v>6.0364433479719849E-2</v>
      </c>
      <c r="AN189" s="115">
        <f>J189/E189</f>
        <v>428.76524589980664</v>
      </c>
      <c r="AO189" s="115">
        <f>K189/F189</f>
        <v>400.92980510998598</v>
      </c>
      <c r="AP189" s="166">
        <f>AO189-AN189</f>
        <v>-27.835440789820666</v>
      </c>
      <c r="AQ189" s="167">
        <f>AP189/AN189</f>
        <v>-6.4920002392929999E-2</v>
      </c>
      <c r="AR189" s="316"/>
      <c r="AS189" s="115">
        <v>479.24431061694708</v>
      </c>
      <c r="AT189" s="115">
        <f>P189/F189</f>
        <v>572.26980599826845</v>
      </c>
      <c r="AU189" s="115">
        <f>AT189-AS189</f>
        <v>93.025495381321377</v>
      </c>
      <c r="AV189" s="191">
        <f>AU189/AS189</f>
        <v>0.19410871098619112</v>
      </c>
      <c r="AW189" s="316"/>
      <c r="AX189" s="115">
        <v>104.28667476838189</v>
      </c>
      <c r="AY189" s="115">
        <f>U189/F189</f>
        <v>114.3939786973702</v>
      </c>
      <c r="AZ189" s="166">
        <f>AY189-AX189</f>
        <v>10.107303928988316</v>
      </c>
      <c r="BA189" s="167">
        <f>AZ189/AX189</f>
        <v>9.6918460114260876E-2</v>
      </c>
      <c r="BB189" s="316"/>
      <c r="BC189" s="115">
        <f>Y189/E189</f>
        <v>1012.2962312851356</v>
      </c>
      <c r="BD189" s="115">
        <f>Z189/F189</f>
        <v>1087.5935898056246</v>
      </c>
      <c r="BE189" s="166">
        <f>BD189-BC189</f>
        <v>75.297358520488956</v>
      </c>
      <c r="BF189" s="167">
        <f>BE189/BC189</f>
        <v>7.438273125337734E-2</v>
      </c>
      <c r="BG189" s="317"/>
      <c r="BH189" s="115">
        <v>14.629032258064516</v>
      </c>
      <c r="BI189" s="115">
        <v>14.629032258064516</v>
      </c>
      <c r="BJ189" s="166">
        <f>BI189-BH189</f>
        <v>0</v>
      </c>
      <c r="BK189" s="167">
        <f>BJ189/BH189</f>
        <v>0</v>
      </c>
      <c r="BL189" s="167"/>
      <c r="BM189" s="115">
        <f>AI189/E189</f>
        <v>1026.9252635432001</v>
      </c>
      <c r="BN189" s="115">
        <f>AJ189/F189</f>
        <v>1102.4038375533723</v>
      </c>
      <c r="BO189" s="291">
        <f>BN189-BM189</f>
        <v>75.478574010172224</v>
      </c>
      <c r="BP189" s="167">
        <f>BO189/BM189</f>
        <v>7.3499578489040679E-2</v>
      </c>
    </row>
    <row r="190" spans="1:68">
      <c r="A190" s="89">
        <v>593</v>
      </c>
      <c r="B190" s="99">
        <v>10</v>
      </c>
      <c r="C190" s="99">
        <v>10</v>
      </c>
      <c r="D190" s="90" t="s">
        <v>204</v>
      </c>
      <c r="E190" s="92">
        <v>17050</v>
      </c>
      <c r="F190" s="115">
        <v>17178</v>
      </c>
      <c r="G190" s="166">
        <f>F190-E190</f>
        <v>128</v>
      </c>
      <c r="H190" s="167">
        <f>G190/E190</f>
        <v>7.5073313782991202E-3</v>
      </c>
      <c r="I190" s="167"/>
      <c r="J190" s="115">
        <v>-2350398.8284241688</v>
      </c>
      <c r="K190" s="115">
        <v>-914888.5686683869</v>
      </c>
      <c r="L190" s="166">
        <f>K190-J190</f>
        <v>1435510.2597557819</v>
      </c>
      <c r="M190" s="167">
        <f>L190/J190</f>
        <v>-0.61075177642009959</v>
      </c>
      <c r="N190" s="167"/>
      <c r="O190" s="115">
        <v>6772492.7976457858</v>
      </c>
      <c r="P190" s="314">
        <v>6690572.1029271726</v>
      </c>
      <c r="Q190" s="166">
        <f>P190-O190</f>
        <v>-81920.694718613289</v>
      </c>
      <c r="R190" s="167">
        <f>Q190/O190</f>
        <v>-1.2096091818228301E-2</v>
      </c>
      <c r="S190" s="167"/>
      <c r="T190" s="115">
        <v>2044825.2034463708</v>
      </c>
      <c r="U190" s="115">
        <v>2213961.1966554299</v>
      </c>
      <c r="V190" s="166">
        <f>U190-T190</f>
        <v>169135.99320905912</v>
      </c>
      <c r="W190" s="167">
        <f>V190/T190</f>
        <v>8.2714157143601058E-2</v>
      </c>
      <c r="X190" s="168"/>
      <c r="Y190" s="91">
        <v>6466919.1726679876</v>
      </c>
      <c r="Z190" s="91">
        <v>7989644.7309142156</v>
      </c>
      <c r="AA190" s="166">
        <f>Z190-Y190</f>
        <v>1522725.5582462279</v>
      </c>
      <c r="AB190" s="167">
        <f>AA190/Y190</f>
        <v>0.23546383023958739</v>
      </c>
      <c r="AC190" s="167"/>
      <c r="AD190" s="215">
        <v>-279519</v>
      </c>
      <c r="AE190" s="215">
        <v>-279519</v>
      </c>
      <c r="AF190" s="315">
        <f>AE190-AD190</f>
        <v>0</v>
      </c>
      <c r="AG190" s="214">
        <f>AF190/AD190</f>
        <v>0</v>
      </c>
      <c r="AH190" s="167"/>
      <c r="AI190" s="115">
        <v>6187400.1726679876</v>
      </c>
      <c r="AJ190" s="115">
        <v>7710125.7309142156</v>
      </c>
      <c r="AK190" s="166">
        <f>AJ190-AI190</f>
        <v>1522725.5582462279</v>
      </c>
      <c r="AL190" s="167">
        <f>AK190/AI190</f>
        <v>0.24610103044129331</v>
      </c>
      <c r="AN190" s="115">
        <f>J190/E190</f>
        <v>-137.85330371989261</v>
      </c>
      <c r="AO190" s="115">
        <f>K190/F190</f>
        <v>-53.259318236604194</v>
      </c>
      <c r="AP190" s="166">
        <f>AO190-AN190</f>
        <v>84.593985483288407</v>
      </c>
      <c r="AQ190" s="167">
        <f>AP190/AN190</f>
        <v>-0.61365221725245644</v>
      </c>
      <c r="AR190" s="316"/>
      <c r="AS190" s="115">
        <v>397.21365382086719</v>
      </c>
      <c r="AT190" s="115">
        <f>P190/F190</f>
        <v>389.484928567189</v>
      </c>
      <c r="AU190" s="115">
        <f>AT190-AS190</f>
        <v>-7.7287252536781921</v>
      </c>
      <c r="AV190" s="191">
        <f>AU190/AS190</f>
        <v>-1.9457350419186854E-2</v>
      </c>
      <c r="AW190" s="316"/>
      <c r="AX190" s="115">
        <v>119.93109697632673</v>
      </c>
      <c r="AY190" s="115">
        <f>U190/F190</f>
        <v>128.88352524481488</v>
      </c>
      <c r="AZ190" s="166">
        <f>AY190-AX190</f>
        <v>8.9524282684881484</v>
      </c>
      <c r="BA190" s="167">
        <f>AZ190/AX190</f>
        <v>7.4646430277005418E-2</v>
      </c>
      <c r="BB190" s="316"/>
      <c r="BC190" s="115">
        <f>Y190/E190</f>
        <v>379.29144707730131</v>
      </c>
      <c r="BD190" s="115">
        <f>Z190/F190</f>
        <v>465.10913557539965</v>
      </c>
      <c r="BE190" s="166">
        <f>BD190-BC190</f>
        <v>85.817688498098335</v>
      </c>
      <c r="BF190" s="167">
        <f>BE190/BC190</f>
        <v>0.22625790578559579</v>
      </c>
      <c r="BG190" s="317"/>
      <c r="BH190" s="115">
        <v>-16.394076246334311</v>
      </c>
      <c r="BI190" s="115">
        <v>-16.394076246334311</v>
      </c>
      <c r="BJ190" s="166">
        <f>BI190-BH190</f>
        <v>0</v>
      </c>
      <c r="BK190" s="167">
        <f>BJ190/BH190</f>
        <v>0</v>
      </c>
      <c r="BL190" s="167"/>
      <c r="BM190" s="115">
        <f>AI190/E190</f>
        <v>362.89737083096702</v>
      </c>
      <c r="BN190" s="115">
        <f>AJ190/F190</f>
        <v>448.83721800641609</v>
      </c>
      <c r="BO190" s="291">
        <f>BN190-BM190</f>
        <v>85.939847175449074</v>
      </c>
      <c r="BP190" s="167">
        <f>BO190/BM190</f>
        <v>0.23681584404610845</v>
      </c>
    </row>
    <row r="191" spans="1:68">
      <c r="A191" s="89">
        <v>595</v>
      </c>
      <c r="B191" s="99">
        <v>11</v>
      </c>
      <c r="C191" s="99">
        <v>11</v>
      </c>
      <c r="D191" s="90" t="s">
        <v>205</v>
      </c>
      <c r="E191" s="92">
        <v>4073</v>
      </c>
      <c r="F191" s="115">
        <v>3980</v>
      </c>
      <c r="G191" s="166">
        <f>F191-E191</f>
        <v>-93</v>
      </c>
      <c r="H191" s="167">
        <f>G191/E191</f>
        <v>-2.2833292413454456E-2</v>
      </c>
      <c r="I191" s="167"/>
      <c r="J191" s="115">
        <v>2393911.1530063972</v>
      </c>
      <c r="K191" s="115">
        <v>2285480.0347702526</v>
      </c>
      <c r="L191" s="166">
        <f>K191-J191</f>
        <v>-108431.11823614454</v>
      </c>
      <c r="M191" s="167">
        <f>L191/J191</f>
        <v>-4.5294545747853319E-2</v>
      </c>
      <c r="N191" s="167"/>
      <c r="O191" s="115">
        <v>2447549.3328842949</v>
      </c>
      <c r="P191" s="314">
        <v>2605716.863914114</v>
      </c>
      <c r="Q191" s="166">
        <f>P191-O191</f>
        <v>158167.53102981905</v>
      </c>
      <c r="R191" s="167">
        <f>Q191/O191</f>
        <v>6.4622816343165509E-2</v>
      </c>
      <c r="S191" s="167"/>
      <c r="T191" s="115">
        <v>746269.89699609566</v>
      </c>
      <c r="U191" s="115">
        <v>796726.61720550968</v>
      </c>
      <c r="V191" s="166">
        <f>U191-T191</f>
        <v>50456.720209414023</v>
      </c>
      <c r="W191" s="167">
        <f>V191/T191</f>
        <v>6.7611892711355079E-2</v>
      </c>
      <c r="X191" s="168"/>
      <c r="Y191" s="91">
        <v>5587730.3828867879</v>
      </c>
      <c r="Z191" s="91">
        <v>5687923.5158898765</v>
      </c>
      <c r="AA191" s="166">
        <f>Z191-Y191</f>
        <v>100193.13300308865</v>
      </c>
      <c r="AB191" s="167">
        <f>AA191/Y191</f>
        <v>1.793091758864104E-2</v>
      </c>
      <c r="AC191" s="167"/>
      <c r="AD191" s="215">
        <v>-13461</v>
      </c>
      <c r="AE191" s="215">
        <v>-13461</v>
      </c>
      <c r="AF191" s="315">
        <f>AE191-AD191</f>
        <v>0</v>
      </c>
      <c r="AG191" s="214">
        <f>AF191/AD191</f>
        <v>0</v>
      </c>
      <c r="AH191" s="167"/>
      <c r="AI191" s="115">
        <v>5574269.3828867879</v>
      </c>
      <c r="AJ191" s="115">
        <v>5674462.5158898765</v>
      </c>
      <c r="AK191" s="166">
        <f>AJ191-AI191</f>
        <v>100193.13300308865</v>
      </c>
      <c r="AL191" s="167">
        <f>AK191/AI191</f>
        <v>1.79742179864298E-2</v>
      </c>
      <c r="AN191" s="115">
        <f>J191/E191</f>
        <v>587.75132654220408</v>
      </c>
      <c r="AO191" s="115">
        <f>K191/F191</f>
        <v>574.24121476639516</v>
      </c>
      <c r="AP191" s="166">
        <f>AO191-AN191</f>
        <v>-13.510111775808923</v>
      </c>
      <c r="AQ191" s="167">
        <f>AP191/AN191</f>
        <v>-2.2986101716333286E-2</v>
      </c>
      <c r="AR191" s="316"/>
      <c r="AS191" s="115">
        <v>600.92053348497302</v>
      </c>
      <c r="AT191" s="115">
        <f>P191/F191</f>
        <v>654.70272962666184</v>
      </c>
      <c r="AU191" s="115">
        <f>AT191-AS191</f>
        <v>53.782196141688814</v>
      </c>
      <c r="AV191" s="191">
        <f>AU191/AS191</f>
        <v>8.949968114716407E-2</v>
      </c>
      <c r="AW191" s="316"/>
      <c r="AX191" s="115">
        <v>183.22364276849882</v>
      </c>
      <c r="AY191" s="115">
        <f>U191/F191</f>
        <v>200.18256713706273</v>
      </c>
      <c r="AZ191" s="166">
        <f>AY191-AX191</f>
        <v>16.958924368563913</v>
      </c>
      <c r="BA191" s="167">
        <f>AZ191/AX191</f>
        <v>9.255860276717312E-2</v>
      </c>
      <c r="BB191" s="316"/>
      <c r="BC191" s="115">
        <f>Y191/E191</f>
        <v>1371.8955027956758</v>
      </c>
      <c r="BD191" s="115">
        <f>Z191/F191</f>
        <v>1429.1265115301198</v>
      </c>
      <c r="BE191" s="166">
        <f>BD191-BC191</f>
        <v>57.231008734444003</v>
      </c>
      <c r="BF191" s="167">
        <f>BE191/BC191</f>
        <v>4.1716740537320461E-2</v>
      </c>
      <c r="BG191" s="317"/>
      <c r="BH191" s="115">
        <v>-3.3049349373925851</v>
      </c>
      <c r="BI191" s="115">
        <v>-3.3049349373925851</v>
      </c>
      <c r="BJ191" s="166">
        <f>BI191-BH191</f>
        <v>0</v>
      </c>
      <c r="BK191" s="167">
        <f>BJ191/BH191</f>
        <v>0</v>
      </c>
      <c r="BL191" s="167"/>
      <c r="BM191" s="115">
        <f>AI191/E191</f>
        <v>1368.5905678582833</v>
      </c>
      <c r="BN191" s="115">
        <f>AJ191/F191</f>
        <v>1425.7443507260996</v>
      </c>
      <c r="BO191" s="291">
        <f>BN191-BM191</f>
        <v>57.15378286781629</v>
      </c>
      <c r="BP191" s="167">
        <f>BO191/BM191</f>
        <v>4.1761052728323735E-2</v>
      </c>
    </row>
    <row r="192" spans="1:68">
      <c r="A192" s="89">
        <v>598</v>
      </c>
      <c r="B192" s="99">
        <v>15</v>
      </c>
      <c r="C192" s="99">
        <v>15</v>
      </c>
      <c r="D192" s="90" t="s">
        <v>206</v>
      </c>
      <c r="E192" s="92">
        <v>19475</v>
      </c>
      <c r="F192" s="115">
        <v>19576</v>
      </c>
      <c r="G192" s="166">
        <f>F192-E192</f>
        <v>101</v>
      </c>
      <c r="H192" s="167">
        <f>G192/E192</f>
        <v>5.1861360718870346E-3</v>
      </c>
      <c r="I192" s="167"/>
      <c r="J192" s="115">
        <v>3032089.2188684326</v>
      </c>
      <c r="K192" s="115">
        <v>4470627.6334829908</v>
      </c>
      <c r="L192" s="166">
        <f>K192-J192</f>
        <v>1438538.4146145582</v>
      </c>
      <c r="M192" s="167">
        <f>L192/J192</f>
        <v>0.47443802301814086</v>
      </c>
      <c r="N192" s="167"/>
      <c r="O192" s="115">
        <v>1540098.8948150375</v>
      </c>
      <c r="P192" s="314">
        <v>478776.23499879224</v>
      </c>
      <c r="Q192" s="166">
        <f>P192-O192</f>
        <v>-1061322.6598162453</v>
      </c>
      <c r="R192" s="167">
        <f>Q192/O192</f>
        <v>-0.6891263044141771</v>
      </c>
      <c r="S192" s="167"/>
      <c r="T192" s="115">
        <v>1635093.6688201306</v>
      </c>
      <c r="U192" s="115">
        <v>1775931.8268664251</v>
      </c>
      <c r="V192" s="166">
        <f>U192-T192</f>
        <v>140838.15804629447</v>
      </c>
      <c r="W192" s="167">
        <f>V192/T192</f>
        <v>8.6134611571165864E-2</v>
      </c>
      <c r="X192" s="168"/>
      <c r="Y192" s="91">
        <v>6207281.7825036012</v>
      </c>
      <c r="Z192" s="91">
        <v>6725335.6953482088</v>
      </c>
      <c r="AA192" s="166">
        <f>Z192-Y192</f>
        <v>518053.91284460761</v>
      </c>
      <c r="AB192" s="167">
        <f>AA192/Y192</f>
        <v>8.3459061630622389E-2</v>
      </c>
      <c r="AC192" s="167"/>
      <c r="AD192" s="215">
        <v>3744515</v>
      </c>
      <c r="AE192" s="215">
        <v>3744515</v>
      </c>
      <c r="AF192" s="315">
        <f>AE192-AD192</f>
        <v>0</v>
      </c>
      <c r="AG192" s="214">
        <f>AF192/AD192</f>
        <v>0</v>
      </c>
      <c r="AH192" s="167"/>
      <c r="AI192" s="115">
        <v>9951796.7825036012</v>
      </c>
      <c r="AJ192" s="115">
        <v>10469850.695348209</v>
      </c>
      <c r="AK192" s="166">
        <f>AJ192-AI192</f>
        <v>518053.91284460761</v>
      </c>
      <c r="AL192" s="167">
        <f>AK192/AI192</f>
        <v>5.2056319493521588E-2</v>
      </c>
      <c r="AN192" s="115">
        <f>J192/E192</f>
        <v>155.6913591203303</v>
      </c>
      <c r="AO192" s="115">
        <f>K192/F192</f>
        <v>228.37288687591902</v>
      </c>
      <c r="AP192" s="166">
        <f>AO192-AN192</f>
        <v>72.681527755588718</v>
      </c>
      <c r="AQ192" s="167">
        <f>AP192/AN192</f>
        <v>0.46683083869423236</v>
      </c>
      <c r="AR192" s="316"/>
      <c r="AS192" s="115">
        <v>79.080816165085366</v>
      </c>
      <c r="AT192" s="115">
        <f>P192/F192</f>
        <v>24.457306650939529</v>
      </c>
      <c r="AU192" s="115">
        <f>AT192-AS192</f>
        <v>-54.623509514145837</v>
      </c>
      <c r="AV192" s="191">
        <f>AU192/AS192</f>
        <v>-0.69073021957836633</v>
      </c>
      <c r="AW192" s="316"/>
      <c r="AX192" s="115">
        <v>83.95859660180389</v>
      </c>
      <c r="AY192" s="115">
        <f>U192/F192</f>
        <v>90.71985221017701</v>
      </c>
      <c r="AZ192" s="166">
        <f>AY192-AX192</f>
        <v>6.7612556083731192</v>
      </c>
      <c r="BA192" s="167">
        <f>AZ192/AX192</f>
        <v>8.0530831648368106E-2</v>
      </c>
      <c r="BB192" s="316"/>
      <c r="BC192" s="115">
        <f>Y192/E192</f>
        <v>318.73077188721959</v>
      </c>
      <c r="BD192" s="115">
        <f>Z192/F192</f>
        <v>343.55004573703559</v>
      </c>
      <c r="BE192" s="166">
        <f>BD192-BC192</f>
        <v>24.819273849816</v>
      </c>
      <c r="BF192" s="167">
        <f>BE192/BC192</f>
        <v>7.7869085883549724E-2</v>
      </c>
      <c r="BG192" s="317"/>
      <c r="BH192" s="115">
        <v>192.27291399229782</v>
      </c>
      <c r="BI192" s="115">
        <v>192.27291399229782</v>
      </c>
      <c r="BJ192" s="166">
        <f>BI192-BH192</f>
        <v>0</v>
      </c>
      <c r="BK192" s="167">
        <f>BJ192/BH192</f>
        <v>0</v>
      </c>
      <c r="BL192" s="167"/>
      <c r="BM192" s="115">
        <f>AI192/E192</f>
        <v>511.00368587951738</v>
      </c>
      <c r="BN192" s="115">
        <f>AJ192/F192</f>
        <v>534.83095092706424</v>
      </c>
      <c r="BO192" s="291">
        <f>BN192-BM192</f>
        <v>23.827265047546859</v>
      </c>
      <c r="BP192" s="167">
        <f>BO192/BM192</f>
        <v>4.6628362389473578E-2</v>
      </c>
    </row>
    <row r="193" spans="1:68">
      <c r="A193" s="89">
        <v>599</v>
      </c>
      <c r="B193" s="99">
        <v>15</v>
      </c>
      <c r="C193" s="99">
        <v>15</v>
      </c>
      <c r="D193" s="90" t="s">
        <v>207</v>
      </c>
      <c r="E193" s="92">
        <v>11225</v>
      </c>
      <c r="F193" s="115">
        <v>11226</v>
      </c>
      <c r="G193" s="166">
        <f>F193-E193</f>
        <v>1</v>
      </c>
      <c r="H193" s="167">
        <f>G193/E193</f>
        <v>8.9086859688195991E-5</v>
      </c>
      <c r="I193" s="167"/>
      <c r="J193" s="115">
        <v>10684391.679266565</v>
      </c>
      <c r="K193" s="115">
        <v>10804054.249133132</v>
      </c>
      <c r="L193" s="166">
        <f>K193-J193</f>
        <v>119662.56986656785</v>
      </c>
      <c r="M193" s="167">
        <f>L193/J193</f>
        <v>1.1199755068767954E-2</v>
      </c>
      <c r="N193" s="167"/>
      <c r="O193" s="115">
        <v>4916762.1387205282</v>
      </c>
      <c r="P193" s="314">
        <v>5306377.2061855989</v>
      </c>
      <c r="Q193" s="166">
        <f>P193-O193</f>
        <v>389615.06746507064</v>
      </c>
      <c r="R193" s="167">
        <f>Q193/O193</f>
        <v>7.9242203806600825E-2</v>
      </c>
      <c r="S193" s="167"/>
      <c r="T193" s="115">
        <v>1145625.0772570784</v>
      </c>
      <c r="U193" s="115">
        <v>1236770.6905917311</v>
      </c>
      <c r="V193" s="166">
        <f>U193-T193</f>
        <v>91145.613334652735</v>
      </c>
      <c r="W193" s="167">
        <f>V193/T193</f>
        <v>7.9559722586449333E-2</v>
      </c>
      <c r="X193" s="168"/>
      <c r="Y193" s="91">
        <v>16746778.895244172</v>
      </c>
      <c r="Z193" s="91">
        <v>17347202.145910461</v>
      </c>
      <c r="AA193" s="166">
        <f>Z193-Y193</f>
        <v>600423.25066628866</v>
      </c>
      <c r="AB193" s="167">
        <f>AA193/Y193</f>
        <v>3.5853058932831534E-2</v>
      </c>
      <c r="AC193" s="167"/>
      <c r="AD193" s="215">
        <v>-706735</v>
      </c>
      <c r="AE193" s="215">
        <v>-706735</v>
      </c>
      <c r="AF193" s="315">
        <f>AE193-AD193</f>
        <v>0</v>
      </c>
      <c r="AG193" s="214">
        <f>AF193/AD193</f>
        <v>0</v>
      </c>
      <c r="AH193" s="167"/>
      <c r="AI193" s="115">
        <v>16040043.895244172</v>
      </c>
      <c r="AJ193" s="115">
        <v>16640467.145910461</v>
      </c>
      <c r="AK193" s="166">
        <f>AJ193-AI193</f>
        <v>600423.25066628866</v>
      </c>
      <c r="AL193" s="167">
        <f>AK193/AI193</f>
        <v>3.7432768550235231E-2</v>
      </c>
      <c r="AN193" s="115">
        <f>J193/E193</f>
        <v>951.83890238454921</v>
      </c>
      <c r="AO193" s="115">
        <f>K193/F193</f>
        <v>962.41352655737865</v>
      </c>
      <c r="AP193" s="166">
        <f>AO193-AN193</f>
        <v>10.574624172829431</v>
      </c>
      <c r="AQ193" s="167">
        <f>AP193/AN193</f>
        <v>1.1109678482711577E-2</v>
      </c>
      <c r="AR193" s="316"/>
      <c r="AS193" s="115">
        <v>438.01889877243013</v>
      </c>
      <c r="AT193" s="115">
        <f>P193/F193</f>
        <v>472.68637147564573</v>
      </c>
      <c r="AU193" s="115">
        <f>AT193-AS193</f>
        <v>34.667472703215594</v>
      </c>
      <c r="AV193" s="191">
        <f>AU193/AS193</f>
        <v>7.9146066072429563E-2</v>
      </c>
      <c r="AW193" s="316"/>
      <c r="AX193" s="115">
        <v>102.06014051288004</v>
      </c>
      <c r="AY193" s="115">
        <f>U193/F193</f>
        <v>110.17020226186808</v>
      </c>
      <c r="AZ193" s="166">
        <f>AY193-AX193</f>
        <v>8.1100617489880449</v>
      </c>
      <c r="BA193" s="167">
        <f>AZ193/AX193</f>
        <v>7.9463556568046767E-2</v>
      </c>
      <c r="BB193" s="316"/>
      <c r="BC193" s="115">
        <f>Y193/E193</f>
        <v>1491.9179416698594</v>
      </c>
      <c r="BD193" s="115">
        <f>Z193/F193</f>
        <v>1545.2701002948922</v>
      </c>
      <c r="BE193" s="166">
        <f>BD193-BC193</f>
        <v>53.352158625032871</v>
      </c>
      <c r="BF193" s="167">
        <f>BE193/BC193</f>
        <v>3.5760786256995733E-2</v>
      </c>
      <c r="BG193" s="317"/>
      <c r="BH193" s="115">
        <v>-62.960801781737196</v>
      </c>
      <c r="BI193" s="115">
        <v>-62.960801781737196</v>
      </c>
      <c r="BJ193" s="166">
        <f>BI193-BH193</f>
        <v>0</v>
      </c>
      <c r="BK193" s="167">
        <f>BJ193/BH193</f>
        <v>0</v>
      </c>
      <c r="BL193" s="167"/>
      <c r="BM193" s="115">
        <f>AI193/E193</f>
        <v>1428.9571398881221</v>
      </c>
      <c r="BN193" s="115">
        <f>AJ193/F193</f>
        <v>1482.3149069936273</v>
      </c>
      <c r="BO193" s="291">
        <f>BN193-BM193</f>
        <v>53.357767105505218</v>
      </c>
      <c r="BP193" s="167">
        <f>BO193/BM193</f>
        <v>3.7340355155566649E-2</v>
      </c>
    </row>
    <row r="194" spans="1:68">
      <c r="A194" s="89">
        <v>601</v>
      </c>
      <c r="B194" s="99">
        <v>13</v>
      </c>
      <c r="C194" s="99">
        <v>13</v>
      </c>
      <c r="D194" s="90" t="s">
        <v>208</v>
      </c>
      <c r="E194" s="92">
        <v>3739</v>
      </c>
      <c r="F194" s="115">
        <v>3692</v>
      </c>
      <c r="G194" s="166">
        <f>F194-E194</f>
        <v>-47</v>
      </c>
      <c r="H194" s="167">
        <f>G194/E194</f>
        <v>-1.2570205937416421E-2</v>
      </c>
      <c r="I194" s="167"/>
      <c r="J194" s="115">
        <v>3108071.3474835111</v>
      </c>
      <c r="K194" s="115">
        <v>2752044.3247940838</v>
      </c>
      <c r="L194" s="166">
        <f>K194-J194</f>
        <v>-356027.02268942725</v>
      </c>
      <c r="M194" s="167">
        <f>L194/J194</f>
        <v>-0.11454917950248761</v>
      </c>
      <c r="N194" s="167"/>
      <c r="O194" s="115">
        <v>1416322.5225819668</v>
      </c>
      <c r="P194" s="314">
        <v>1579302.8644442128</v>
      </c>
      <c r="Q194" s="166">
        <f>P194-O194</f>
        <v>162980.34186224593</v>
      </c>
      <c r="R194" s="167">
        <f>Q194/O194</f>
        <v>0.11507290130861685</v>
      </c>
      <c r="S194" s="167"/>
      <c r="T194" s="115">
        <v>614049.03781024111</v>
      </c>
      <c r="U194" s="115">
        <v>656250.16780409613</v>
      </c>
      <c r="V194" s="166">
        <f>U194-T194</f>
        <v>42201.129993855022</v>
      </c>
      <c r="W194" s="167">
        <f>V194/T194</f>
        <v>6.8725993194856838E-2</v>
      </c>
      <c r="X194" s="168"/>
      <c r="Y194" s="91">
        <v>5138442.9078757185</v>
      </c>
      <c r="Z194" s="91">
        <v>4987597.3570423927</v>
      </c>
      <c r="AA194" s="166">
        <f>Z194-Y194</f>
        <v>-150845.55083332583</v>
      </c>
      <c r="AB194" s="167">
        <f>AA194/Y194</f>
        <v>-2.9356276509781603E-2</v>
      </c>
      <c r="AC194" s="167"/>
      <c r="AD194" s="215">
        <v>332762</v>
      </c>
      <c r="AE194" s="215">
        <v>332762</v>
      </c>
      <c r="AF194" s="315">
        <f>AE194-AD194</f>
        <v>0</v>
      </c>
      <c r="AG194" s="214">
        <f>AF194/AD194</f>
        <v>0</v>
      </c>
      <c r="AH194" s="167"/>
      <c r="AI194" s="115">
        <v>5471204.9078757185</v>
      </c>
      <c r="AJ194" s="115">
        <v>5320359.3570423927</v>
      </c>
      <c r="AK194" s="166">
        <f>AJ194-AI194</f>
        <v>-150845.55083332583</v>
      </c>
      <c r="AL194" s="167">
        <f>AK194/AI194</f>
        <v>-2.7570809972075054E-2</v>
      </c>
      <c r="AN194" s="115">
        <f>J194/E194</f>
        <v>831.25738097981036</v>
      </c>
      <c r="AO194" s="115">
        <f>K194/F194</f>
        <v>745.40745525300213</v>
      </c>
      <c r="AP194" s="166">
        <f>AO194-AN194</f>
        <v>-85.849925726808237</v>
      </c>
      <c r="AQ194" s="167">
        <f>AP194/AN194</f>
        <v>-0.10327718910070449</v>
      </c>
      <c r="AR194" s="316"/>
      <c r="AS194" s="115">
        <v>378.79714431183919</v>
      </c>
      <c r="AT194" s="115">
        <f>P194/F194</f>
        <v>427.76350607914753</v>
      </c>
      <c r="AU194" s="115">
        <f>AT194-AS194</f>
        <v>48.966361767308342</v>
      </c>
      <c r="AV194" s="191">
        <f>AU194/AS194</f>
        <v>0.12926803304250231</v>
      </c>
      <c r="AW194" s="316"/>
      <c r="AX194" s="115">
        <v>164.22814597759859</v>
      </c>
      <c r="AY194" s="115">
        <f>U194/F194</f>
        <v>177.74923288301628</v>
      </c>
      <c r="AZ194" s="166">
        <f>AY194-AX194</f>
        <v>13.52108690541769</v>
      </c>
      <c r="BA194" s="167">
        <f>AZ194/AX194</f>
        <v>8.2331118243653703E-2</v>
      </c>
      <c r="BB194" s="316"/>
      <c r="BC194" s="115">
        <f>Y194/E194</f>
        <v>1374.2826712692481</v>
      </c>
      <c r="BD194" s="115">
        <f>Z194/F194</f>
        <v>1350.920194215166</v>
      </c>
      <c r="BE194" s="166">
        <f>BD194-BC194</f>
        <v>-23.362477054082092</v>
      </c>
      <c r="BF194" s="167">
        <f>BE194/BC194</f>
        <v>-1.6999761069900692E-2</v>
      </c>
      <c r="BG194" s="317"/>
      <c r="BH194" s="115">
        <v>88.99759293928858</v>
      </c>
      <c r="BI194" s="115">
        <v>88.99759293928858</v>
      </c>
      <c r="BJ194" s="166">
        <f>BI194-BH194</f>
        <v>0</v>
      </c>
      <c r="BK194" s="167">
        <f>BJ194/BH194</f>
        <v>0</v>
      </c>
      <c r="BL194" s="167"/>
      <c r="BM194" s="115">
        <f>AI194/E194</f>
        <v>1463.2802642085367</v>
      </c>
      <c r="BN194" s="115">
        <f>AJ194/F194</f>
        <v>1441.0507467612115</v>
      </c>
      <c r="BO194" s="291">
        <f>BN194-BM194</f>
        <v>-22.229517447325179</v>
      </c>
      <c r="BP194" s="167">
        <f>BO194/BM194</f>
        <v>-1.5191565136941655E-2</v>
      </c>
    </row>
    <row r="195" spans="1:68">
      <c r="A195" s="89">
        <v>604</v>
      </c>
      <c r="B195" s="99">
        <v>6</v>
      </c>
      <c r="C195" s="99">
        <v>6</v>
      </c>
      <c r="D195" s="90" t="s">
        <v>209</v>
      </c>
      <c r="E195" s="92">
        <v>20763</v>
      </c>
      <c r="F195" s="115">
        <v>21042</v>
      </c>
      <c r="G195" s="166">
        <f>F195-E195</f>
        <v>279</v>
      </c>
      <c r="H195" s="167">
        <f>G195/E195</f>
        <v>1.3437364542696142E-2</v>
      </c>
      <c r="I195" s="167"/>
      <c r="J195" s="115">
        <v>18509708.241449594</v>
      </c>
      <c r="K195" s="115">
        <v>18451960.051207043</v>
      </c>
      <c r="L195" s="166">
        <f>K195-J195</f>
        <v>-57748.190242551267</v>
      </c>
      <c r="M195" s="167">
        <f>L195/J195</f>
        <v>-3.1198865746156512E-3</v>
      </c>
      <c r="N195" s="167"/>
      <c r="O195" s="115">
        <v>-491212.39215761126</v>
      </c>
      <c r="P195" s="314">
        <v>-566500.35470396176</v>
      </c>
      <c r="Q195" s="166">
        <f>P195-O195</f>
        <v>-75287.962546350493</v>
      </c>
      <c r="R195" s="167">
        <f>Q195/O195</f>
        <v>0.15326967264741453</v>
      </c>
      <c r="S195" s="167"/>
      <c r="T195" s="115">
        <v>752462.99949474121</v>
      </c>
      <c r="U195" s="115">
        <v>780016.29069546796</v>
      </c>
      <c r="V195" s="166">
        <f>U195-T195</f>
        <v>27553.291200726759</v>
      </c>
      <c r="W195" s="167">
        <f>V195/T195</f>
        <v>3.6617469854634786E-2</v>
      </c>
      <c r="X195" s="168"/>
      <c r="Y195" s="91">
        <v>18770958.848786727</v>
      </c>
      <c r="Z195" s="91">
        <v>18665475.987198547</v>
      </c>
      <c r="AA195" s="166">
        <f>Z195-Y195</f>
        <v>-105482.86158818007</v>
      </c>
      <c r="AB195" s="167">
        <f>AA195/Y195</f>
        <v>-5.6194711435850822E-3</v>
      </c>
      <c r="AC195" s="167"/>
      <c r="AD195" s="215">
        <v>-2441808</v>
      </c>
      <c r="AE195" s="215">
        <v>-2441808</v>
      </c>
      <c r="AF195" s="315">
        <f>AE195-AD195</f>
        <v>0</v>
      </c>
      <c r="AG195" s="214">
        <f>AF195/AD195</f>
        <v>0</v>
      </c>
      <c r="AH195" s="167"/>
      <c r="AI195" s="115">
        <v>16329150.848786727</v>
      </c>
      <c r="AJ195" s="115">
        <v>16223667.987198547</v>
      </c>
      <c r="AK195" s="166">
        <f>AJ195-AI195</f>
        <v>-105482.86158818007</v>
      </c>
      <c r="AL195" s="167">
        <f>AK195/AI195</f>
        <v>-6.4597885441187875E-3</v>
      </c>
      <c r="AN195" s="115">
        <f>J195/E195</f>
        <v>891.47561727349591</v>
      </c>
      <c r="AO195" s="115">
        <f>K195/F195</f>
        <v>876.91094245827594</v>
      </c>
      <c r="AP195" s="166">
        <f>AO195-AN195</f>
        <v>-14.564674815219973</v>
      </c>
      <c r="AQ195" s="167">
        <f>AP195/AN195</f>
        <v>-1.6337715281282535E-2</v>
      </c>
      <c r="AR195" s="316"/>
      <c r="AS195" s="115">
        <v>-23.658064449145655</v>
      </c>
      <c r="AT195" s="115">
        <f>P195/F195</f>
        <v>-26.922362641572178</v>
      </c>
      <c r="AU195" s="115">
        <f>AT195-AS195</f>
        <v>-3.2642981924265229</v>
      </c>
      <c r="AV195" s="191">
        <f>AU195/AS195</f>
        <v>0.13797824413925813</v>
      </c>
      <c r="AW195" s="316"/>
      <c r="AX195" s="115">
        <v>36.240572147316918</v>
      </c>
      <c r="AY195" s="115">
        <f>U195/F195</f>
        <v>37.06949390245547</v>
      </c>
      <c r="AZ195" s="166">
        <f>AY195-AX195</f>
        <v>0.82892175513855193</v>
      </c>
      <c r="BA195" s="167">
        <f>AZ195/AX195</f>
        <v>2.2872755754765904E-2</v>
      </c>
      <c r="BB195" s="316"/>
      <c r="BC195" s="115">
        <f>Y195/E195</f>
        <v>904.05812497166721</v>
      </c>
      <c r="BD195" s="115">
        <f>Z195/F195</f>
        <v>887.0580737191591</v>
      </c>
      <c r="BE195" s="166">
        <f>BD195-BC195</f>
        <v>-17.000051252508115</v>
      </c>
      <c r="BF195" s="167">
        <f>BE195/BC195</f>
        <v>-1.8804157368798483E-2</v>
      </c>
      <c r="BG195" s="317"/>
      <c r="BH195" s="115">
        <v>-117.60381447767664</v>
      </c>
      <c r="BI195" s="115">
        <v>-117.60381447767664</v>
      </c>
      <c r="BJ195" s="166">
        <f>BI195-BH195</f>
        <v>0</v>
      </c>
      <c r="BK195" s="167">
        <f>BJ195/BH195</f>
        <v>0</v>
      </c>
      <c r="BL195" s="167"/>
      <c r="BM195" s="115">
        <f>AI195/E195</f>
        <v>786.45431049399053</v>
      </c>
      <c r="BN195" s="115">
        <f>AJ195/F195</f>
        <v>771.01359125551494</v>
      </c>
      <c r="BO195" s="291">
        <f>BN195-BM195</f>
        <v>-15.440719238475594</v>
      </c>
      <c r="BP195" s="167">
        <f>BO195/BM195</f>
        <v>-1.963333283630541E-2</v>
      </c>
    </row>
    <row r="196" spans="1:68">
      <c r="A196" s="89">
        <v>607</v>
      </c>
      <c r="B196" s="99">
        <v>12</v>
      </c>
      <c r="C196" s="99">
        <v>12</v>
      </c>
      <c r="D196" s="90" t="s">
        <v>210</v>
      </c>
      <c r="E196" s="92">
        <v>4064</v>
      </c>
      <c r="F196" s="115">
        <v>3999</v>
      </c>
      <c r="G196" s="166">
        <f>F196-E196</f>
        <v>-65</v>
      </c>
      <c r="H196" s="167">
        <f>G196/E196</f>
        <v>-1.5994094488188976E-2</v>
      </c>
      <c r="I196" s="167"/>
      <c r="J196" s="115">
        <v>402935.92808935512</v>
      </c>
      <c r="K196" s="115">
        <v>500757.62476187071</v>
      </c>
      <c r="L196" s="166">
        <f>K196-J196</f>
        <v>97821.696672515594</v>
      </c>
      <c r="M196" s="167">
        <f>L196/J196</f>
        <v>0.24277233637706946</v>
      </c>
      <c r="N196" s="167"/>
      <c r="O196" s="115">
        <v>2457774.439054783</v>
      </c>
      <c r="P196" s="314">
        <v>2711619.20061742</v>
      </c>
      <c r="Q196" s="166">
        <f>P196-O196</f>
        <v>253844.76156263705</v>
      </c>
      <c r="R196" s="167">
        <f>Q196/O196</f>
        <v>0.1032823669776065</v>
      </c>
      <c r="S196" s="167"/>
      <c r="T196" s="115">
        <v>676926.90965418506</v>
      </c>
      <c r="U196" s="115">
        <v>718555.8649215597</v>
      </c>
      <c r="V196" s="166">
        <f>U196-T196</f>
        <v>41628.955267374637</v>
      </c>
      <c r="W196" s="167">
        <f>V196/T196</f>
        <v>6.1496972086160985E-2</v>
      </c>
      <c r="X196" s="168"/>
      <c r="Y196" s="91">
        <v>3537637.2767983233</v>
      </c>
      <c r="Z196" s="91">
        <v>3930932.6903008502</v>
      </c>
      <c r="AA196" s="166">
        <f>Z196-Y196</f>
        <v>393295.41350252694</v>
      </c>
      <c r="AB196" s="167">
        <f>AA196/Y196</f>
        <v>0.11117460121815317</v>
      </c>
      <c r="AC196" s="167"/>
      <c r="AD196" s="215">
        <v>-583010</v>
      </c>
      <c r="AE196" s="215">
        <v>-583010</v>
      </c>
      <c r="AF196" s="315">
        <f>AE196-AD196</f>
        <v>0</v>
      </c>
      <c r="AG196" s="214">
        <f>AF196/AD196</f>
        <v>0</v>
      </c>
      <c r="AH196" s="167"/>
      <c r="AI196" s="115">
        <v>2954627.2767983233</v>
      </c>
      <c r="AJ196" s="115">
        <v>3347922.6903008502</v>
      </c>
      <c r="AK196" s="166">
        <f>AJ196-AI196</f>
        <v>393295.41350252694</v>
      </c>
      <c r="AL196" s="167">
        <f>AK196/AI196</f>
        <v>0.13311168437079737</v>
      </c>
      <c r="AN196" s="115">
        <f>J196/E196</f>
        <v>99.147620100727138</v>
      </c>
      <c r="AO196" s="115">
        <f>K196/F196</f>
        <v>125.22071136830975</v>
      </c>
      <c r="AP196" s="166">
        <f>AO196-AN196</f>
        <v>26.073091267582612</v>
      </c>
      <c r="AQ196" s="167">
        <f>AP196/AN196</f>
        <v>0.26297243686831967</v>
      </c>
      <c r="AR196" s="316"/>
      <c r="AS196" s="115">
        <v>604.76733244458239</v>
      </c>
      <c r="AT196" s="115">
        <f>P196/F196</f>
        <v>678.07431873403857</v>
      </c>
      <c r="AU196" s="115">
        <f>AT196-AS196</f>
        <v>73.306986289456177</v>
      </c>
      <c r="AV196" s="191">
        <f>AU196/AS196</f>
        <v>0.12121518864640995</v>
      </c>
      <c r="AW196" s="316"/>
      <c r="AX196" s="115">
        <v>166.56666084010459</v>
      </c>
      <c r="AY196" s="115">
        <f>U196/F196</f>
        <v>179.68388720219048</v>
      </c>
      <c r="AZ196" s="166">
        <f>AY196-AX196</f>
        <v>13.117226362085887</v>
      </c>
      <c r="BA196" s="167">
        <f>AZ196/AX196</f>
        <v>7.8750611292362688E-2</v>
      </c>
      <c r="BB196" s="316"/>
      <c r="BC196" s="115">
        <f>Y196/E196</f>
        <v>870.48161338541422</v>
      </c>
      <c r="BD196" s="115">
        <f>Z196/F196</f>
        <v>982.97891730453864</v>
      </c>
      <c r="BE196" s="166">
        <f>BD196-BC196</f>
        <v>112.49730391912442</v>
      </c>
      <c r="BF196" s="167">
        <f>BE196/BC196</f>
        <v>0.12923570376358443</v>
      </c>
      <c r="BG196" s="317"/>
      <c r="BH196" s="115">
        <v>-143.45718503937007</v>
      </c>
      <c r="BI196" s="115">
        <v>-143.45718503937007</v>
      </c>
      <c r="BJ196" s="166">
        <f>BI196-BH196</f>
        <v>0</v>
      </c>
      <c r="BK196" s="167">
        <f>BJ196/BH196</f>
        <v>0</v>
      </c>
      <c r="BL196" s="167"/>
      <c r="BM196" s="115">
        <f>AI196/E196</f>
        <v>727.02442834604415</v>
      </c>
      <c r="BN196" s="115">
        <f>AJ196/F196</f>
        <v>837.18997006772952</v>
      </c>
      <c r="BO196" s="291">
        <f>BN196-BM196</f>
        <v>110.16554172168537</v>
      </c>
      <c r="BP196" s="167">
        <f>BO196/BM196</f>
        <v>0.15152935365914491</v>
      </c>
    </row>
    <row r="197" spans="1:68">
      <c r="A197" s="89">
        <v>608</v>
      </c>
      <c r="B197" s="99">
        <v>4</v>
      </c>
      <c r="C197" s="99">
        <v>4</v>
      </c>
      <c r="D197" s="90" t="s">
        <v>211</v>
      </c>
      <c r="E197" s="92">
        <v>1943</v>
      </c>
      <c r="F197" s="115">
        <v>1931</v>
      </c>
      <c r="G197" s="166">
        <f>F197-E197</f>
        <v>-12</v>
      </c>
      <c r="H197" s="167">
        <f>G197/E197</f>
        <v>-6.1760164693772518E-3</v>
      </c>
      <c r="I197" s="167"/>
      <c r="J197" s="115">
        <v>90517.724495963193</v>
      </c>
      <c r="K197" s="115">
        <v>121688.07331914594</v>
      </c>
      <c r="L197" s="166">
        <f>K197-J197</f>
        <v>31170.34882318275</v>
      </c>
      <c r="M197" s="167">
        <f>L197/J197</f>
        <v>0.34435630145091473</v>
      </c>
      <c r="N197" s="167"/>
      <c r="O197" s="115">
        <v>1003538.4539756188</v>
      </c>
      <c r="P197" s="314">
        <v>1144311.8964025613</v>
      </c>
      <c r="Q197" s="166">
        <f>P197-O197</f>
        <v>140773.44242694252</v>
      </c>
      <c r="R197" s="167">
        <f>Q197/O197</f>
        <v>0.14027707844104462</v>
      </c>
      <c r="S197" s="167"/>
      <c r="T197" s="115">
        <v>221436.91613237094</v>
      </c>
      <c r="U197" s="115">
        <v>241636.20558468183</v>
      </c>
      <c r="V197" s="166">
        <f>U197-T197</f>
        <v>20199.289452310884</v>
      </c>
      <c r="W197" s="167">
        <f>V197/T197</f>
        <v>9.1219159863281871E-2</v>
      </c>
      <c r="X197" s="168"/>
      <c r="Y197" s="91">
        <v>1315493.094603953</v>
      </c>
      <c r="Z197" s="91">
        <v>1507636.1753063891</v>
      </c>
      <c r="AA197" s="166">
        <f>Z197-Y197</f>
        <v>192143.08070243616</v>
      </c>
      <c r="AB197" s="167">
        <f>AA197/Y197</f>
        <v>0.14606164144121445</v>
      </c>
      <c r="AC197" s="167"/>
      <c r="AD197" s="215">
        <v>380880</v>
      </c>
      <c r="AE197" s="215">
        <v>380880</v>
      </c>
      <c r="AF197" s="315">
        <f>AE197-AD197</f>
        <v>0</v>
      </c>
      <c r="AG197" s="214">
        <f>AF197/AD197</f>
        <v>0</v>
      </c>
      <c r="AH197" s="167"/>
      <c r="AI197" s="115">
        <v>1696373.094603953</v>
      </c>
      <c r="AJ197" s="115">
        <v>1888516.1753063891</v>
      </c>
      <c r="AK197" s="166">
        <f>AJ197-AI197</f>
        <v>192143.08070243616</v>
      </c>
      <c r="AL197" s="167">
        <f>AK197/AI197</f>
        <v>0.11326699374897549</v>
      </c>
      <c r="AN197" s="115">
        <f>J197/E197</f>
        <v>46.58657977146845</v>
      </c>
      <c r="AO197" s="115">
        <f>K197/F197</f>
        <v>63.018163293187953</v>
      </c>
      <c r="AP197" s="166">
        <f>AO197-AN197</f>
        <v>16.431583521719503</v>
      </c>
      <c r="AQ197" s="167">
        <f>AP197/AN197</f>
        <v>0.35271066479499069</v>
      </c>
      <c r="AR197" s="316"/>
      <c r="AS197" s="115">
        <v>516.48916828390054</v>
      </c>
      <c r="AT197" s="115">
        <f>P197/F197</f>
        <v>592.60067136331509</v>
      </c>
      <c r="AU197" s="115">
        <f>AT197-AS197</f>
        <v>76.111503079414547</v>
      </c>
      <c r="AV197" s="191">
        <f>AU197/AS197</f>
        <v>0.1473632125380373</v>
      </c>
      <c r="AW197" s="316"/>
      <c r="AX197" s="115">
        <v>113.96650341346934</v>
      </c>
      <c r="AY197" s="115">
        <f>U197/F197</f>
        <v>125.13526959331011</v>
      </c>
      <c r="AZ197" s="166">
        <f>AY197-AX197</f>
        <v>11.168766179840773</v>
      </c>
      <c r="BA197" s="167">
        <f>AZ197/AX197</f>
        <v>9.8000428593659664E-2</v>
      </c>
      <c r="BB197" s="316"/>
      <c r="BC197" s="115">
        <f>Y197/E197</f>
        <v>677.04225146883834</v>
      </c>
      <c r="BD197" s="115">
        <f>Z197/F197</f>
        <v>780.75410424981305</v>
      </c>
      <c r="BE197" s="166">
        <f>BD197-BC197</f>
        <v>103.71185278097471</v>
      </c>
      <c r="BF197" s="167">
        <f>BE197/BC197</f>
        <v>0.15318372310734313</v>
      </c>
      <c r="BG197" s="317"/>
      <c r="BH197" s="115">
        <v>196.02676273803397</v>
      </c>
      <c r="BI197" s="115">
        <v>196.02676273803397</v>
      </c>
      <c r="BJ197" s="166">
        <f>BI197-BH197</f>
        <v>0</v>
      </c>
      <c r="BK197" s="167">
        <f>BJ197/BH197</f>
        <v>0</v>
      </c>
      <c r="BL197" s="167"/>
      <c r="BM197" s="115">
        <f>AI197/E197</f>
        <v>873.06901420687234</v>
      </c>
      <c r="BN197" s="115">
        <f>AJ197/F197</f>
        <v>977.99905505250604</v>
      </c>
      <c r="BO197" s="291">
        <f>BN197-BM197</f>
        <v>104.9300408456337</v>
      </c>
      <c r="BP197" s="167">
        <f>BO197/BM197</f>
        <v>0.12018527646517838</v>
      </c>
    </row>
    <row r="198" spans="1:68">
      <c r="A198" s="89">
        <v>609</v>
      </c>
      <c r="B198" s="99">
        <v>4</v>
      </c>
      <c r="C198" s="99">
        <v>4</v>
      </c>
      <c r="D198" s="90" t="s">
        <v>212</v>
      </c>
      <c r="E198" s="92">
        <v>83106</v>
      </c>
      <c r="F198" s="115">
        <v>83305</v>
      </c>
      <c r="G198" s="166">
        <f>F198-E198</f>
        <v>199</v>
      </c>
      <c r="H198" s="167">
        <f>G198/E198</f>
        <v>2.3945322840709456E-3</v>
      </c>
      <c r="I198" s="167"/>
      <c r="J198" s="115">
        <v>-3256055.6772813052</v>
      </c>
      <c r="K198" s="115">
        <v>-672076.29450195655</v>
      </c>
      <c r="L198" s="166">
        <f>K198-J198</f>
        <v>2583979.3827793486</v>
      </c>
      <c r="M198" s="167">
        <f>L198/J198</f>
        <v>-0.79359189119790563</v>
      </c>
      <c r="N198" s="167"/>
      <c r="O198" s="115">
        <v>21356659.795363437</v>
      </c>
      <c r="P198" s="314">
        <v>23066946.891824573</v>
      </c>
      <c r="Q198" s="166">
        <f>P198-O198</f>
        <v>1710287.0964611359</v>
      </c>
      <c r="R198" s="167">
        <f>Q198/O198</f>
        <v>8.0082143595902655E-2</v>
      </c>
      <c r="S198" s="167"/>
      <c r="T198" s="115">
        <v>7760685.7670428576</v>
      </c>
      <c r="U198" s="115">
        <v>8387900.1500752969</v>
      </c>
      <c r="V198" s="166">
        <f>U198-T198</f>
        <v>627214.38303243928</v>
      </c>
      <c r="W198" s="167">
        <f>V198/T198</f>
        <v>8.0819453571489452E-2</v>
      </c>
      <c r="X198" s="168"/>
      <c r="Y198" s="91">
        <v>25861289.885124989</v>
      </c>
      <c r="Z198" s="91">
        <v>30782770.747397915</v>
      </c>
      <c r="AA198" s="166">
        <f>Z198-Y198</f>
        <v>4921480.8622729257</v>
      </c>
      <c r="AB198" s="167">
        <f>AA198/Y198</f>
        <v>0.19030299277932322</v>
      </c>
      <c r="AC198" s="167"/>
      <c r="AD198" s="215">
        <v>-4074614</v>
      </c>
      <c r="AE198" s="215">
        <v>-4074614</v>
      </c>
      <c r="AF198" s="315">
        <f>AE198-AD198</f>
        <v>0</v>
      </c>
      <c r="AG198" s="214">
        <f>AF198/AD198</f>
        <v>0</v>
      </c>
      <c r="AH198" s="167"/>
      <c r="AI198" s="115">
        <v>21786675.885124989</v>
      </c>
      <c r="AJ198" s="115">
        <v>26708156.747397915</v>
      </c>
      <c r="AK198" s="166">
        <f>AJ198-AI198</f>
        <v>4921480.8622729257</v>
      </c>
      <c r="AL198" s="167">
        <f>AK198/AI198</f>
        <v>0.22589406884384333</v>
      </c>
      <c r="AN198" s="115">
        <f>J198/E198</f>
        <v>-39.179549939610922</v>
      </c>
      <c r="AO198" s="115">
        <f>K198/F198</f>
        <v>-8.0676585379263734</v>
      </c>
      <c r="AP198" s="166">
        <f>AO198-AN198</f>
        <v>31.111891401684549</v>
      </c>
      <c r="AQ198" s="167">
        <f>AP198/AN198</f>
        <v>-0.7940849614055957</v>
      </c>
      <c r="AR198" s="316"/>
      <c r="AS198" s="115">
        <v>256.98096160762685</v>
      </c>
      <c r="AT198" s="115">
        <f>P198/F198</f>
        <v>276.89750785456545</v>
      </c>
      <c r="AU198" s="115">
        <f>AT198-AS198</f>
        <v>19.916546246938594</v>
      </c>
      <c r="AV198" s="191">
        <f>AU198/AS198</f>
        <v>7.7502030198440569E-2</v>
      </c>
      <c r="AW198" s="316"/>
      <c r="AX198" s="115">
        <v>93.382977968412121</v>
      </c>
      <c r="AY198" s="115">
        <f>U198/F198</f>
        <v>100.68903607316844</v>
      </c>
      <c r="AZ198" s="166">
        <f>AY198-AX198</f>
        <v>7.3060581047563176</v>
      </c>
      <c r="BA198" s="167">
        <f>AZ198/AX198</f>
        <v>7.823757887896525E-2</v>
      </c>
      <c r="BB198" s="316"/>
      <c r="BC198" s="115">
        <f>Y198/E198</f>
        <v>311.18438963642802</v>
      </c>
      <c r="BD198" s="115">
        <f>Z198/F198</f>
        <v>369.51888538980751</v>
      </c>
      <c r="BE198" s="166">
        <f>BD198-BC198</f>
        <v>58.334495753379485</v>
      </c>
      <c r="BF198" s="167">
        <f>BE198/BC198</f>
        <v>0.18745958247306216</v>
      </c>
      <c r="BG198" s="317"/>
      <c r="BH198" s="115">
        <v>-49.029119437826388</v>
      </c>
      <c r="BI198" s="115">
        <v>-49.029119437826388</v>
      </c>
      <c r="BJ198" s="166">
        <f>BI198-BH198</f>
        <v>0</v>
      </c>
      <c r="BK198" s="167">
        <f>BJ198/BH198</f>
        <v>0</v>
      </c>
      <c r="BL198" s="167"/>
      <c r="BM198" s="115">
        <f>AI198/E198</f>
        <v>262.15527019860167</v>
      </c>
      <c r="BN198" s="115">
        <f>AJ198/F198</f>
        <v>320.60688731046054</v>
      </c>
      <c r="BO198" s="291">
        <f>BN198-BM198</f>
        <v>58.451617111858866</v>
      </c>
      <c r="BP198" s="167">
        <f>BO198/BM198</f>
        <v>0.2229656381410052</v>
      </c>
    </row>
    <row r="199" spans="1:68">
      <c r="A199" s="89">
        <v>611</v>
      </c>
      <c r="B199" s="99">
        <v>1</v>
      </c>
      <c r="C199" s="100">
        <v>35</v>
      </c>
      <c r="D199" s="90" t="s">
        <v>213</v>
      </c>
      <c r="E199" s="92">
        <v>4973</v>
      </c>
      <c r="F199" s="115">
        <v>4961</v>
      </c>
      <c r="G199" s="166">
        <f>F199-E199</f>
        <v>-12</v>
      </c>
      <c r="H199" s="167">
        <f>G199/E199</f>
        <v>-2.4130303639654134E-3</v>
      </c>
      <c r="I199" s="167"/>
      <c r="J199" s="115">
        <v>3297943.5456878766</v>
      </c>
      <c r="K199" s="115">
        <v>3061935.0671151024</v>
      </c>
      <c r="L199" s="166">
        <f>K199-J199</f>
        <v>-236008.47857277421</v>
      </c>
      <c r="M199" s="167">
        <f>L199/J199</f>
        <v>-7.1562316123136724E-2</v>
      </c>
      <c r="N199" s="167"/>
      <c r="O199" s="115">
        <v>1085721.566498236</v>
      </c>
      <c r="P199" s="314">
        <v>1284941.9710742561</v>
      </c>
      <c r="Q199" s="166">
        <f>P199-O199</f>
        <v>199220.40457602008</v>
      </c>
      <c r="R199" s="167">
        <f>Q199/O199</f>
        <v>0.18349124740937323</v>
      </c>
      <c r="S199" s="167"/>
      <c r="T199" s="115">
        <v>399304.12559151137</v>
      </c>
      <c r="U199" s="115">
        <v>414581.80323577009</v>
      </c>
      <c r="V199" s="166">
        <f>U199-T199</f>
        <v>15277.677644258714</v>
      </c>
      <c r="W199" s="167">
        <f>V199/T199</f>
        <v>3.8260755812695502E-2</v>
      </c>
      <c r="X199" s="168"/>
      <c r="Y199" s="91">
        <v>4782969.2377776243</v>
      </c>
      <c r="Z199" s="91">
        <v>4761458.8414251292</v>
      </c>
      <c r="AA199" s="166">
        <f>Z199-Y199</f>
        <v>-21510.396352495067</v>
      </c>
      <c r="AB199" s="167">
        <f>AA199/Y199</f>
        <v>-4.497289295234885E-3</v>
      </c>
      <c r="AC199" s="167"/>
      <c r="AD199" s="215">
        <v>-1344074</v>
      </c>
      <c r="AE199" s="215">
        <v>-1344074</v>
      </c>
      <c r="AF199" s="315">
        <f>AE199-AD199</f>
        <v>0</v>
      </c>
      <c r="AG199" s="214">
        <f>AF199/AD199</f>
        <v>0</v>
      </c>
      <c r="AH199" s="167"/>
      <c r="AI199" s="115">
        <v>3438895.2377776243</v>
      </c>
      <c r="AJ199" s="115">
        <v>3417384.8414251292</v>
      </c>
      <c r="AK199" s="166">
        <f>AJ199-AI199</f>
        <v>-21510.396352495067</v>
      </c>
      <c r="AL199" s="167">
        <f>AK199/AI199</f>
        <v>-6.2550310100159077E-3</v>
      </c>
      <c r="AN199" s="115">
        <f>J199/E199</f>
        <v>663.16982619905025</v>
      </c>
      <c r="AO199" s="115">
        <f>K199/F199</f>
        <v>617.20118264767234</v>
      </c>
      <c r="AP199" s="166">
        <f>AO199-AN199</f>
        <v>-45.968643551377909</v>
      </c>
      <c r="AQ199" s="167">
        <f>AP199/AN199</f>
        <v>-6.9316548695899857E-2</v>
      </c>
      <c r="AR199" s="316"/>
      <c r="AS199" s="115">
        <v>218.32325889769476</v>
      </c>
      <c r="AT199" s="115">
        <f>P199/F199</f>
        <v>259.00866177670957</v>
      </c>
      <c r="AU199" s="115">
        <f>AT199-AS199</f>
        <v>40.685402879014816</v>
      </c>
      <c r="AV199" s="191">
        <f>AU199/AS199</f>
        <v>0.18635395552646913</v>
      </c>
      <c r="AW199" s="316"/>
      <c r="AX199" s="115">
        <v>80.294414959081308</v>
      </c>
      <c r="AY199" s="115">
        <f>U199/F199</f>
        <v>83.568192549036496</v>
      </c>
      <c r="AZ199" s="166">
        <f>AY199-AX199</f>
        <v>3.2737775899551878</v>
      </c>
      <c r="BA199" s="167">
        <f>AZ199/AX199</f>
        <v>4.0772170662474239E-2</v>
      </c>
      <c r="BB199" s="316"/>
      <c r="BC199" s="115">
        <f>Y199/E199</f>
        <v>961.78750005582629</v>
      </c>
      <c r="BD199" s="115">
        <f>Z199/F199</f>
        <v>959.77803697341847</v>
      </c>
      <c r="BE199" s="166">
        <f>BD199-BC199</f>
        <v>-2.0094630824078195</v>
      </c>
      <c r="BF199" s="167">
        <f>BE199/BC199</f>
        <v>-2.0893004767593482E-3</v>
      </c>
      <c r="BG199" s="317"/>
      <c r="BH199" s="115">
        <v>-270.27428111803738</v>
      </c>
      <c r="BI199" s="115">
        <v>-270.27428111803738</v>
      </c>
      <c r="BJ199" s="166">
        <f>BI199-BH199</f>
        <v>0</v>
      </c>
      <c r="BK199" s="167">
        <f>BJ199/BH199</f>
        <v>0</v>
      </c>
      <c r="BL199" s="167"/>
      <c r="BM199" s="115">
        <f>AI199/E199</f>
        <v>691.51321893778891</v>
      </c>
      <c r="BN199" s="115">
        <f>AJ199/F199</f>
        <v>688.84999827154388</v>
      </c>
      <c r="BO199" s="291">
        <f>BN199-BM199</f>
        <v>-2.6632206662450244</v>
      </c>
      <c r="BP199" s="167">
        <f>BO199/BM199</f>
        <v>-3.8512939352568147E-3</v>
      </c>
    </row>
    <row r="200" spans="1:68">
      <c r="A200" s="89">
        <v>614</v>
      </c>
      <c r="B200" s="99">
        <v>19</v>
      </c>
      <c r="C200" s="99">
        <v>19</v>
      </c>
      <c r="D200" s="90" t="s">
        <v>214</v>
      </c>
      <c r="E200" s="92">
        <v>2923</v>
      </c>
      <c r="F200" s="115">
        <v>2878</v>
      </c>
      <c r="G200" s="166">
        <f>F200-E200</f>
        <v>-45</v>
      </c>
      <c r="H200" s="167">
        <f>G200/E200</f>
        <v>-1.5395141977420458E-2</v>
      </c>
      <c r="I200" s="167"/>
      <c r="J200" s="115">
        <v>1318535.6276947032</v>
      </c>
      <c r="K200" s="115">
        <v>1262533.1426740291</v>
      </c>
      <c r="L200" s="166">
        <f>K200-J200</f>
        <v>-56002.485020674067</v>
      </c>
      <c r="M200" s="167">
        <f>L200/J200</f>
        <v>-4.2473243683667082E-2</v>
      </c>
      <c r="N200" s="167"/>
      <c r="O200" s="115">
        <v>1455919.989889754</v>
      </c>
      <c r="P200" s="314">
        <v>1617815.0387845656</v>
      </c>
      <c r="Q200" s="166">
        <f>P200-O200</f>
        <v>161895.04889481165</v>
      </c>
      <c r="R200" s="167">
        <f>Q200/O200</f>
        <v>0.11119776500017062</v>
      </c>
      <c r="S200" s="167"/>
      <c r="T200" s="115">
        <v>573922.06870440149</v>
      </c>
      <c r="U200" s="115">
        <v>612624.7417727632</v>
      </c>
      <c r="V200" s="166">
        <f>U200-T200</f>
        <v>38702.673068361706</v>
      </c>
      <c r="W200" s="167">
        <f>V200/T200</f>
        <v>6.7435415326911774E-2</v>
      </c>
      <c r="X200" s="168"/>
      <c r="Y200" s="91">
        <v>3348377.6862888588</v>
      </c>
      <c r="Z200" s="91">
        <v>3492972.9232313577</v>
      </c>
      <c r="AA200" s="166">
        <f>Z200-Y200</f>
        <v>144595.23694249894</v>
      </c>
      <c r="AB200" s="167">
        <f>AA200/Y200</f>
        <v>4.3183669970862711E-2</v>
      </c>
      <c r="AC200" s="167"/>
      <c r="AD200" s="215">
        <v>425069</v>
      </c>
      <c r="AE200" s="215">
        <v>425069</v>
      </c>
      <c r="AF200" s="315">
        <f>AE200-AD200</f>
        <v>0</v>
      </c>
      <c r="AG200" s="214">
        <f>AF200/AD200</f>
        <v>0</v>
      </c>
      <c r="AH200" s="167"/>
      <c r="AI200" s="115">
        <v>3773446.6862888588</v>
      </c>
      <c r="AJ200" s="115">
        <v>3918041.9232313577</v>
      </c>
      <c r="AK200" s="166">
        <f>AJ200-AI200</f>
        <v>144595.23694249894</v>
      </c>
      <c r="AL200" s="167">
        <f>AK200/AI200</f>
        <v>3.8319141348385315E-2</v>
      </c>
      <c r="AN200" s="115">
        <f>J200/E200</f>
        <v>451.08984868104795</v>
      </c>
      <c r="AO200" s="115">
        <f>K200/F200</f>
        <v>438.68420523767514</v>
      </c>
      <c r="AP200" s="166">
        <f>AO200-AN200</f>
        <v>-12.40564344337281</v>
      </c>
      <c r="AQ200" s="167">
        <f>AP200/AN200</f>
        <v>-2.7501491065795334E-2</v>
      </c>
      <c r="AR200" s="316"/>
      <c r="AS200" s="115">
        <v>498.09099893594049</v>
      </c>
      <c r="AT200" s="115">
        <f>P200/F200</f>
        <v>562.1317021489109</v>
      </c>
      <c r="AU200" s="115">
        <f>AT200-AS200</f>
        <v>64.040703212970413</v>
      </c>
      <c r="AV200" s="191">
        <f>AU200/AS200</f>
        <v>0.12857229572463463</v>
      </c>
      <c r="AW200" s="316"/>
      <c r="AX200" s="115">
        <v>196.34692737064711</v>
      </c>
      <c r="AY200" s="115">
        <f>U200/F200</f>
        <v>212.86474696760362</v>
      </c>
      <c r="AZ200" s="166">
        <f>AY200-AX200</f>
        <v>16.517819596956514</v>
      </c>
      <c r="BA200" s="167">
        <f>AZ200/AX200</f>
        <v>8.4125684155859345E-2</v>
      </c>
      <c r="BB200" s="316"/>
      <c r="BC200" s="115">
        <f>Y200/E200</f>
        <v>1145.5277749876357</v>
      </c>
      <c r="BD200" s="115">
        <f>Z200/F200</f>
        <v>1213.6806543541895</v>
      </c>
      <c r="BE200" s="166">
        <f>BD200-BC200</f>
        <v>68.152879366553861</v>
      </c>
      <c r="BF200" s="167">
        <f>BE200/BC200</f>
        <v>5.9494741947474367E-2</v>
      </c>
      <c r="BG200" s="317"/>
      <c r="BH200" s="115">
        <v>145.42216900444748</v>
      </c>
      <c r="BI200" s="115">
        <v>145.42216900444748</v>
      </c>
      <c r="BJ200" s="166">
        <f>BI200-BH200</f>
        <v>0</v>
      </c>
      <c r="BK200" s="167">
        <f>BJ200/BH200</f>
        <v>0</v>
      </c>
      <c r="BL200" s="167"/>
      <c r="BM200" s="115">
        <f>AI200/E200</f>
        <v>1290.949943992083</v>
      </c>
      <c r="BN200" s="115">
        <f>AJ200/F200</f>
        <v>1361.3766237774003</v>
      </c>
      <c r="BO200" s="291">
        <f>BN200-BM200</f>
        <v>70.426679785317219</v>
      </c>
      <c r="BP200" s="167">
        <f>BO200/BM200</f>
        <v>5.4554152245076606E-2</v>
      </c>
    </row>
    <row r="201" spans="1:68">
      <c r="A201" s="89">
        <v>615</v>
      </c>
      <c r="B201" s="99">
        <v>17</v>
      </c>
      <c r="C201" s="99">
        <v>17</v>
      </c>
      <c r="D201" s="90" t="s">
        <v>215</v>
      </c>
      <c r="E201" s="92">
        <v>7479</v>
      </c>
      <c r="F201" s="115">
        <v>7304</v>
      </c>
      <c r="G201" s="166">
        <f>F201-E201</f>
        <v>-175</v>
      </c>
      <c r="H201" s="167">
        <f>G201/E201</f>
        <v>-2.3398850113651559E-2</v>
      </c>
      <c r="I201" s="167"/>
      <c r="J201" s="115">
        <v>11329016.780771915</v>
      </c>
      <c r="K201" s="115">
        <v>10846238.431806348</v>
      </c>
      <c r="L201" s="166">
        <f>K201-J201</f>
        <v>-482778.34896556661</v>
      </c>
      <c r="M201" s="167">
        <f>L201/J201</f>
        <v>-4.2614320228120624E-2</v>
      </c>
      <c r="N201" s="167"/>
      <c r="O201" s="115">
        <v>3974873.5910725119</v>
      </c>
      <c r="P201" s="314">
        <v>4165569.432718832</v>
      </c>
      <c r="Q201" s="166">
        <f>P201-O201</f>
        <v>190695.84164632019</v>
      </c>
      <c r="R201" s="167">
        <f>Q201/O201</f>
        <v>4.7975322303234827E-2</v>
      </c>
      <c r="S201" s="167"/>
      <c r="T201" s="115">
        <v>1046909.394046371</v>
      </c>
      <c r="U201" s="115">
        <v>1123167.9732189814</v>
      </c>
      <c r="V201" s="166">
        <f>U201-T201</f>
        <v>76258.579172610422</v>
      </c>
      <c r="W201" s="167">
        <f>V201/T201</f>
        <v>7.2841622786348481E-2</v>
      </c>
      <c r="X201" s="168"/>
      <c r="Y201" s="91">
        <v>16350799.765890799</v>
      </c>
      <c r="Z201" s="91">
        <v>16134975.837744161</v>
      </c>
      <c r="AA201" s="166">
        <f>Z201-Y201</f>
        <v>-215823.92814663798</v>
      </c>
      <c r="AB201" s="167">
        <f>AA201/Y201</f>
        <v>-1.3199594590893688E-2</v>
      </c>
      <c r="AC201" s="167"/>
      <c r="AD201" s="215">
        <v>129934</v>
      </c>
      <c r="AE201" s="215">
        <v>129934</v>
      </c>
      <c r="AF201" s="315">
        <f>AE201-AD201</f>
        <v>0</v>
      </c>
      <c r="AG201" s="214">
        <f>AF201/AD201</f>
        <v>0</v>
      </c>
      <c r="AH201" s="167"/>
      <c r="AI201" s="115">
        <v>16480733.765890799</v>
      </c>
      <c r="AJ201" s="115">
        <v>16264909.837744161</v>
      </c>
      <c r="AK201" s="166">
        <f>AJ201-AI201</f>
        <v>-215823.92814663798</v>
      </c>
      <c r="AL201" s="167">
        <f>AK201/AI201</f>
        <v>-1.3095529071242932E-2</v>
      </c>
      <c r="AN201" s="115">
        <f>J201/E201</f>
        <v>1514.776946219002</v>
      </c>
      <c r="AO201" s="115">
        <f>K201/F201</f>
        <v>1484.9724030402997</v>
      </c>
      <c r="AP201" s="166">
        <f>AO201-AN201</f>
        <v>-29.804543178702261</v>
      </c>
      <c r="AQ201" s="167">
        <f>AP201/AN201</f>
        <v>-1.9675862676083539E-2</v>
      </c>
      <c r="AR201" s="316"/>
      <c r="AS201" s="115">
        <v>531.47126501838636</v>
      </c>
      <c r="AT201" s="115">
        <f>P201/F201</f>
        <v>570.31344916741955</v>
      </c>
      <c r="AU201" s="115">
        <f>AT201-AS201</f>
        <v>38.842184149033187</v>
      </c>
      <c r="AV201" s="191">
        <f>AU201/AS201</f>
        <v>7.3084260063786197E-2</v>
      </c>
      <c r="AW201" s="316"/>
      <c r="AX201" s="115">
        <v>139.97986282208464</v>
      </c>
      <c r="AY201" s="115">
        <f>U201/F201</f>
        <v>153.77436654148158</v>
      </c>
      <c r="AZ201" s="166">
        <f>AY201-AX201</f>
        <v>13.794503719396943</v>
      </c>
      <c r="BA201" s="167">
        <f>AZ201/AX201</f>
        <v>9.8546344033283204E-2</v>
      </c>
      <c r="BB201" s="316"/>
      <c r="BC201" s="115">
        <f>Y201/E201</f>
        <v>2186.2280740594733</v>
      </c>
      <c r="BD201" s="115">
        <f>Z201/F201</f>
        <v>2209.0602187492004</v>
      </c>
      <c r="BE201" s="166">
        <f>BD201-BC201</f>
        <v>22.832144689727102</v>
      </c>
      <c r="BF201" s="167">
        <f>BE201/BC201</f>
        <v>1.0443624322933283E-2</v>
      </c>
      <c r="BG201" s="317"/>
      <c r="BH201" s="115">
        <v>17.37317823238401</v>
      </c>
      <c r="BI201" s="115">
        <v>17.37317823238401</v>
      </c>
      <c r="BJ201" s="166">
        <f>BI201-BH201</f>
        <v>0</v>
      </c>
      <c r="BK201" s="167">
        <f>BJ201/BH201</f>
        <v>0</v>
      </c>
      <c r="BL201" s="167"/>
      <c r="BM201" s="115">
        <f>AI201/E201</f>
        <v>2203.6012522918572</v>
      </c>
      <c r="BN201" s="115">
        <f>AJ201/F201</f>
        <v>2226.8496491982696</v>
      </c>
      <c r="BO201" s="291">
        <f>BN201-BM201</f>
        <v>23.248396906412381</v>
      </c>
      <c r="BP201" s="167">
        <f>BO201/BM201</f>
        <v>1.0550183197723667E-2</v>
      </c>
    </row>
    <row r="202" spans="1:68">
      <c r="A202" s="89">
        <v>616</v>
      </c>
      <c r="B202" s="99">
        <v>1</v>
      </c>
      <c r="C202" s="100">
        <v>34</v>
      </c>
      <c r="D202" s="90" t="s">
        <v>216</v>
      </c>
      <c r="E202" s="92">
        <v>1781</v>
      </c>
      <c r="F202" s="115">
        <v>1743</v>
      </c>
      <c r="G202" s="166">
        <f>F202-E202</f>
        <v>-38</v>
      </c>
      <c r="H202" s="167">
        <f>G202/E202</f>
        <v>-2.1336327905670971E-2</v>
      </c>
      <c r="I202" s="167"/>
      <c r="J202" s="115">
        <v>93644.806304778962</v>
      </c>
      <c r="K202" s="115">
        <v>45621.232286860817</v>
      </c>
      <c r="L202" s="166">
        <f>K202-J202</f>
        <v>-48023.574017918145</v>
      </c>
      <c r="M202" s="167">
        <f>L202/J202</f>
        <v>-0.51282688184136238</v>
      </c>
      <c r="N202" s="167"/>
      <c r="O202" s="115">
        <v>815321.92242810759</v>
      </c>
      <c r="P202" s="314">
        <v>813086.26189699583</v>
      </c>
      <c r="Q202" s="166">
        <f>P202-O202</f>
        <v>-2235.6605311117601</v>
      </c>
      <c r="R202" s="167">
        <f>Q202/O202</f>
        <v>-2.7420586514511308E-3</v>
      </c>
      <c r="S202" s="167"/>
      <c r="T202" s="115">
        <v>239804.86705117437</v>
      </c>
      <c r="U202" s="115">
        <v>253485.58839601971</v>
      </c>
      <c r="V202" s="166">
        <f>U202-T202</f>
        <v>13680.72134484534</v>
      </c>
      <c r="W202" s="167">
        <f>V202/T202</f>
        <v>5.7049389835469325E-2</v>
      </c>
      <c r="X202" s="168"/>
      <c r="Y202" s="91">
        <v>1148771.5957840609</v>
      </c>
      <c r="Z202" s="91">
        <v>1112193.0825798763</v>
      </c>
      <c r="AA202" s="166">
        <f>Z202-Y202</f>
        <v>-36578.513204184594</v>
      </c>
      <c r="AB202" s="167">
        <f>AA202/Y202</f>
        <v>-3.184141507191339E-2</v>
      </c>
      <c r="AC202" s="167"/>
      <c r="AD202" s="215">
        <v>-466465</v>
      </c>
      <c r="AE202" s="215">
        <v>-466465</v>
      </c>
      <c r="AF202" s="315">
        <f>AE202-AD202</f>
        <v>0</v>
      </c>
      <c r="AG202" s="214">
        <f>AF202/AD202</f>
        <v>0</v>
      </c>
      <c r="AH202" s="167"/>
      <c r="AI202" s="115">
        <v>682306.59578406089</v>
      </c>
      <c r="AJ202" s="115">
        <v>645728.0825798763</v>
      </c>
      <c r="AK202" s="166">
        <f>AJ202-AI202</f>
        <v>-36578.513204184594</v>
      </c>
      <c r="AL202" s="167">
        <f>AK202/AI202</f>
        <v>-5.3610082960067279E-2</v>
      </c>
      <c r="AN202" s="115">
        <f>J202/E202</f>
        <v>52.579902473205479</v>
      </c>
      <c r="AO202" s="115">
        <f>K202/F202</f>
        <v>26.173971478405516</v>
      </c>
      <c r="AP202" s="166">
        <f>AO202-AN202</f>
        <v>-26.405930994799963</v>
      </c>
      <c r="AQ202" s="167">
        <f>AP202/AN202</f>
        <v>-0.50220578115861525</v>
      </c>
      <c r="AR202" s="316"/>
      <c r="AS202" s="115">
        <v>457.7888390949509</v>
      </c>
      <c r="AT202" s="115">
        <f>P202/F202</f>
        <v>466.48666775501766</v>
      </c>
      <c r="AU202" s="115">
        <f>AT202-AS202</f>
        <v>8.6978286600667616</v>
      </c>
      <c r="AV202" s="191">
        <f>AU202/AS202</f>
        <v>1.8999652060680158E-2</v>
      </c>
      <c r="AW202" s="316"/>
      <c r="AX202" s="115">
        <v>134.64619149420233</v>
      </c>
      <c r="AY202" s="115">
        <f>U202/F202</f>
        <v>145.43063017557068</v>
      </c>
      <c r="AZ202" s="166">
        <f>AY202-AX202</f>
        <v>10.784438681368357</v>
      </c>
      <c r="BA202" s="167">
        <f>AZ202/AX202</f>
        <v>8.0094643314383832E-2</v>
      </c>
      <c r="BB202" s="316"/>
      <c r="BC202" s="115">
        <f>Y202/E202</f>
        <v>645.01493306235875</v>
      </c>
      <c r="BD202" s="115">
        <f>Z202/F202</f>
        <v>638.09126940899387</v>
      </c>
      <c r="BE202" s="166">
        <f>BD202-BC202</f>
        <v>-6.9236636533648834</v>
      </c>
      <c r="BF202" s="167">
        <f>BE202/BC202</f>
        <v>-1.0734113736705561E-2</v>
      </c>
      <c r="BG202" s="317"/>
      <c r="BH202" s="115">
        <v>-261.91184727681076</v>
      </c>
      <c r="BI202" s="115">
        <v>-261.91184727681076</v>
      </c>
      <c r="BJ202" s="166">
        <f>BI202-BH202</f>
        <v>0</v>
      </c>
      <c r="BK202" s="167">
        <f>BJ202/BH202</f>
        <v>0</v>
      </c>
      <c r="BL202" s="167"/>
      <c r="BM202" s="115">
        <f>AI202/E202</f>
        <v>383.10308578554793</v>
      </c>
      <c r="BN202" s="115">
        <f>AJ202/F202</f>
        <v>370.46935317261978</v>
      </c>
      <c r="BO202" s="291">
        <f>BN202-BM202</f>
        <v>-12.633732612928156</v>
      </c>
      <c r="BP202" s="167">
        <f>BO202/BM202</f>
        <v>-3.2977371056729682E-2</v>
      </c>
    </row>
    <row r="203" spans="1:68">
      <c r="A203" s="89">
        <v>619</v>
      </c>
      <c r="B203" s="99">
        <v>6</v>
      </c>
      <c r="C203" s="99">
        <v>6</v>
      </c>
      <c r="D203" s="90" t="s">
        <v>217</v>
      </c>
      <c r="E203" s="92">
        <v>2650</v>
      </c>
      <c r="F203" s="115">
        <v>2607</v>
      </c>
      <c r="G203" s="166">
        <f>F203-E203</f>
        <v>-43</v>
      </c>
      <c r="H203" s="167">
        <f>G203/E203</f>
        <v>-1.6226415094339624E-2</v>
      </c>
      <c r="I203" s="167"/>
      <c r="J203" s="115">
        <v>1316294.1179122895</v>
      </c>
      <c r="K203" s="115">
        <v>1137019.7036707122</v>
      </c>
      <c r="L203" s="166">
        <f>K203-J203</f>
        <v>-179274.41424157727</v>
      </c>
      <c r="M203" s="167">
        <f>L203/J203</f>
        <v>-0.13619631950184186</v>
      </c>
      <c r="N203" s="167"/>
      <c r="O203" s="115">
        <v>1658156.5311216044</v>
      </c>
      <c r="P203" s="314">
        <v>1778211.8285767497</v>
      </c>
      <c r="Q203" s="166">
        <f>P203-O203</f>
        <v>120055.29745514528</v>
      </c>
      <c r="R203" s="167">
        <f>Q203/O203</f>
        <v>7.240287343314801E-2</v>
      </c>
      <c r="S203" s="167"/>
      <c r="T203" s="115">
        <v>559829.42749997659</v>
      </c>
      <c r="U203" s="115">
        <v>593474.89605952764</v>
      </c>
      <c r="V203" s="166">
        <f>U203-T203</f>
        <v>33645.468559551053</v>
      </c>
      <c r="W203" s="167">
        <f>V203/T203</f>
        <v>6.0099499788357338E-2</v>
      </c>
      <c r="X203" s="168"/>
      <c r="Y203" s="91">
        <v>3534280.0765338703</v>
      </c>
      <c r="Z203" s="91">
        <v>3508706.4283069894</v>
      </c>
      <c r="AA203" s="166">
        <f>Z203-Y203</f>
        <v>-25573.648226880934</v>
      </c>
      <c r="AB203" s="167">
        <f>AA203/Y203</f>
        <v>-7.2358861417574621E-3</v>
      </c>
      <c r="AC203" s="167"/>
      <c r="AD203" s="215">
        <v>139388</v>
      </c>
      <c r="AE203" s="215">
        <v>139388</v>
      </c>
      <c r="AF203" s="315">
        <f>AE203-AD203</f>
        <v>0</v>
      </c>
      <c r="AG203" s="214">
        <f>AF203/AD203</f>
        <v>0</v>
      </c>
      <c r="AH203" s="167"/>
      <c r="AI203" s="115">
        <v>3673668.0765338703</v>
      </c>
      <c r="AJ203" s="115">
        <v>3648094.4283069894</v>
      </c>
      <c r="AK203" s="166">
        <f>AJ203-AI203</f>
        <v>-25573.648226880934</v>
      </c>
      <c r="AL203" s="167">
        <f>AK203/AI203</f>
        <v>-6.9613388292308204E-3</v>
      </c>
      <c r="AN203" s="115">
        <f>J203/E203</f>
        <v>496.71476147633564</v>
      </c>
      <c r="AO203" s="115">
        <f>K203/F203</f>
        <v>436.14104475286234</v>
      </c>
      <c r="AP203" s="166">
        <f>AO203-AN203</f>
        <v>-60.573716723473296</v>
      </c>
      <c r="AQ203" s="167">
        <f>AP203/AN203</f>
        <v>-0.12194869454540891</v>
      </c>
      <c r="AR203" s="316"/>
      <c r="AS203" s="115">
        <v>625.71944570626579</v>
      </c>
      <c r="AT203" s="115">
        <f>P203/F203</f>
        <v>682.09122691858443</v>
      </c>
      <c r="AU203" s="115">
        <f>AT203-AS203</f>
        <v>56.371781212318638</v>
      </c>
      <c r="AV203" s="191">
        <f>AU203/AS203</f>
        <v>9.009114483998551E-2</v>
      </c>
      <c r="AW203" s="316"/>
      <c r="AX203" s="115">
        <v>211.25638773584024</v>
      </c>
      <c r="AY203" s="115">
        <f>U203/F203</f>
        <v>227.64668049847629</v>
      </c>
      <c r="AZ203" s="166">
        <f>AY203-AX203</f>
        <v>16.390292762636051</v>
      </c>
      <c r="BA203" s="167">
        <f>AZ203/AX203</f>
        <v>7.7584838680148427E-2</v>
      </c>
      <c r="BB203" s="316"/>
      <c r="BC203" s="115">
        <f>Y203/E203</f>
        <v>1333.6905949184415</v>
      </c>
      <c r="BD203" s="115">
        <f>Z203/F203</f>
        <v>1345.878952169923</v>
      </c>
      <c r="BE203" s="166">
        <f>BD203-BC203</f>
        <v>12.18835725148142</v>
      </c>
      <c r="BF203" s="167">
        <f>BE203/BC203</f>
        <v>9.138819226828819E-3</v>
      </c>
      <c r="BG203" s="317"/>
      <c r="BH203" s="115">
        <v>52.599245283018867</v>
      </c>
      <c r="BI203" s="115">
        <v>52.599245283018867</v>
      </c>
      <c r="BJ203" s="166">
        <f>BI203-BH203</f>
        <v>0</v>
      </c>
      <c r="BK203" s="167">
        <f>BJ203/BH203</f>
        <v>0</v>
      </c>
      <c r="BL203" s="167"/>
      <c r="BM203" s="115">
        <f>AI203/E203</f>
        <v>1386.2898402014605</v>
      </c>
      <c r="BN203" s="115">
        <f>AJ203/F203</f>
        <v>1399.3457722696546</v>
      </c>
      <c r="BO203" s="291">
        <f>BN203-BM203</f>
        <v>13.055932068194124</v>
      </c>
      <c r="BP203" s="167">
        <f>BO203/BM203</f>
        <v>9.417894937682577E-3</v>
      </c>
    </row>
    <row r="204" spans="1:68">
      <c r="A204" s="89">
        <v>620</v>
      </c>
      <c r="B204" s="99">
        <v>18</v>
      </c>
      <c r="C204" s="99">
        <v>18</v>
      </c>
      <c r="D204" s="90" t="s">
        <v>218</v>
      </c>
      <c r="E204" s="92">
        <v>2359</v>
      </c>
      <c r="F204" s="115">
        <v>2345</v>
      </c>
      <c r="G204" s="166">
        <f>F204-E204</f>
        <v>-14</v>
      </c>
      <c r="H204" s="167">
        <f>G204/E204</f>
        <v>-5.9347181008902079E-3</v>
      </c>
      <c r="I204" s="167"/>
      <c r="J204" s="115">
        <v>2990338.0911232857</v>
      </c>
      <c r="K204" s="115">
        <v>2835965.8883936889</v>
      </c>
      <c r="L204" s="166">
        <f>K204-J204</f>
        <v>-154372.20272959676</v>
      </c>
      <c r="M204" s="167">
        <f>L204/J204</f>
        <v>-5.1623661949077013E-2</v>
      </c>
      <c r="N204" s="167"/>
      <c r="O204" s="115">
        <v>962297.04346247751</v>
      </c>
      <c r="P204" s="314">
        <v>1095892.0160337084</v>
      </c>
      <c r="Q204" s="166">
        <f>P204-O204</f>
        <v>133594.97257123084</v>
      </c>
      <c r="R204" s="167">
        <f>Q204/O204</f>
        <v>0.1388292455836066</v>
      </c>
      <c r="S204" s="167"/>
      <c r="T204" s="115">
        <v>449168.83703626262</v>
      </c>
      <c r="U204" s="115">
        <v>478850.62487184501</v>
      </c>
      <c r="V204" s="166">
        <f>U204-T204</f>
        <v>29681.787835582392</v>
      </c>
      <c r="W204" s="167">
        <f>V204/T204</f>
        <v>6.6081583111221268E-2</v>
      </c>
      <c r="X204" s="168"/>
      <c r="Y204" s="91">
        <v>4401803.9716220256</v>
      </c>
      <c r="Z204" s="91">
        <v>4410708.5292992424</v>
      </c>
      <c r="AA204" s="166">
        <f>Z204-Y204</f>
        <v>8904.5576772168279</v>
      </c>
      <c r="AB204" s="167">
        <f>AA204/Y204</f>
        <v>2.022933718680702E-3</v>
      </c>
      <c r="AC204" s="167"/>
      <c r="AD204" s="215">
        <v>305419</v>
      </c>
      <c r="AE204" s="215">
        <v>305419</v>
      </c>
      <c r="AF204" s="315">
        <f>AE204-AD204</f>
        <v>0</v>
      </c>
      <c r="AG204" s="214">
        <f>AF204/AD204</f>
        <v>0</v>
      </c>
      <c r="AH204" s="167"/>
      <c r="AI204" s="115">
        <v>4707222.9716220256</v>
      </c>
      <c r="AJ204" s="115">
        <v>4716127.5292992424</v>
      </c>
      <c r="AK204" s="166">
        <f>AJ204-AI204</f>
        <v>8904.5576772168279</v>
      </c>
      <c r="AL204" s="167">
        <f>AK204/AI204</f>
        <v>1.8916796019434097E-3</v>
      </c>
      <c r="AN204" s="115">
        <f>J204/E204</f>
        <v>1267.6295426550596</v>
      </c>
      <c r="AO204" s="115">
        <f>K204/F204</f>
        <v>1209.3671165857947</v>
      </c>
      <c r="AP204" s="166">
        <f>AO204-AN204</f>
        <v>-58.262426069264848</v>
      </c>
      <c r="AQ204" s="167">
        <f>AP204/AN204</f>
        <v>-4.5961713662205882E-2</v>
      </c>
      <c r="AR204" s="316"/>
      <c r="AS204" s="115">
        <v>407.92583444784975</v>
      </c>
      <c r="AT204" s="115">
        <f>P204/F204</f>
        <v>467.33135012098438</v>
      </c>
      <c r="AU204" s="115">
        <f>AT204-AS204</f>
        <v>59.40551567313463</v>
      </c>
      <c r="AV204" s="191">
        <f>AU204/AS204</f>
        <v>0.14562822615425494</v>
      </c>
      <c r="AW204" s="316"/>
      <c r="AX204" s="115">
        <v>190.40645910820797</v>
      </c>
      <c r="AY204" s="115">
        <f>U204/F204</f>
        <v>204.20069290910234</v>
      </c>
      <c r="AZ204" s="166">
        <f>AY204-AX204</f>
        <v>13.794233800894375</v>
      </c>
      <c r="BA204" s="167">
        <f>AZ204/AX204</f>
        <v>7.2446249279049482E-2</v>
      </c>
      <c r="BB204" s="316"/>
      <c r="BC204" s="115">
        <f>Y204/E204</f>
        <v>1865.9618362111173</v>
      </c>
      <c r="BD204" s="115">
        <f>Z204/F204</f>
        <v>1880.8991596158817</v>
      </c>
      <c r="BE204" s="166">
        <f>BD204-BC204</f>
        <v>14.937323404764356</v>
      </c>
      <c r="BF204" s="167">
        <f>BE204/BC204</f>
        <v>8.0051601886429631E-3</v>
      </c>
      <c r="BG204" s="317"/>
      <c r="BH204" s="115">
        <v>129.46969054684189</v>
      </c>
      <c r="BI204" s="115">
        <v>129.46969054684189</v>
      </c>
      <c r="BJ204" s="166">
        <f>BI204-BH204</f>
        <v>0</v>
      </c>
      <c r="BK204" s="167">
        <f>BJ204/BH204</f>
        <v>0</v>
      </c>
      <c r="BL204" s="167"/>
      <c r="BM204" s="115">
        <f>AI204/E204</f>
        <v>1995.4315267579591</v>
      </c>
      <c r="BN204" s="115">
        <f>AJ204/F204</f>
        <v>2011.1418035391225</v>
      </c>
      <c r="BO204" s="291">
        <f>BN204-BM204</f>
        <v>15.710276781163429</v>
      </c>
      <c r="BP204" s="167">
        <f>BO204/BM204</f>
        <v>7.8731224652385922E-3</v>
      </c>
    </row>
    <row r="205" spans="1:68">
      <c r="A205" s="89">
        <v>623</v>
      </c>
      <c r="B205" s="99">
        <v>10</v>
      </c>
      <c r="C205" s="99">
        <v>10</v>
      </c>
      <c r="D205" s="90" t="s">
        <v>219</v>
      </c>
      <c r="E205" s="92">
        <v>2108</v>
      </c>
      <c r="F205" s="115">
        <v>2101</v>
      </c>
      <c r="G205" s="166">
        <f>F205-E205</f>
        <v>-7</v>
      </c>
      <c r="H205" s="167">
        <f>G205/E205</f>
        <v>-3.3206831119544592E-3</v>
      </c>
      <c r="I205" s="167"/>
      <c r="J205" s="115">
        <v>1533102.7468283596</v>
      </c>
      <c r="K205" s="115">
        <v>1533641.7965022256</v>
      </c>
      <c r="L205" s="166">
        <f>K205-J205</f>
        <v>539.04967386601493</v>
      </c>
      <c r="M205" s="167">
        <f>L205/J205</f>
        <v>3.516070106724327E-4</v>
      </c>
      <c r="N205" s="167"/>
      <c r="O205" s="115">
        <v>-49426.714111726942</v>
      </c>
      <c r="P205" s="314">
        <v>-59316.75890125092</v>
      </c>
      <c r="Q205" s="166">
        <f>P205-O205</f>
        <v>-9890.0447895239777</v>
      </c>
      <c r="R205" s="167">
        <f>Q205/O205</f>
        <v>0.20009513007819943</v>
      </c>
      <c r="S205" s="167"/>
      <c r="T205" s="115">
        <v>403825.34301499452</v>
      </c>
      <c r="U205" s="115">
        <v>420623.91528960003</v>
      </c>
      <c r="V205" s="166">
        <f>U205-T205</f>
        <v>16798.572274605511</v>
      </c>
      <c r="W205" s="167">
        <f>V205/T205</f>
        <v>4.1598608322067986E-2</v>
      </c>
      <c r="X205" s="168"/>
      <c r="Y205" s="91">
        <v>1887501.375731627</v>
      </c>
      <c r="Z205" s="91">
        <v>1894948.9528905745</v>
      </c>
      <c r="AA205" s="166">
        <f>Z205-Y205</f>
        <v>7447.5771589474753</v>
      </c>
      <c r="AB205" s="167">
        <f>AA205/Y205</f>
        <v>3.9457333672462463E-3</v>
      </c>
      <c r="AC205" s="167"/>
      <c r="AD205" s="215">
        <v>-505943</v>
      </c>
      <c r="AE205" s="215">
        <v>-505943</v>
      </c>
      <c r="AF205" s="315">
        <f>AE205-AD205</f>
        <v>0</v>
      </c>
      <c r="AG205" s="214">
        <f>AF205/AD205</f>
        <v>0</v>
      </c>
      <c r="AH205" s="167"/>
      <c r="AI205" s="115">
        <v>1381558.375731627</v>
      </c>
      <c r="AJ205" s="115">
        <v>1389005.9528905745</v>
      </c>
      <c r="AK205" s="166">
        <f>AJ205-AI205</f>
        <v>7447.5771589474753</v>
      </c>
      <c r="AL205" s="167">
        <f>AK205/AI205</f>
        <v>5.3907075443001013E-3</v>
      </c>
      <c r="AN205" s="115">
        <f>J205/E205</f>
        <v>727.27834289770374</v>
      </c>
      <c r="AO205" s="115">
        <f>K205/F205</f>
        <v>729.95801832566667</v>
      </c>
      <c r="AP205" s="166">
        <f>AO205-AN205</f>
        <v>2.679675427962934</v>
      </c>
      <c r="AQ205" s="167">
        <f>AP205/AN205</f>
        <v>3.6845252634449023E-3</v>
      </c>
      <c r="AR205" s="316"/>
      <c r="AS205" s="115">
        <v>-23.447207832887543</v>
      </c>
      <c r="AT205" s="115">
        <f>P205/F205</f>
        <v>-28.232631556997106</v>
      </c>
      <c r="AU205" s="115">
        <f>AT205-AS205</f>
        <v>-4.7854237241095632</v>
      </c>
      <c r="AV205" s="191">
        <f>AU205/AS205</f>
        <v>0.20409354317222489</v>
      </c>
      <c r="AW205" s="316"/>
      <c r="AX205" s="115">
        <v>191.56799953272986</v>
      </c>
      <c r="AY205" s="115">
        <f>U205/F205</f>
        <v>200.20176834345551</v>
      </c>
      <c r="AZ205" s="166">
        <f>AY205-AX205</f>
        <v>8.6337688107256554</v>
      </c>
      <c r="BA205" s="167">
        <f>AZ205/AX205</f>
        <v>4.5068951138942992E-2</v>
      </c>
      <c r="BB205" s="316"/>
      <c r="BC205" s="115">
        <f>Y205/E205</f>
        <v>895.39913459754598</v>
      </c>
      <c r="BD205" s="115">
        <f>Z205/F205</f>
        <v>901.92715511212498</v>
      </c>
      <c r="BE205" s="166">
        <f>BD205-BC205</f>
        <v>6.5280205145789978</v>
      </c>
      <c r="BF205" s="167">
        <f>BE205/BC205</f>
        <v>7.2906263389601548E-3</v>
      </c>
      <c r="BG205" s="317"/>
      <c r="BH205" s="115">
        <v>-240.01091081593927</v>
      </c>
      <c r="BI205" s="115">
        <v>-240.01091081593927</v>
      </c>
      <c r="BJ205" s="166">
        <f>BI205-BH205</f>
        <v>0</v>
      </c>
      <c r="BK205" s="167">
        <f>BJ205/BH205</f>
        <v>0</v>
      </c>
      <c r="BL205" s="167"/>
      <c r="BM205" s="115">
        <f>AI205/E205</f>
        <v>655.38822378160671</v>
      </c>
      <c r="BN205" s="115">
        <f>AJ205/F205</f>
        <v>661.11658871517113</v>
      </c>
      <c r="BO205" s="291">
        <f>BN205-BM205</f>
        <v>5.7283649335644213</v>
      </c>
      <c r="BP205" s="167">
        <f>BO205/BM205</f>
        <v>8.7404148040860583E-3</v>
      </c>
    </row>
    <row r="206" spans="1:68">
      <c r="A206" s="89">
        <v>624</v>
      </c>
      <c r="B206" s="99">
        <v>8</v>
      </c>
      <c r="C206" s="99">
        <v>8</v>
      </c>
      <c r="D206" s="90" t="s">
        <v>220</v>
      </c>
      <c r="E206" s="92">
        <v>5065</v>
      </c>
      <c r="F206" s="115">
        <v>5001</v>
      </c>
      <c r="G206" s="166">
        <f>F206-E206</f>
        <v>-64</v>
      </c>
      <c r="H206" s="167">
        <f>G206/E206</f>
        <v>-1.2635735439289239E-2</v>
      </c>
      <c r="I206" s="167"/>
      <c r="J206" s="115">
        <v>3649713.4189072307</v>
      </c>
      <c r="K206" s="115">
        <v>3521025.1775912452</v>
      </c>
      <c r="L206" s="166">
        <f>K206-J206</f>
        <v>-128688.24131598556</v>
      </c>
      <c r="M206" s="167">
        <f>L206/J206</f>
        <v>-3.5259820853144247E-2</v>
      </c>
      <c r="N206" s="167"/>
      <c r="O206" s="115">
        <v>914761.63957461121</v>
      </c>
      <c r="P206" s="314">
        <v>779446.30109400547</v>
      </c>
      <c r="Q206" s="166">
        <f>P206-O206</f>
        <v>-135315.33848060574</v>
      </c>
      <c r="R206" s="167">
        <f>Q206/O206</f>
        <v>-0.14792415053994942</v>
      </c>
      <c r="S206" s="167"/>
      <c r="T206" s="115">
        <v>384569.39026934351</v>
      </c>
      <c r="U206" s="115">
        <v>411496.36649417522</v>
      </c>
      <c r="V206" s="166">
        <f>U206-T206</f>
        <v>26926.976224831713</v>
      </c>
      <c r="W206" s="167">
        <f>V206/T206</f>
        <v>7.0018511369229569E-2</v>
      </c>
      <c r="X206" s="168"/>
      <c r="Y206" s="91">
        <v>4949044.4487511851</v>
      </c>
      <c r="Z206" s="91">
        <v>4711967.8451794256</v>
      </c>
      <c r="AA206" s="166">
        <f>Z206-Y206</f>
        <v>-237076.60357175954</v>
      </c>
      <c r="AB206" s="167">
        <f>AA206/Y206</f>
        <v>-4.7903510672970849E-2</v>
      </c>
      <c r="AC206" s="167"/>
      <c r="AD206" s="215">
        <v>-797862</v>
      </c>
      <c r="AE206" s="215">
        <v>-797862</v>
      </c>
      <c r="AF206" s="315">
        <f>AE206-AD206</f>
        <v>0</v>
      </c>
      <c r="AG206" s="214">
        <f>AF206/AD206</f>
        <v>0</v>
      </c>
      <c r="AH206" s="167"/>
      <c r="AI206" s="115">
        <v>4151182.4487511851</v>
      </c>
      <c r="AJ206" s="115">
        <v>3914105.8451794256</v>
      </c>
      <c r="AK206" s="166">
        <f>AJ206-AI206</f>
        <v>-237076.60357175954</v>
      </c>
      <c r="AL206" s="167">
        <f>AK206/AI206</f>
        <v>-5.7110620045881175E-2</v>
      </c>
      <c r="AN206" s="115">
        <f>J206/E206</f>
        <v>720.57520610211861</v>
      </c>
      <c r="AO206" s="115">
        <f>K206/F206</f>
        <v>704.06422267371431</v>
      </c>
      <c r="AP206" s="166">
        <f>AO206-AN206</f>
        <v>-16.510983428404302</v>
      </c>
      <c r="AQ206" s="167">
        <f>AP206/AN206</f>
        <v>-2.2913615801074892E-2</v>
      </c>
      <c r="AR206" s="316"/>
      <c r="AS206" s="115">
        <v>180.60446980742572</v>
      </c>
      <c r="AT206" s="115">
        <f>P206/F206</f>
        <v>155.85808860108088</v>
      </c>
      <c r="AU206" s="115">
        <f>AT206-AS206</f>
        <v>-24.746381206344836</v>
      </c>
      <c r="AV206" s="191">
        <f>AU206/AS206</f>
        <v>-0.13701976054485981</v>
      </c>
      <c r="AW206" s="316"/>
      <c r="AX206" s="115">
        <v>75.926829273315604</v>
      </c>
      <c r="AY206" s="115">
        <f>U206/F206</f>
        <v>82.282816735487941</v>
      </c>
      <c r="AZ206" s="166">
        <f>AY206-AX206</f>
        <v>6.3559874621723367</v>
      </c>
      <c r="BA206" s="167">
        <f>AZ206/AX206</f>
        <v>8.3712009615106386E-2</v>
      </c>
      <c r="BB206" s="316"/>
      <c r="BC206" s="115">
        <f>Y206/E206</f>
        <v>977.10650518285979</v>
      </c>
      <c r="BD206" s="115">
        <f>Z206/F206</f>
        <v>942.20512801028303</v>
      </c>
      <c r="BE206" s="166">
        <f>BD206-BC206</f>
        <v>-34.901377172576758</v>
      </c>
      <c r="BF206" s="167">
        <f>BE206/BC206</f>
        <v>-3.5719112489221598E-2</v>
      </c>
      <c r="BG206" s="317"/>
      <c r="BH206" s="115">
        <v>-157.52458045409674</v>
      </c>
      <c r="BI206" s="115">
        <v>-157.52458045409674</v>
      </c>
      <c r="BJ206" s="166">
        <f>BI206-BH206</f>
        <v>0</v>
      </c>
      <c r="BK206" s="167">
        <f>BJ206/BH206</f>
        <v>0</v>
      </c>
      <c r="BL206" s="167"/>
      <c r="BM206" s="115">
        <f>AI206/E206</f>
        <v>819.58192472876306</v>
      </c>
      <c r="BN206" s="115">
        <f>AJ206/F206</f>
        <v>782.66463610866333</v>
      </c>
      <c r="BO206" s="291">
        <f>BN206-BM206</f>
        <v>-36.917288620099725</v>
      </c>
      <c r="BP206" s="167">
        <f>BO206/BM206</f>
        <v>-4.5044049296618316E-2</v>
      </c>
    </row>
    <row r="207" spans="1:68">
      <c r="A207" s="89">
        <v>625</v>
      </c>
      <c r="B207" s="99">
        <v>17</v>
      </c>
      <c r="C207" s="99">
        <v>17</v>
      </c>
      <c r="D207" s="90" t="s">
        <v>221</v>
      </c>
      <c r="E207" s="92">
        <v>2980</v>
      </c>
      <c r="F207" s="115">
        <v>2976</v>
      </c>
      <c r="G207" s="166">
        <f>F207-E207</f>
        <v>-4</v>
      </c>
      <c r="H207" s="167">
        <f>G207/E207</f>
        <v>-1.3422818791946308E-3</v>
      </c>
      <c r="I207" s="167"/>
      <c r="J207" s="115">
        <v>3250694.5942485537</v>
      </c>
      <c r="K207" s="115">
        <v>3146825.4936561808</v>
      </c>
      <c r="L207" s="166">
        <f>K207-J207</f>
        <v>-103869.10059237294</v>
      </c>
      <c r="M207" s="167">
        <f>L207/J207</f>
        <v>-3.1952894244863327E-2</v>
      </c>
      <c r="N207" s="167"/>
      <c r="O207" s="115">
        <v>629014.57954646857</v>
      </c>
      <c r="P207" s="314">
        <v>676632.2921804142</v>
      </c>
      <c r="Q207" s="166">
        <f>P207-O207</f>
        <v>47617.71263394563</v>
      </c>
      <c r="R207" s="167">
        <f>Q207/O207</f>
        <v>7.5702080972874911E-2</v>
      </c>
      <c r="S207" s="167"/>
      <c r="T207" s="115">
        <v>390644.18436906219</v>
      </c>
      <c r="U207" s="115">
        <v>417834.78165576805</v>
      </c>
      <c r="V207" s="166">
        <f>U207-T207</f>
        <v>27190.597286705859</v>
      </c>
      <c r="W207" s="167">
        <f>V207/T207</f>
        <v>6.9604510638298575E-2</v>
      </c>
      <c r="X207" s="168"/>
      <c r="Y207" s="91">
        <v>4270353.3581640851</v>
      </c>
      <c r="Z207" s="91">
        <v>4241292.567492363</v>
      </c>
      <c r="AA207" s="166">
        <f>Z207-Y207</f>
        <v>-29060.790671722032</v>
      </c>
      <c r="AB207" s="167">
        <f>AA207/Y207</f>
        <v>-6.8052426191297383E-3</v>
      </c>
      <c r="AC207" s="167"/>
      <c r="AD207" s="215">
        <v>364919</v>
      </c>
      <c r="AE207" s="215">
        <v>364919</v>
      </c>
      <c r="AF207" s="315">
        <f>AE207-AD207</f>
        <v>0</v>
      </c>
      <c r="AG207" s="214">
        <f>AF207/AD207</f>
        <v>0</v>
      </c>
      <c r="AH207" s="167"/>
      <c r="AI207" s="115">
        <v>4635272.3581640851</v>
      </c>
      <c r="AJ207" s="115">
        <v>4606211.567492363</v>
      </c>
      <c r="AK207" s="166">
        <f>AJ207-AI207</f>
        <v>-29060.790671722032</v>
      </c>
      <c r="AL207" s="167">
        <f>AK207/AI207</f>
        <v>-6.2694893473815815E-3</v>
      </c>
      <c r="AN207" s="115">
        <f>J207/E207</f>
        <v>1090.8371121639443</v>
      </c>
      <c r="AO207" s="115">
        <f>K207/F207</f>
        <v>1057.4010395350069</v>
      </c>
      <c r="AP207" s="166">
        <f>AO207-AN207</f>
        <v>-33.436072628937382</v>
      </c>
      <c r="AQ207" s="167">
        <f>AP207/AN207</f>
        <v>-3.0651755661859258E-2</v>
      </c>
      <c r="AR207" s="316"/>
      <c r="AS207" s="115">
        <v>211.0787179686136</v>
      </c>
      <c r="AT207" s="115">
        <f>P207/F207</f>
        <v>227.36300140470908</v>
      </c>
      <c r="AU207" s="115">
        <f>AT207-AS207</f>
        <v>16.284283436095478</v>
      </c>
      <c r="AV207" s="191">
        <f>AU207/AS207</f>
        <v>7.7147917103214891E-2</v>
      </c>
      <c r="AW207" s="316"/>
      <c r="AX207" s="115">
        <v>131.08865247283967</v>
      </c>
      <c r="AY207" s="115">
        <f>U207/F207</f>
        <v>140.40147233056723</v>
      </c>
      <c r="AZ207" s="166">
        <f>AY207-AX207</f>
        <v>9.3128198577275612</v>
      </c>
      <c r="BA207" s="167">
        <f>AZ207/AX207</f>
        <v>7.1042151109586615E-2</v>
      </c>
      <c r="BB207" s="316"/>
      <c r="BC207" s="115">
        <f>Y207/E207</f>
        <v>1433.0044826053977</v>
      </c>
      <c r="BD207" s="115">
        <f>Z207/F207</f>
        <v>1425.1655132702833</v>
      </c>
      <c r="BE207" s="166">
        <f>BD207-BC207</f>
        <v>-7.8389693351143706</v>
      </c>
      <c r="BF207" s="167">
        <f>BE207/BC207</f>
        <v>-5.4703034291016693E-3</v>
      </c>
      <c r="BG207" s="317"/>
      <c r="BH207" s="115">
        <v>122.45604026845638</v>
      </c>
      <c r="BI207" s="115">
        <v>122.45604026845638</v>
      </c>
      <c r="BJ207" s="166">
        <f>BI207-BH207</f>
        <v>0</v>
      </c>
      <c r="BK207" s="167">
        <f>BJ207/BH207</f>
        <v>0</v>
      </c>
      <c r="BL207" s="167"/>
      <c r="BM207" s="115">
        <f>AI207/E207</f>
        <v>1555.460522873854</v>
      </c>
      <c r="BN207" s="115">
        <f>AJ207/F207</f>
        <v>1547.7861449907134</v>
      </c>
      <c r="BO207" s="291">
        <f>BN207-BM207</f>
        <v>-7.6743778831405507</v>
      </c>
      <c r="BP207" s="167">
        <f>BO207/BM207</f>
        <v>-4.9338300588699247E-3</v>
      </c>
    </row>
    <row r="208" spans="1:68">
      <c r="A208" s="89">
        <v>626</v>
      </c>
      <c r="B208" s="99">
        <v>17</v>
      </c>
      <c r="C208" s="99">
        <v>17</v>
      </c>
      <c r="D208" s="90" t="s">
        <v>222</v>
      </c>
      <c r="E208" s="92">
        <v>4756</v>
      </c>
      <c r="F208" s="115">
        <v>4702</v>
      </c>
      <c r="G208" s="166">
        <f>F208-E208</f>
        <v>-54</v>
      </c>
      <c r="H208" s="167">
        <f>G208/E208</f>
        <v>-1.1354079058031959E-2</v>
      </c>
      <c r="I208" s="167"/>
      <c r="J208" s="115">
        <v>1149090.8850194225</v>
      </c>
      <c r="K208" s="115">
        <v>1231283.0571269931</v>
      </c>
      <c r="L208" s="166">
        <f>K208-J208</f>
        <v>82192.172107570572</v>
      </c>
      <c r="M208" s="167">
        <f>L208/J208</f>
        <v>7.152799937681284E-2</v>
      </c>
      <c r="N208" s="167"/>
      <c r="O208" s="115">
        <v>2275942.0181209282</v>
      </c>
      <c r="P208" s="314">
        <v>2554991.0291268518</v>
      </c>
      <c r="Q208" s="166">
        <f>P208-O208</f>
        <v>279049.01100592362</v>
      </c>
      <c r="R208" s="167">
        <f>Q208/O208</f>
        <v>0.1226081371072507</v>
      </c>
      <c r="S208" s="167"/>
      <c r="T208" s="115">
        <v>671988.36361297383</v>
      </c>
      <c r="U208" s="115">
        <v>720964.07489040087</v>
      </c>
      <c r="V208" s="166">
        <f>U208-T208</f>
        <v>48975.711277427035</v>
      </c>
      <c r="W208" s="167">
        <f>V208/T208</f>
        <v>7.2881784759050078E-2</v>
      </c>
      <c r="X208" s="168"/>
      <c r="Y208" s="91">
        <v>4097021.2667533248</v>
      </c>
      <c r="Z208" s="91">
        <v>4507238.1611442463</v>
      </c>
      <c r="AA208" s="166">
        <f>Z208-Y208</f>
        <v>410216.89439092157</v>
      </c>
      <c r="AB208" s="167">
        <f>AA208/Y208</f>
        <v>0.10012564438455968</v>
      </c>
      <c r="AC208" s="167"/>
      <c r="AD208" s="215">
        <v>-74072</v>
      </c>
      <c r="AE208" s="215">
        <v>-74072</v>
      </c>
      <c r="AF208" s="315">
        <f>AE208-AD208</f>
        <v>0</v>
      </c>
      <c r="AG208" s="214">
        <f>AF208/AD208</f>
        <v>0</v>
      </c>
      <c r="AH208" s="167"/>
      <c r="AI208" s="115">
        <v>4022949.2667533248</v>
      </c>
      <c r="AJ208" s="115">
        <v>4433166.1611442463</v>
      </c>
      <c r="AK208" s="166">
        <f>AJ208-AI208</f>
        <v>410216.89439092157</v>
      </c>
      <c r="AL208" s="167">
        <f>AK208/AI208</f>
        <v>0.10196919403907433</v>
      </c>
      <c r="AN208" s="115">
        <f>J208/E208</f>
        <v>241.6086806180451</v>
      </c>
      <c r="AO208" s="115">
        <f>K208/F208</f>
        <v>261.86368718141068</v>
      </c>
      <c r="AP208" s="166">
        <f>AO208-AN208</f>
        <v>20.255006563365583</v>
      </c>
      <c r="AQ208" s="167">
        <f>AP208/AN208</f>
        <v>8.3833935567018666E-2</v>
      </c>
      <c r="AR208" s="316"/>
      <c r="AS208" s="115">
        <v>478.54121491188567</v>
      </c>
      <c r="AT208" s="115">
        <f>P208/F208</f>
        <v>543.38388539490677</v>
      </c>
      <c r="AU208" s="115">
        <f>AT208-AS208</f>
        <v>64.842670483021095</v>
      </c>
      <c r="AV208" s="191">
        <f>AU208/AS208</f>
        <v>0.13550070184646615</v>
      </c>
      <c r="AW208" s="316"/>
      <c r="AX208" s="115">
        <v>141.29275938035616</v>
      </c>
      <c r="AY208" s="115">
        <f>U208/F208</f>
        <v>153.33136428974922</v>
      </c>
      <c r="AZ208" s="166">
        <f>AY208-AX208</f>
        <v>12.038604909393058</v>
      </c>
      <c r="BA208" s="167">
        <f>AZ208/AX208</f>
        <v>8.5203268463215937E-2</v>
      </c>
      <c r="BB208" s="316"/>
      <c r="BC208" s="115">
        <f>Y208/E208</f>
        <v>861.44265491028693</v>
      </c>
      <c r="BD208" s="115">
        <f>Z208/F208</f>
        <v>958.5789368660669</v>
      </c>
      <c r="BE208" s="166">
        <f>BD208-BC208</f>
        <v>97.136281955779964</v>
      </c>
      <c r="BF208" s="167">
        <f>BE208/BC208</f>
        <v>0.11276000950509701</v>
      </c>
      <c r="BG208" s="317"/>
      <c r="BH208" s="115">
        <v>-15.574432296047098</v>
      </c>
      <c r="BI208" s="115">
        <v>-15.574432296047098</v>
      </c>
      <c r="BJ208" s="166">
        <f>BI208-BH208</f>
        <v>0</v>
      </c>
      <c r="BK208" s="167">
        <f>BJ208/BH208</f>
        <v>0</v>
      </c>
      <c r="BL208" s="167"/>
      <c r="BM208" s="115">
        <f>AI208/E208</f>
        <v>845.86822261423981</v>
      </c>
      <c r="BN208" s="115">
        <f>AJ208/F208</f>
        <v>942.82564039647946</v>
      </c>
      <c r="BO208" s="291">
        <f>BN208-BM208</f>
        <v>96.957417782239645</v>
      </c>
      <c r="BP208" s="167">
        <f>BO208/BM208</f>
        <v>0.11462473135896169</v>
      </c>
    </row>
    <row r="209" spans="1:68">
      <c r="A209" s="89">
        <v>630</v>
      </c>
      <c r="B209" s="99">
        <v>17</v>
      </c>
      <c r="C209" s="99">
        <v>17</v>
      </c>
      <c r="D209" s="90" t="s">
        <v>223</v>
      </c>
      <c r="E209" s="92">
        <v>1646</v>
      </c>
      <c r="F209" s="115">
        <v>1641</v>
      </c>
      <c r="G209" s="166">
        <f>F209-E209</f>
        <v>-5</v>
      </c>
      <c r="H209" s="167">
        <f>G209/E209</f>
        <v>-3.0376670716889429E-3</v>
      </c>
      <c r="I209" s="167"/>
      <c r="J209" s="115">
        <v>2175227.0345549509</v>
      </c>
      <c r="K209" s="115">
        <v>2271026.2797536184</v>
      </c>
      <c r="L209" s="166">
        <f>K209-J209</f>
        <v>95799.245198667515</v>
      </c>
      <c r="M209" s="167">
        <f>L209/J209</f>
        <v>4.4041032810291425E-2</v>
      </c>
      <c r="N209" s="167"/>
      <c r="O209" s="115">
        <v>786986.46574487735</v>
      </c>
      <c r="P209" s="314">
        <v>693710.37906406203</v>
      </c>
      <c r="Q209" s="166">
        <f>P209-O209</f>
        <v>-93276.086680815322</v>
      </c>
      <c r="R209" s="167">
        <f>Q209/O209</f>
        <v>-0.11852311410785209</v>
      </c>
      <c r="S209" s="167"/>
      <c r="T209" s="115">
        <v>211001.95813895692</v>
      </c>
      <c r="U209" s="115">
        <v>224389.1724064817</v>
      </c>
      <c r="V209" s="166">
        <f>U209-T209</f>
        <v>13387.214267524774</v>
      </c>
      <c r="W209" s="167">
        <f>V209/T209</f>
        <v>6.3445924320325614E-2</v>
      </c>
      <c r="X209" s="168"/>
      <c r="Y209" s="91">
        <v>3173215.4584387857</v>
      </c>
      <c r="Z209" s="91">
        <v>3189125.8312241621</v>
      </c>
      <c r="AA209" s="166">
        <f>Z209-Y209</f>
        <v>15910.372785376385</v>
      </c>
      <c r="AB209" s="167">
        <f>AA209/Y209</f>
        <v>5.01395918233811E-3</v>
      </c>
      <c r="AC209" s="167"/>
      <c r="AD209" s="215">
        <v>-102723</v>
      </c>
      <c r="AE209" s="215">
        <v>-102723</v>
      </c>
      <c r="AF209" s="315">
        <f>AE209-AD209</f>
        <v>0</v>
      </c>
      <c r="AG209" s="214">
        <f>AF209/AD209</f>
        <v>0</v>
      </c>
      <c r="AH209" s="167"/>
      <c r="AI209" s="115">
        <v>3070492.4584387857</v>
      </c>
      <c r="AJ209" s="115">
        <v>3086402.8312241621</v>
      </c>
      <c r="AK209" s="166">
        <f>AJ209-AI209</f>
        <v>15910.372785376385</v>
      </c>
      <c r="AL209" s="167">
        <f>AK209/AI209</f>
        <v>5.1817006557528331E-3</v>
      </c>
      <c r="AN209" s="115">
        <f>J209/E209</f>
        <v>1321.5231072630322</v>
      </c>
      <c r="AO209" s="115">
        <f>K209/F209</f>
        <v>1383.9282631039723</v>
      </c>
      <c r="AP209" s="166">
        <f>AO209-AN209</f>
        <v>62.405155840940097</v>
      </c>
      <c r="AQ209" s="167">
        <f>AP209/AN209</f>
        <v>4.7222145037013837E-2</v>
      </c>
      <c r="AR209" s="316"/>
      <c r="AS209" s="115">
        <v>478.12057457161444</v>
      </c>
      <c r="AT209" s="115">
        <f>P209/F209</f>
        <v>422.73636749790495</v>
      </c>
      <c r="AU209" s="115">
        <f>AT209-AS209</f>
        <v>-55.38420707370949</v>
      </c>
      <c r="AV209" s="191">
        <f>AU209/AS209</f>
        <v>-0.11583732225565178</v>
      </c>
      <c r="AW209" s="316"/>
      <c r="AX209" s="115">
        <v>128.19074006011962</v>
      </c>
      <c r="AY209" s="115">
        <f>U209/F209</f>
        <v>136.73928848658238</v>
      </c>
      <c r="AZ209" s="166">
        <f>AY209-AX209</f>
        <v>8.5485484264627587</v>
      </c>
      <c r="BA209" s="167">
        <f>AZ209/AX209</f>
        <v>6.6686161749699019E-2</v>
      </c>
      <c r="BB209" s="316"/>
      <c r="BC209" s="115">
        <f>Y209/E209</f>
        <v>1927.8344218947666</v>
      </c>
      <c r="BD209" s="115">
        <f>Z209/F209</f>
        <v>1943.4039190884596</v>
      </c>
      <c r="BE209" s="166">
        <f>BD209-BC209</f>
        <v>15.569497193692996</v>
      </c>
      <c r="BF209" s="167">
        <f>BE209/BC209</f>
        <v>8.0761589360929444E-3</v>
      </c>
      <c r="BG209" s="317"/>
      <c r="BH209" s="115">
        <v>-62.407654921020658</v>
      </c>
      <c r="BI209" s="115">
        <v>-62.407654921020658</v>
      </c>
      <c r="BJ209" s="166">
        <f>BI209-BH209</f>
        <v>0</v>
      </c>
      <c r="BK209" s="167">
        <f>BJ209/BH209</f>
        <v>0</v>
      </c>
      <c r="BL209" s="167"/>
      <c r="BM209" s="115">
        <f>AI209/E209</f>
        <v>1865.426766973746</v>
      </c>
      <c r="BN209" s="115">
        <f>AJ209/F209</f>
        <v>1880.8061128727375</v>
      </c>
      <c r="BO209" s="291">
        <f>BN209-BM209</f>
        <v>15.37934589899146</v>
      </c>
      <c r="BP209" s="167">
        <f>BO209/BM209</f>
        <v>8.2444115047953046E-3</v>
      </c>
    </row>
    <row r="210" spans="1:68">
      <c r="A210" s="89">
        <v>631</v>
      </c>
      <c r="B210" s="99">
        <v>2</v>
      </c>
      <c r="C210" s="99">
        <v>2</v>
      </c>
      <c r="D210" s="90" t="s">
        <v>224</v>
      </c>
      <c r="E210" s="92">
        <v>1930</v>
      </c>
      <c r="F210" s="115">
        <v>1919</v>
      </c>
      <c r="G210" s="166">
        <f>F210-E210</f>
        <v>-11</v>
      </c>
      <c r="H210" s="167">
        <f>G210/E210</f>
        <v>-5.699481865284974E-3</v>
      </c>
      <c r="I210" s="167"/>
      <c r="J210" s="115">
        <v>883210.2310811996</v>
      </c>
      <c r="K210" s="115">
        <v>812673.52149101486</v>
      </c>
      <c r="L210" s="166">
        <f>K210-J210</f>
        <v>-70536.709590184735</v>
      </c>
      <c r="M210" s="167">
        <f>L210/J210</f>
        <v>-7.9864008712666065E-2</v>
      </c>
      <c r="N210" s="167"/>
      <c r="O210" s="115">
        <v>671163.83056722127</v>
      </c>
      <c r="P210" s="314">
        <v>715213.45104855811</v>
      </c>
      <c r="Q210" s="166">
        <f>P210-O210</f>
        <v>44049.620481336839</v>
      </c>
      <c r="R210" s="167">
        <f>Q210/O210</f>
        <v>6.5631695981157298E-2</v>
      </c>
      <c r="S210" s="167"/>
      <c r="T210" s="115">
        <v>172684.47242954324</v>
      </c>
      <c r="U210" s="115">
        <v>187683.88992155521</v>
      </c>
      <c r="V210" s="166">
        <f>U210-T210</f>
        <v>14999.417492011969</v>
      </c>
      <c r="W210" s="167">
        <f>V210/T210</f>
        <v>8.6860256055343144E-2</v>
      </c>
      <c r="X210" s="168"/>
      <c r="Y210" s="91">
        <v>1727058.5340779643</v>
      </c>
      <c r="Z210" s="91">
        <v>1715570.8624611283</v>
      </c>
      <c r="AA210" s="166">
        <f>Z210-Y210</f>
        <v>-11487.671616835985</v>
      </c>
      <c r="AB210" s="167">
        <f>AA210/Y210</f>
        <v>-6.6515820918420588E-3</v>
      </c>
      <c r="AC210" s="167"/>
      <c r="AD210" s="215">
        <v>-477151</v>
      </c>
      <c r="AE210" s="215">
        <v>-477151</v>
      </c>
      <c r="AF210" s="315">
        <f>AE210-AD210</f>
        <v>0</v>
      </c>
      <c r="AG210" s="214">
        <f>AF210/AD210</f>
        <v>0</v>
      </c>
      <c r="AH210" s="167"/>
      <c r="AI210" s="115">
        <v>1249907.5340779643</v>
      </c>
      <c r="AJ210" s="115">
        <v>1238419.8624611283</v>
      </c>
      <c r="AK210" s="166">
        <f>AJ210-AI210</f>
        <v>-11487.671616835985</v>
      </c>
      <c r="AL210" s="167">
        <f>AK210/AI210</f>
        <v>-9.1908171633754074E-3</v>
      </c>
      <c r="AN210" s="115">
        <f>J210/E210</f>
        <v>457.62188138922261</v>
      </c>
      <c r="AO210" s="115">
        <f>K210/F210</f>
        <v>423.48802579000255</v>
      </c>
      <c r="AP210" s="166">
        <f>AO210-AN210</f>
        <v>-34.133855599220055</v>
      </c>
      <c r="AQ210" s="167">
        <f>AP210/AN210</f>
        <v>-7.458964920033638E-2</v>
      </c>
      <c r="AR210" s="316"/>
      <c r="AS210" s="115">
        <v>347.75328008664314</v>
      </c>
      <c r="AT210" s="115">
        <f>P210/F210</f>
        <v>372.701120921604</v>
      </c>
      <c r="AU210" s="115">
        <f>AT210-AS210</f>
        <v>24.947840834960857</v>
      </c>
      <c r="AV210" s="191">
        <f>AU210/AS210</f>
        <v>7.1740059011794435E-2</v>
      </c>
      <c r="AW210" s="316"/>
      <c r="AX210" s="115">
        <v>89.473819911680437</v>
      </c>
      <c r="AY210" s="115">
        <f>U210/F210</f>
        <v>97.80296504510433</v>
      </c>
      <c r="AZ210" s="166">
        <f>AY210-AX210</f>
        <v>8.3291451334238928</v>
      </c>
      <c r="BA210" s="167">
        <f>AZ210/AX210</f>
        <v>9.3090304422518089E-2</v>
      </c>
      <c r="BB210" s="316"/>
      <c r="BC210" s="115">
        <f>Y210/E210</f>
        <v>894.84898138754625</v>
      </c>
      <c r="BD210" s="115">
        <f>Z210/F210</f>
        <v>893.99211175671098</v>
      </c>
      <c r="BE210" s="166">
        <f>BD210-BC210</f>
        <v>-0.8568696308352628</v>
      </c>
      <c r="BF210" s="167">
        <f>BE210/BC210</f>
        <v>-9.5755780992967893E-4</v>
      </c>
      <c r="BG210" s="317"/>
      <c r="BH210" s="115">
        <v>-247.22849740932642</v>
      </c>
      <c r="BI210" s="115">
        <v>-247.22849740932642</v>
      </c>
      <c r="BJ210" s="166">
        <f>BI210-BH210</f>
        <v>0</v>
      </c>
      <c r="BK210" s="167">
        <f>BJ210/BH210</f>
        <v>0</v>
      </c>
      <c r="BL210" s="167"/>
      <c r="BM210" s="115">
        <f>AI210/E210</f>
        <v>647.6204839782198</v>
      </c>
      <c r="BN210" s="115">
        <f>AJ210/F210</f>
        <v>645.34646298130713</v>
      </c>
      <c r="BO210" s="291">
        <f>BN210-BM210</f>
        <v>-2.2740209969126681</v>
      </c>
      <c r="BP210" s="167">
        <f>BO210/BM210</f>
        <v>-3.5113481632695637E-3</v>
      </c>
    </row>
    <row r="211" spans="1:68">
      <c r="A211" s="89">
        <v>635</v>
      </c>
      <c r="B211" s="99">
        <v>6</v>
      </c>
      <c r="C211" s="99">
        <v>6</v>
      </c>
      <c r="D211" s="90" t="s">
        <v>225</v>
      </c>
      <c r="E211" s="92">
        <v>6337</v>
      </c>
      <c r="F211" s="115">
        <v>6238</v>
      </c>
      <c r="G211" s="166">
        <f>F211-E211</f>
        <v>-99</v>
      </c>
      <c r="H211" s="167">
        <f>G211/E211</f>
        <v>-1.5622534322234496E-2</v>
      </c>
      <c r="I211" s="167"/>
      <c r="J211" s="115">
        <v>1539003.1291903206</v>
      </c>
      <c r="K211" s="115">
        <v>1097027.9663037034</v>
      </c>
      <c r="L211" s="166">
        <f>K211-J211</f>
        <v>-441975.16288661724</v>
      </c>
      <c r="M211" s="167">
        <f>L211/J211</f>
        <v>-0.28718275778889624</v>
      </c>
      <c r="N211" s="167"/>
      <c r="O211" s="115">
        <v>2187344.6298287353</v>
      </c>
      <c r="P211" s="314">
        <v>2178348.3973573018</v>
      </c>
      <c r="Q211" s="166">
        <f>P211-O211</f>
        <v>-8996.2324714334682</v>
      </c>
      <c r="R211" s="167">
        <f>Q211/O211</f>
        <v>-4.1128555366868984E-3</v>
      </c>
      <c r="S211" s="167"/>
      <c r="T211" s="115">
        <v>822417.47027021274</v>
      </c>
      <c r="U211" s="115">
        <v>880607.47756573581</v>
      </c>
      <c r="V211" s="166">
        <f>U211-T211</f>
        <v>58190.007295523072</v>
      </c>
      <c r="W211" s="167">
        <f>V211/T211</f>
        <v>7.0754828781062026E-2</v>
      </c>
      <c r="X211" s="168"/>
      <c r="Y211" s="91">
        <v>4548765.2292892681</v>
      </c>
      <c r="Z211" s="91">
        <v>4155983.8412267407</v>
      </c>
      <c r="AA211" s="166">
        <f>Z211-Y211</f>
        <v>-392781.3880625274</v>
      </c>
      <c r="AB211" s="167">
        <f>AA211/Y211</f>
        <v>-8.6349013031806518E-2</v>
      </c>
      <c r="AC211" s="167"/>
      <c r="AD211" s="215">
        <v>-403112</v>
      </c>
      <c r="AE211" s="215">
        <v>-403112</v>
      </c>
      <c r="AF211" s="315">
        <f>AE211-AD211</f>
        <v>0</v>
      </c>
      <c r="AG211" s="214">
        <f>AF211/AD211</f>
        <v>0</v>
      </c>
      <c r="AH211" s="167"/>
      <c r="AI211" s="115">
        <v>4145653.2292892681</v>
      </c>
      <c r="AJ211" s="115">
        <v>3752871.8412267407</v>
      </c>
      <c r="AK211" s="166">
        <f>AJ211-AI211</f>
        <v>-392781.3880625274</v>
      </c>
      <c r="AL211" s="167">
        <f>AK211/AI211</f>
        <v>-9.4745355276583509E-2</v>
      </c>
      <c r="AN211" s="115">
        <f>J211/E211</f>
        <v>242.85989098789975</v>
      </c>
      <c r="AO211" s="115">
        <f>K211/F211</f>
        <v>175.86212989799668</v>
      </c>
      <c r="AP211" s="166">
        <f>AO211-AN211</f>
        <v>-66.997761089903065</v>
      </c>
      <c r="AQ211" s="167">
        <f>AP211/AN211</f>
        <v>-0.2758700122007432</v>
      </c>
      <c r="AR211" s="316"/>
      <c r="AS211" s="115">
        <v>345.170369232876</v>
      </c>
      <c r="AT211" s="115">
        <f>P211/F211</f>
        <v>349.2062195186441</v>
      </c>
      <c r="AU211" s="115">
        <f>AT211-AS211</f>
        <v>4.035850285768106</v>
      </c>
      <c r="AV211" s="191">
        <f>AU211/AS211</f>
        <v>1.1692342812442398E-2</v>
      </c>
      <c r="AW211" s="316"/>
      <c r="AX211" s="115">
        <v>129.78025410607745</v>
      </c>
      <c r="AY211" s="115">
        <f>U211/F211</f>
        <v>141.16823943022376</v>
      </c>
      <c r="AZ211" s="166">
        <f>AY211-AX211</f>
        <v>11.387985324146314</v>
      </c>
      <c r="BA211" s="167">
        <f>AZ211/AX211</f>
        <v>8.7748212565820743E-2</v>
      </c>
      <c r="BB211" s="316"/>
      <c r="BC211" s="115">
        <f>Y211/E211</f>
        <v>717.81051432685308</v>
      </c>
      <c r="BD211" s="115">
        <f>Z211/F211</f>
        <v>666.23658884686449</v>
      </c>
      <c r="BE211" s="166">
        <f>BD211-BC211</f>
        <v>-51.573925479988588</v>
      </c>
      <c r="BF211" s="167">
        <f>BE211/BC211</f>
        <v>-7.1848941260429261E-2</v>
      </c>
      <c r="BG211" s="317"/>
      <c r="BH211" s="115">
        <v>-63.612434906106991</v>
      </c>
      <c r="BI211" s="115">
        <v>-63.612434906106991</v>
      </c>
      <c r="BJ211" s="166">
        <f>BI211-BH211</f>
        <v>0</v>
      </c>
      <c r="BK211" s="167">
        <f>BJ211/BH211</f>
        <v>0</v>
      </c>
      <c r="BL211" s="167"/>
      <c r="BM211" s="115">
        <f>AI211/E211</f>
        <v>654.19807942074613</v>
      </c>
      <c r="BN211" s="115">
        <f>AJ211/F211</f>
        <v>601.61459461794493</v>
      </c>
      <c r="BO211" s="291">
        <f>BN211-BM211</f>
        <v>-52.583484802801195</v>
      </c>
      <c r="BP211" s="167">
        <f>BO211/BM211</f>
        <v>-8.0378537413868245E-2</v>
      </c>
    </row>
    <row r="212" spans="1:68">
      <c r="A212" s="89">
        <v>636</v>
      </c>
      <c r="B212" s="99">
        <v>2</v>
      </c>
      <c r="C212" s="99">
        <v>2</v>
      </c>
      <c r="D212" s="90" t="s">
        <v>226</v>
      </c>
      <c r="E212" s="92">
        <v>8130</v>
      </c>
      <c r="F212" s="115">
        <v>8011</v>
      </c>
      <c r="G212" s="166">
        <f>F212-E212</f>
        <v>-119</v>
      </c>
      <c r="H212" s="167">
        <f>G212/E212</f>
        <v>-1.4637146371463714E-2</v>
      </c>
      <c r="I212" s="167"/>
      <c r="J212" s="115">
        <v>5303838.5085782604</v>
      </c>
      <c r="K212" s="115">
        <v>4987684.4171079351</v>
      </c>
      <c r="L212" s="166">
        <f>K212-J212</f>
        <v>-316154.09147032537</v>
      </c>
      <c r="M212" s="167">
        <f>L212/J212</f>
        <v>-5.960854406841154E-2</v>
      </c>
      <c r="N212" s="167"/>
      <c r="O212" s="115">
        <v>3569901.5087429183</v>
      </c>
      <c r="P212" s="314">
        <v>3383256.767380754</v>
      </c>
      <c r="Q212" s="166">
        <f>P212-O212</f>
        <v>-186644.74136216426</v>
      </c>
      <c r="R212" s="167">
        <f>Q212/O212</f>
        <v>-5.2282882568345172E-2</v>
      </c>
      <c r="S212" s="167"/>
      <c r="T212" s="115">
        <v>1266220.4745360564</v>
      </c>
      <c r="U212" s="115">
        <v>1336830.9581628814</v>
      </c>
      <c r="V212" s="166">
        <f>U212-T212</f>
        <v>70610.483626825036</v>
      </c>
      <c r="W212" s="167">
        <f>V212/T212</f>
        <v>5.576476217753211E-2</v>
      </c>
      <c r="X212" s="168"/>
      <c r="Y212" s="91">
        <v>10139960.491857234</v>
      </c>
      <c r="Z212" s="91">
        <v>9707772.142651571</v>
      </c>
      <c r="AA212" s="166">
        <f>Z212-Y212</f>
        <v>-432188.34920566343</v>
      </c>
      <c r="AB212" s="167">
        <f>AA212/Y212</f>
        <v>-4.2622291236018794E-2</v>
      </c>
      <c r="AC212" s="167"/>
      <c r="AD212" s="215">
        <v>-773243</v>
      </c>
      <c r="AE212" s="215">
        <v>-773243</v>
      </c>
      <c r="AF212" s="315">
        <f>AE212-AD212</f>
        <v>0</v>
      </c>
      <c r="AG212" s="214">
        <f>AF212/AD212</f>
        <v>0</v>
      </c>
      <c r="AH212" s="167"/>
      <c r="AI212" s="115">
        <v>9366717.4918572344</v>
      </c>
      <c r="AJ212" s="115">
        <v>8934529.142651571</v>
      </c>
      <c r="AK212" s="166">
        <f>AJ212-AI212</f>
        <v>-432188.34920566343</v>
      </c>
      <c r="AL212" s="167">
        <f>AK212/AI212</f>
        <v>-4.614085452896146E-2</v>
      </c>
      <c r="AN212" s="115">
        <f>J212/E212</f>
        <v>652.37866034172941</v>
      </c>
      <c r="AO212" s="115">
        <f>K212/F212</f>
        <v>622.60447099087946</v>
      </c>
      <c r="AP212" s="166">
        <f>AO212-AN212</f>
        <v>-29.774189350849952</v>
      </c>
      <c r="AQ212" s="167">
        <f>AP212/AN212</f>
        <v>-4.5639428695067395E-2</v>
      </c>
      <c r="AR212" s="316"/>
      <c r="AS212" s="115">
        <v>439.10227659814495</v>
      </c>
      <c r="AT212" s="115">
        <f>P212/F212</f>
        <v>422.32639712654526</v>
      </c>
      <c r="AU212" s="115">
        <f>AT212-AS212</f>
        <v>-16.775879471599694</v>
      </c>
      <c r="AV212" s="191">
        <f>AU212/AS212</f>
        <v>-3.820494760712103E-2</v>
      </c>
      <c r="AW212" s="316"/>
      <c r="AX212" s="115">
        <v>155.74667583469329</v>
      </c>
      <c r="AY212" s="115">
        <f>U212/F212</f>
        <v>166.87441744637141</v>
      </c>
      <c r="AZ212" s="166">
        <f>AY212-AX212</f>
        <v>11.127741611678118</v>
      </c>
      <c r="BA212" s="167">
        <f>AZ212/AX212</f>
        <v>7.1447698976823765E-2</v>
      </c>
      <c r="BB212" s="316"/>
      <c r="BC212" s="115">
        <f>Y212/E212</f>
        <v>1247.2276127745677</v>
      </c>
      <c r="BD212" s="115">
        <f>Z212/F212</f>
        <v>1211.8052855637961</v>
      </c>
      <c r="BE212" s="166">
        <f>BD212-BC212</f>
        <v>-35.422327210771527</v>
      </c>
      <c r="BF212" s="167">
        <f>BE212/BC212</f>
        <v>-2.8400852296696224E-2</v>
      </c>
      <c r="BG212" s="317"/>
      <c r="BH212" s="115">
        <v>-95.10984009840098</v>
      </c>
      <c r="BI212" s="115">
        <v>-95.10984009840098</v>
      </c>
      <c r="BJ212" s="166">
        <f>BI212-BH212</f>
        <v>0</v>
      </c>
      <c r="BK212" s="167">
        <f>BJ212/BH212</f>
        <v>0</v>
      </c>
      <c r="BL212" s="167"/>
      <c r="BM212" s="115">
        <f>AI212/E212</f>
        <v>1152.1177726761666</v>
      </c>
      <c r="BN212" s="115">
        <f>AJ212/F212</f>
        <v>1115.282629216274</v>
      </c>
      <c r="BO212" s="291">
        <f>BN212-BM212</f>
        <v>-36.835143459892606</v>
      </c>
      <c r="BP212" s="167">
        <f>BO212/BM212</f>
        <v>-3.1971682351823336E-2</v>
      </c>
    </row>
    <row r="213" spans="1:68">
      <c r="A213" s="89">
        <v>638</v>
      </c>
      <c r="B213" s="99">
        <v>1</v>
      </c>
      <c r="C213" s="100">
        <v>34</v>
      </c>
      <c r="D213" s="90" t="s">
        <v>227</v>
      </c>
      <c r="E213" s="92">
        <v>51289</v>
      </c>
      <c r="F213" s="115">
        <v>51737</v>
      </c>
      <c r="G213" s="166">
        <f>F213-E213</f>
        <v>448</v>
      </c>
      <c r="H213" s="167">
        <f>G213/E213</f>
        <v>8.7348164323734143E-3</v>
      </c>
      <c r="I213" s="167"/>
      <c r="J213" s="115">
        <v>48052976.400327414</v>
      </c>
      <c r="K213" s="115">
        <v>48756189.785028666</v>
      </c>
      <c r="L213" s="166">
        <f>K213-J213</f>
        <v>703213.38470125198</v>
      </c>
      <c r="M213" s="167">
        <f>L213/J213</f>
        <v>1.4634127527144406E-2</v>
      </c>
      <c r="N213" s="167"/>
      <c r="O213" s="115">
        <v>-1332980.2912815365</v>
      </c>
      <c r="P213" s="314">
        <v>-2371061.4822382019</v>
      </c>
      <c r="Q213" s="166">
        <f>P213-O213</f>
        <v>-1038081.1909566654</v>
      </c>
      <c r="R213" s="167">
        <f>Q213/O213</f>
        <v>0.77876709636767927</v>
      </c>
      <c r="S213" s="167"/>
      <c r="T213" s="115">
        <v>4697834.1767633315</v>
      </c>
      <c r="U213" s="115">
        <v>4843397.6314357696</v>
      </c>
      <c r="V213" s="166">
        <f>U213-T213</f>
        <v>145563.45467243809</v>
      </c>
      <c r="W213" s="167">
        <f>V213/T213</f>
        <v>3.0985226211778936E-2</v>
      </c>
      <c r="X213" s="168"/>
      <c r="Y213" s="91">
        <v>51417830.285809211</v>
      </c>
      <c r="Z213" s="91">
        <v>51228525.93422623</v>
      </c>
      <c r="AA213" s="166">
        <f>Z213-Y213</f>
        <v>-189304.35158298165</v>
      </c>
      <c r="AB213" s="167">
        <f>AA213/Y213</f>
        <v>-3.6816868882004867E-3</v>
      </c>
      <c r="AC213" s="167"/>
      <c r="AD213" s="215">
        <v>232438</v>
      </c>
      <c r="AE213" s="215">
        <v>232438</v>
      </c>
      <c r="AF213" s="315">
        <f>AE213-AD213</f>
        <v>0</v>
      </c>
      <c r="AG213" s="214">
        <f>AF213/AD213</f>
        <v>0</v>
      </c>
      <c r="AH213" s="167"/>
      <c r="AI213" s="115">
        <v>51650268.285809211</v>
      </c>
      <c r="AJ213" s="115">
        <v>51460963.93422623</v>
      </c>
      <c r="AK213" s="166">
        <f>AJ213-AI213</f>
        <v>-189304.35158298165</v>
      </c>
      <c r="AL213" s="167">
        <f>AK213/AI213</f>
        <v>-3.6651184566062083E-3</v>
      </c>
      <c r="AN213" s="115">
        <f>J213/E213</f>
        <v>936.90608903132079</v>
      </c>
      <c r="AO213" s="115">
        <f>K213/F213</f>
        <v>942.38532935865373</v>
      </c>
      <c r="AP213" s="166">
        <f>AO213-AN213</f>
        <v>5.4792403273329455</v>
      </c>
      <c r="AQ213" s="167">
        <f>AP213/AN213</f>
        <v>5.8482278976305967E-3</v>
      </c>
      <c r="AR213" s="316"/>
      <c r="AS213" s="115">
        <v>-25.989594089990767</v>
      </c>
      <c r="AT213" s="115">
        <f>P213/F213</f>
        <v>-45.82912581398616</v>
      </c>
      <c r="AU213" s="115">
        <f>AT213-AS213</f>
        <v>-19.839531723995393</v>
      </c>
      <c r="AV213" s="191">
        <f>AU213/AS213</f>
        <v>0.76336443175294089</v>
      </c>
      <c r="AW213" s="316"/>
      <c r="AX213" s="115">
        <v>91.59535527624503</v>
      </c>
      <c r="AY213" s="115">
        <f>U213/F213</f>
        <v>93.615741759973901</v>
      </c>
      <c r="AZ213" s="166">
        <f>AY213-AX213</f>
        <v>2.0203864837288705</v>
      </c>
      <c r="BA213" s="167">
        <f>AZ213/AX213</f>
        <v>2.2057739474185451E-2</v>
      </c>
      <c r="BB213" s="316"/>
      <c r="BC213" s="115">
        <f>Y213/E213</f>
        <v>1002.5118502175751</v>
      </c>
      <c r="BD213" s="115">
        <f>Z213/F213</f>
        <v>990.17194530464133</v>
      </c>
      <c r="BE213" s="166">
        <f>BD213-BC213</f>
        <v>-12.339904912933775</v>
      </c>
      <c r="BF213" s="167">
        <f>BE213/BC213</f>
        <v>-1.2308986582308874E-2</v>
      </c>
      <c r="BG213" s="317"/>
      <c r="BH213" s="115">
        <v>4.5319269239018114</v>
      </c>
      <c r="BI213" s="115">
        <v>4.5319269239018114</v>
      </c>
      <c r="BJ213" s="166">
        <f>BI213-BH213</f>
        <v>0</v>
      </c>
      <c r="BK213" s="167">
        <f>BJ213/BH213</f>
        <v>0</v>
      </c>
      <c r="BL213" s="167"/>
      <c r="BM213" s="115">
        <f>AI213/E213</f>
        <v>1007.043777141477</v>
      </c>
      <c r="BN213" s="115">
        <f>AJ213/F213</f>
        <v>994.66462945718206</v>
      </c>
      <c r="BO213" s="291">
        <f>BN213-BM213</f>
        <v>-12.379147684294935</v>
      </c>
      <c r="BP213" s="167">
        <f>BO213/BM213</f>
        <v>-1.2292561619747559E-2</v>
      </c>
    </row>
    <row r="214" spans="1:68">
      <c r="A214" s="89">
        <v>678</v>
      </c>
      <c r="B214" s="99">
        <v>17</v>
      </c>
      <c r="C214" s="99">
        <v>17</v>
      </c>
      <c r="D214" s="90" t="s">
        <v>228</v>
      </c>
      <c r="E214" s="92">
        <v>23797</v>
      </c>
      <c r="F214" s="115">
        <v>23571</v>
      </c>
      <c r="G214" s="166">
        <f>F214-E214</f>
        <v>-226</v>
      </c>
      <c r="H214" s="167">
        <f>G214/E214</f>
        <v>-9.4969954195907053E-3</v>
      </c>
      <c r="I214" s="167"/>
      <c r="J214" s="115">
        <v>14681824.559106829</v>
      </c>
      <c r="K214" s="115">
        <v>14056671.891172215</v>
      </c>
      <c r="L214" s="166">
        <f>K214-J214</f>
        <v>-625152.6679346133</v>
      </c>
      <c r="M214" s="167">
        <f>L214/J214</f>
        <v>-4.2580039382560539E-2</v>
      </c>
      <c r="N214" s="167"/>
      <c r="O214" s="115">
        <v>2320407.3259541364</v>
      </c>
      <c r="P214" s="314">
        <v>-116266.34829602588</v>
      </c>
      <c r="Q214" s="166">
        <f>P214-O214</f>
        <v>-2436673.6742501622</v>
      </c>
      <c r="R214" s="167">
        <f>Q214/O214</f>
        <v>-1.0501060081114069</v>
      </c>
      <c r="S214" s="167"/>
      <c r="T214" s="115">
        <v>1763154.6539985437</v>
      </c>
      <c r="U214" s="115">
        <v>1918718.009387997</v>
      </c>
      <c r="V214" s="166">
        <f>U214-T214</f>
        <v>155563.35538945324</v>
      </c>
      <c r="W214" s="167">
        <f>V214/T214</f>
        <v>8.8230124927873591E-2</v>
      </c>
      <c r="X214" s="168"/>
      <c r="Y214" s="91">
        <v>18765386.539059512</v>
      </c>
      <c r="Z214" s="91">
        <v>15859123.552264187</v>
      </c>
      <c r="AA214" s="166">
        <f>Z214-Y214</f>
        <v>-2906262.9867953248</v>
      </c>
      <c r="AB214" s="167">
        <f>AA214/Y214</f>
        <v>-0.15487360096452249</v>
      </c>
      <c r="AC214" s="167"/>
      <c r="AD214" s="215">
        <v>-270085</v>
      </c>
      <c r="AE214" s="215">
        <v>-270085</v>
      </c>
      <c r="AF214" s="315">
        <f>AE214-AD214</f>
        <v>0</v>
      </c>
      <c r="AG214" s="214">
        <f>AF214/AD214</f>
        <v>0</v>
      </c>
      <c r="AH214" s="167"/>
      <c r="AI214" s="115">
        <v>18495301.539059512</v>
      </c>
      <c r="AJ214" s="115">
        <v>15589038.552264187</v>
      </c>
      <c r="AK214" s="166">
        <f>AJ214-AI214</f>
        <v>-2906262.9867953248</v>
      </c>
      <c r="AL214" s="167">
        <f>AK214/AI214</f>
        <v>-0.15713520434677425</v>
      </c>
      <c r="AN214" s="115">
        <f>J214/E214</f>
        <v>616.96115304899058</v>
      </c>
      <c r="AO214" s="115">
        <f>K214/F214</f>
        <v>596.35449879819339</v>
      </c>
      <c r="AP214" s="166">
        <f>AO214-AN214</f>
        <v>-20.606654250797192</v>
      </c>
      <c r="AQ214" s="167">
        <f>AP214/AN214</f>
        <v>-3.3400245945729573E-2</v>
      </c>
      <c r="AR214" s="316"/>
      <c r="AS214" s="115">
        <v>97.508397106951989</v>
      </c>
      <c r="AT214" s="115">
        <f>P214/F214</f>
        <v>-4.9326014295543628</v>
      </c>
      <c r="AU214" s="115">
        <f>AT214-AS214</f>
        <v>-102.44099853650636</v>
      </c>
      <c r="AV214" s="191">
        <f>AU214/AS214</f>
        <v>-1.0505864271786156</v>
      </c>
      <c r="AW214" s="316"/>
      <c r="AX214" s="115">
        <v>74.091467579885858</v>
      </c>
      <c r="AY214" s="115">
        <f>U214/F214</f>
        <v>81.401638003818121</v>
      </c>
      <c r="AZ214" s="166">
        <f>AY214-AX214</f>
        <v>7.3101704239322629</v>
      </c>
      <c r="BA214" s="167">
        <f>AZ214/AX214</f>
        <v>9.8664133168240922E-2</v>
      </c>
      <c r="BB214" s="316"/>
      <c r="BC214" s="115">
        <f>Y214/E214</f>
        <v>788.56101773582861</v>
      </c>
      <c r="BD214" s="115">
        <f>Z214/F214</f>
        <v>672.82353537245717</v>
      </c>
      <c r="BE214" s="166">
        <f>BD214-BC214</f>
        <v>-115.73748236337144</v>
      </c>
      <c r="BF214" s="167">
        <f>BE214/BC214</f>
        <v>-0.14677048416073746</v>
      </c>
      <c r="BG214" s="317"/>
      <c r="BH214" s="115">
        <v>-11.34953985796529</v>
      </c>
      <c r="BI214" s="115">
        <v>-11.34953985796529</v>
      </c>
      <c r="BJ214" s="166">
        <f>BI214-BH214</f>
        <v>0</v>
      </c>
      <c r="BK214" s="167">
        <f>BJ214/BH214</f>
        <v>0</v>
      </c>
      <c r="BL214" s="167"/>
      <c r="BM214" s="115">
        <f>AI214/E214</f>
        <v>777.21147787786322</v>
      </c>
      <c r="BN214" s="115">
        <f>AJ214/F214</f>
        <v>661.36517552349017</v>
      </c>
      <c r="BO214" s="291">
        <f>BN214-BM214</f>
        <v>-115.84630235437305</v>
      </c>
      <c r="BP214" s="167">
        <f>BO214/BM214</f>
        <v>-0.14905377191634578</v>
      </c>
    </row>
    <row r="215" spans="1:68">
      <c r="A215" s="89">
        <v>680</v>
      </c>
      <c r="B215" s="99">
        <v>2</v>
      </c>
      <c r="C215" s="99">
        <v>2</v>
      </c>
      <c r="D215" s="90" t="s">
        <v>229</v>
      </c>
      <c r="E215" s="92">
        <v>25331</v>
      </c>
      <c r="F215" s="115">
        <v>25738</v>
      </c>
      <c r="G215" s="166">
        <f>F215-E215</f>
        <v>407</v>
      </c>
      <c r="H215" s="167">
        <f>G215/E215</f>
        <v>1.6067269353756266E-2</v>
      </c>
      <c r="I215" s="167"/>
      <c r="J215" s="115">
        <v>12539532.924571794</v>
      </c>
      <c r="K215" s="115">
        <v>13394183.235872578</v>
      </c>
      <c r="L215" s="166">
        <f>K215-J215</f>
        <v>854650.31130078435</v>
      </c>
      <c r="M215" s="167">
        <f>L215/J215</f>
        <v>6.8156470934101349E-2</v>
      </c>
      <c r="N215" s="167"/>
      <c r="O215" s="115">
        <v>1035897.7957934632</v>
      </c>
      <c r="P215" s="314">
        <v>650129.4294189238</v>
      </c>
      <c r="Q215" s="166">
        <f>P215-O215</f>
        <v>-385768.36637453944</v>
      </c>
      <c r="R215" s="167">
        <f>Q215/O215</f>
        <v>-0.37240002627774077</v>
      </c>
      <c r="S215" s="167"/>
      <c r="T215" s="115">
        <v>1835957.2626997982</v>
      </c>
      <c r="U215" s="115">
        <v>1962922.6115220534</v>
      </c>
      <c r="V215" s="166">
        <f>U215-T215</f>
        <v>126965.34882225515</v>
      </c>
      <c r="W215" s="167">
        <f>V215/T215</f>
        <v>6.9154849844135807E-2</v>
      </c>
      <c r="X215" s="168"/>
      <c r="Y215" s="91">
        <v>15411387.983065054</v>
      </c>
      <c r="Z215" s="91">
        <v>16007235.276813556</v>
      </c>
      <c r="AA215" s="166">
        <f>Z215-Y215</f>
        <v>595847.29374850169</v>
      </c>
      <c r="AB215" s="167">
        <f>AA215/Y215</f>
        <v>3.866279237167048E-2</v>
      </c>
      <c r="AC215" s="167"/>
      <c r="AD215" s="215">
        <v>660493</v>
      </c>
      <c r="AE215" s="215">
        <v>660493</v>
      </c>
      <c r="AF215" s="315">
        <f>AE215-AD215</f>
        <v>0</v>
      </c>
      <c r="AG215" s="214">
        <f>AF215/AD215</f>
        <v>0</v>
      </c>
      <c r="AH215" s="167"/>
      <c r="AI215" s="115">
        <v>16071880.983065054</v>
      </c>
      <c r="AJ215" s="115">
        <v>16667728.276813556</v>
      </c>
      <c r="AK215" s="166">
        <f>AJ215-AI215</f>
        <v>595847.29374850169</v>
      </c>
      <c r="AL215" s="167">
        <f>AK215/AI215</f>
        <v>3.7073899089742277E-2</v>
      </c>
      <c r="AN215" s="115">
        <f>J215/E215</f>
        <v>495.02715741864881</v>
      </c>
      <c r="AO215" s="115">
        <f>K215/F215</f>
        <v>520.40497458514949</v>
      </c>
      <c r="AP215" s="166">
        <f>AO215-AN215</f>
        <v>25.377817166500677</v>
      </c>
      <c r="AQ215" s="167">
        <f>AP215/AN215</f>
        <v>5.126550490448837E-2</v>
      </c>
      <c r="AR215" s="316"/>
      <c r="AS215" s="115">
        <v>40.894469061366046</v>
      </c>
      <c r="AT215" s="115">
        <f>P215/F215</f>
        <v>25.259516256854603</v>
      </c>
      <c r="AU215" s="115">
        <f>AT215-AS215</f>
        <v>-15.634952804511443</v>
      </c>
      <c r="AV215" s="191">
        <f>AU215/AS215</f>
        <v>-0.38232438672940605</v>
      </c>
      <c r="AW215" s="316"/>
      <c r="AX215" s="115">
        <v>72.478672879073002</v>
      </c>
      <c r="AY215" s="115">
        <f>U215/F215</f>
        <v>76.265545556067039</v>
      </c>
      <c r="AZ215" s="166">
        <f>AY215-AX215</f>
        <v>3.7868726769940366</v>
      </c>
      <c r="BA215" s="167">
        <f>AZ215/AX215</f>
        <v>5.2248096254635376E-2</v>
      </c>
      <c r="BB215" s="316"/>
      <c r="BC215" s="115">
        <f>Y215/E215</f>
        <v>608.40029935908785</v>
      </c>
      <c r="BD215" s="115">
        <f>Z215/F215</f>
        <v>621.93003639807114</v>
      </c>
      <c r="BE215" s="166">
        <f>BD215-BC215</f>
        <v>13.529737038983285</v>
      </c>
      <c r="BF215" s="167">
        <f>BE215/BC215</f>
        <v>2.223821561763863E-2</v>
      </c>
      <c r="BG215" s="317"/>
      <c r="BH215" s="115">
        <v>26.074493703367416</v>
      </c>
      <c r="BI215" s="115">
        <v>26.074493703367416</v>
      </c>
      <c r="BJ215" s="166">
        <f>BI215-BH215</f>
        <v>0</v>
      </c>
      <c r="BK215" s="167">
        <f>BJ215/BH215</f>
        <v>0</v>
      </c>
      <c r="BL215" s="167"/>
      <c r="BM215" s="115">
        <f>AI215/E215</f>
        <v>634.47479306245521</v>
      </c>
      <c r="BN215" s="115">
        <f>AJ215/F215</f>
        <v>647.59220906105975</v>
      </c>
      <c r="BO215" s="291">
        <f>BN215-BM215</f>
        <v>13.117415998604542</v>
      </c>
      <c r="BP215" s="167">
        <f>BO215/BM215</f>
        <v>2.0674447814214923E-2</v>
      </c>
    </row>
    <row r="216" spans="1:68">
      <c r="A216" s="89">
        <v>681</v>
      </c>
      <c r="B216" s="99">
        <v>10</v>
      </c>
      <c r="C216" s="99">
        <v>10</v>
      </c>
      <c r="D216" s="90" t="s">
        <v>230</v>
      </c>
      <c r="E216" s="92">
        <v>3297</v>
      </c>
      <c r="F216" s="115">
        <v>3246</v>
      </c>
      <c r="G216" s="166">
        <f>F216-E216</f>
        <v>-51</v>
      </c>
      <c r="H216" s="167">
        <f>G216/E216</f>
        <v>-1.5468607825295723E-2</v>
      </c>
      <c r="I216" s="167"/>
      <c r="J216" s="115">
        <v>1029486.9129127277</v>
      </c>
      <c r="K216" s="115">
        <v>1000410.8087769187</v>
      </c>
      <c r="L216" s="166">
        <f>K216-J216</f>
        <v>-29076.104135809001</v>
      </c>
      <c r="M216" s="167">
        <f>L216/J216</f>
        <v>-2.8243296511214475E-2</v>
      </c>
      <c r="N216" s="167"/>
      <c r="O216" s="115">
        <v>1247306.8850861476</v>
      </c>
      <c r="P216" s="314">
        <v>1216802.4172606473</v>
      </c>
      <c r="Q216" s="166">
        <f>P216-O216</f>
        <v>-30504.467825500295</v>
      </c>
      <c r="R216" s="167">
        <f>Q216/O216</f>
        <v>-2.4456265086192839E-2</v>
      </c>
      <c r="S216" s="167"/>
      <c r="T216" s="115">
        <v>604360.36022696877</v>
      </c>
      <c r="U216" s="115">
        <v>644745.35328762548</v>
      </c>
      <c r="V216" s="166">
        <f>U216-T216</f>
        <v>40384.993060656707</v>
      </c>
      <c r="W216" s="167">
        <f>V216/T216</f>
        <v>6.6822703337939035E-2</v>
      </c>
      <c r="X216" s="168"/>
      <c r="Y216" s="91">
        <v>2881154.1582258441</v>
      </c>
      <c r="Z216" s="91">
        <v>2861958.5793251917</v>
      </c>
      <c r="AA216" s="166">
        <f>Z216-Y216</f>
        <v>-19195.578900652472</v>
      </c>
      <c r="AB216" s="167">
        <f>AA216/Y216</f>
        <v>-6.6624615853504753E-3</v>
      </c>
      <c r="AC216" s="167"/>
      <c r="AD216" s="215">
        <v>-7956</v>
      </c>
      <c r="AE216" s="215">
        <v>-7956</v>
      </c>
      <c r="AF216" s="315">
        <f>AE216-AD216</f>
        <v>0</v>
      </c>
      <c r="AG216" s="214">
        <f>AF216/AD216</f>
        <v>0</v>
      </c>
      <c r="AH216" s="167"/>
      <c r="AI216" s="115">
        <v>2873198.1582258441</v>
      </c>
      <c r="AJ216" s="115">
        <v>2854002.5793251917</v>
      </c>
      <c r="AK216" s="166">
        <f>AJ216-AI216</f>
        <v>-19195.578900652472</v>
      </c>
      <c r="AL216" s="167">
        <f>AK216/AI216</f>
        <v>-6.6809102065224241E-3</v>
      </c>
      <c r="AN216" s="115">
        <f>J216/E216</f>
        <v>312.24959445335992</v>
      </c>
      <c r="AO216" s="115">
        <f>K216/F216</f>
        <v>308.19803104649372</v>
      </c>
      <c r="AP216" s="166">
        <f>AO216-AN216</f>
        <v>-4.0515634068661939</v>
      </c>
      <c r="AQ216" s="167">
        <f>AP216/AN216</f>
        <v>-1.2975400060836164E-2</v>
      </c>
      <c r="AR216" s="316"/>
      <c r="AS216" s="115">
        <v>378.31570672919247</v>
      </c>
      <c r="AT216" s="115">
        <f>P216/F216</f>
        <v>374.86211252638549</v>
      </c>
      <c r="AU216" s="115">
        <f>AT216-AS216</f>
        <v>-3.4535942028069826</v>
      </c>
      <c r="AV216" s="191">
        <f>AU216/AS216</f>
        <v>-9.1288681420757106E-3</v>
      </c>
      <c r="AW216" s="316"/>
      <c r="AX216" s="115">
        <v>183.30614504912612</v>
      </c>
      <c r="AY216" s="115">
        <f>U216/F216</f>
        <v>198.62765042748782</v>
      </c>
      <c r="AZ216" s="166">
        <f>AY216-AX216</f>
        <v>15.321505378361707</v>
      </c>
      <c r="BA216" s="167">
        <f>AZ216/AX216</f>
        <v>8.3584243039182007E-2</v>
      </c>
      <c r="BB216" s="316"/>
      <c r="BC216" s="115">
        <f>Y216/E216</f>
        <v>873.87144623167853</v>
      </c>
      <c r="BD216" s="115">
        <f>Z216/F216</f>
        <v>881.68779400036715</v>
      </c>
      <c r="BE216" s="166">
        <f>BD216-BC216</f>
        <v>7.8163477686886154</v>
      </c>
      <c r="BF216" s="167">
        <f>BE216/BC216</f>
        <v>8.9445052843806563E-3</v>
      </c>
      <c r="BG216" s="317"/>
      <c r="BH216" s="115">
        <v>-2.4131028207461327</v>
      </c>
      <c r="BI216" s="115">
        <v>-2.4131028207461327</v>
      </c>
      <c r="BJ216" s="166">
        <f>BI216-BH216</f>
        <v>0</v>
      </c>
      <c r="BK216" s="167">
        <f>BJ216/BH216</f>
        <v>0</v>
      </c>
      <c r="BL216" s="167"/>
      <c r="BM216" s="115">
        <f>AI216/E216</f>
        <v>871.45834341093246</v>
      </c>
      <c r="BN216" s="115">
        <f>AJ216/F216</f>
        <v>879.23677736450759</v>
      </c>
      <c r="BO216" s="291">
        <f>BN216-BM216</f>
        <v>7.7784339535751315</v>
      </c>
      <c r="BP216" s="167">
        <f>BO216/BM216</f>
        <v>8.9257668050201269E-3</v>
      </c>
    </row>
    <row r="217" spans="1:68">
      <c r="A217" s="89">
        <v>683</v>
      </c>
      <c r="B217" s="99">
        <v>19</v>
      </c>
      <c r="C217" s="99">
        <v>19</v>
      </c>
      <c r="D217" s="90" t="s">
        <v>231</v>
      </c>
      <c r="E217" s="92">
        <v>3599</v>
      </c>
      <c r="F217" s="115">
        <v>3570</v>
      </c>
      <c r="G217" s="166">
        <f>F217-E217</f>
        <v>-29</v>
      </c>
      <c r="H217" s="167">
        <f>G217/E217</f>
        <v>-8.0577938316198951E-3</v>
      </c>
      <c r="I217" s="167"/>
      <c r="J217" s="115">
        <v>5665313.3662618799</v>
      </c>
      <c r="K217" s="115">
        <v>5588632.0942806238</v>
      </c>
      <c r="L217" s="166">
        <f>K217-J217</f>
        <v>-76681.271981256083</v>
      </c>
      <c r="M217" s="167">
        <f>L217/J217</f>
        <v>-1.3535221623910342E-2</v>
      </c>
      <c r="N217" s="167"/>
      <c r="O217" s="115">
        <v>2494155.894444372</v>
      </c>
      <c r="P217" s="314">
        <v>2577317.9197792285</v>
      </c>
      <c r="Q217" s="166">
        <f>P217-O217</f>
        <v>83162.025334856473</v>
      </c>
      <c r="R217" s="167">
        <f>Q217/O217</f>
        <v>3.3342753562476353E-2</v>
      </c>
      <c r="S217" s="167"/>
      <c r="T217" s="115">
        <v>566751.90975773241</v>
      </c>
      <c r="U217" s="115">
        <v>598633.49612257804</v>
      </c>
      <c r="V217" s="166">
        <f>U217-T217</f>
        <v>31881.586364845629</v>
      </c>
      <c r="W217" s="167">
        <f>V217/T217</f>
        <v>5.625316089093365E-2</v>
      </c>
      <c r="X217" s="168"/>
      <c r="Y217" s="91">
        <v>8726221.170463983</v>
      </c>
      <c r="Z217" s="91">
        <v>8764583.510182431</v>
      </c>
      <c r="AA217" s="166">
        <f>Z217-Y217</f>
        <v>38362.339718447998</v>
      </c>
      <c r="AB217" s="167">
        <f>AA217/Y217</f>
        <v>4.3962144631738949E-3</v>
      </c>
      <c r="AC217" s="167"/>
      <c r="AD217" s="215">
        <v>286024</v>
      </c>
      <c r="AE217" s="215">
        <v>286024</v>
      </c>
      <c r="AF217" s="315">
        <f>AE217-AD217</f>
        <v>0</v>
      </c>
      <c r="AG217" s="214">
        <f>AF217/AD217</f>
        <v>0</v>
      </c>
      <c r="AH217" s="167"/>
      <c r="AI217" s="115">
        <v>9012245.170463983</v>
      </c>
      <c r="AJ217" s="115">
        <v>9050607.510182431</v>
      </c>
      <c r="AK217" s="166">
        <f>AJ217-AI217</f>
        <v>38362.339718447998</v>
      </c>
      <c r="AL217" s="167">
        <f>AK217/AI217</f>
        <v>4.2566906462080823E-3</v>
      </c>
      <c r="AN217" s="115">
        <f>J217/E217</f>
        <v>1574.1354171330593</v>
      </c>
      <c r="AO217" s="115">
        <f>K217/F217</f>
        <v>1565.4431636640402</v>
      </c>
      <c r="AP217" s="166">
        <f>AO217-AN217</f>
        <v>-8.6922534690190787</v>
      </c>
      <c r="AQ217" s="167">
        <f>AP217/AN217</f>
        <v>-5.5219223037685679E-3</v>
      </c>
      <c r="AR217" s="316"/>
      <c r="AS217" s="115">
        <v>693.01358556387106</v>
      </c>
      <c r="AT217" s="115">
        <f>P217/F217</f>
        <v>721.93779265524608</v>
      </c>
      <c r="AU217" s="115">
        <f>AT217-AS217</f>
        <v>28.924207091375024</v>
      </c>
      <c r="AV217" s="191">
        <f>AU217/AS217</f>
        <v>4.1736854361723398E-2</v>
      </c>
      <c r="AW217" s="316"/>
      <c r="AX217" s="115">
        <v>157.47482905188454</v>
      </c>
      <c r="AY217" s="115">
        <f>U217/F217</f>
        <v>167.68445269540001</v>
      </c>
      <c r="AZ217" s="166">
        <f>AY217-AX217</f>
        <v>10.209623643515471</v>
      </c>
      <c r="BA217" s="167">
        <f>AZ217/AX217</f>
        <v>6.4833368640467751E-2</v>
      </c>
      <c r="BB217" s="316"/>
      <c r="BC217" s="115">
        <f>Y217/E217</f>
        <v>2424.6238317488146</v>
      </c>
      <c r="BD217" s="115">
        <f>Z217/F217</f>
        <v>2455.0654090146863</v>
      </c>
      <c r="BE217" s="166">
        <f>BD217-BC217</f>
        <v>30.441577265871729</v>
      </c>
      <c r="BF217" s="167">
        <f>BE217/BC217</f>
        <v>1.2555175308952999E-2</v>
      </c>
      <c r="BG217" s="317"/>
      <c r="BH217" s="115">
        <v>79.473186996387881</v>
      </c>
      <c r="BI217" s="115">
        <v>79.473186996387881</v>
      </c>
      <c r="BJ217" s="166">
        <f>BI217-BH217</f>
        <v>0</v>
      </c>
      <c r="BK217" s="167">
        <f>BJ217/BH217</f>
        <v>0</v>
      </c>
      <c r="BL217" s="167"/>
      <c r="BM217" s="115">
        <f>AI217/E217</f>
        <v>2504.0970187452021</v>
      </c>
      <c r="BN217" s="115">
        <f>AJ217/F217</f>
        <v>2535.1841765216896</v>
      </c>
      <c r="BO217" s="291">
        <f>BN217-BM217</f>
        <v>31.087157776487402</v>
      </c>
      <c r="BP217" s="167">
        <f>BO217/BM217</f>
        <v>1.2414518105239034E-2</v>
      </c>
    </row>
    <row r="218" spans="1:68">
      <c r="A218" s="89">
        <v>684</v>
      </c>
      <c r="B218" s="99">
        <v>4</v>
      </c>
      <c r="C218" s="99">
        <v>4</v>
      </c>
      <c r="D218" s="90" t="s">
        <v>232</v>
      </c>
      <c r="E218" s="92">
        <v>38832</v>
      </c>
      <c r="F218" s="115">
        <v>38968</v>
      </c>
      <c r="G218" s="166">
        <f>F218-E218</f>
        <v>136</v>
      </c>
      <c r="H218" s="167">
        <f>G218/E218</f>
        <v>3.5022661722290895E-3</v>
      </c>
      <c r="I218" s="167"/>
      <c r="J218" s="115">
        <v>9738629.8812654074</v>
      </c>
      <c r="K218" s="115">
        <v>10223449.924886962</v>
      </c>
      <c r="L218" s="166">
        <f>K218-J218</f>
        <v>484820.04362155497</v>
      </c>
      <c r="M218" s="167">
        <f>L218/J218</f>
        <v>4.9783188141714133E-2</v>
      </c>
      <c r="N218" s="167"/>
      <c r="O218" s="115">
        <v>-161403.22700219144</v>
      </c>
      <c r="P218" s="314">
        <v>-364213.45986852661</v>
      </c>
      <c r="Q218" s="166">
        <f>P218-O218</f>
        <v>-202810.23286633517</v>
      </c>
      <c r="R218" s="167">
        <f>Q218/O218</f>
        <v>1.2565438537581501</v>
      </c>
      <c r="S218" s="167"/>
      <c r="T218" s="115">
        <v>4812798.9154429454</v>
      </c>
      <c r="U218" s="115">
        <v>5078093.7876930293</v>
      </c>
      <c r="V218" s="166">
        <f>U218-T218</f>
        <v>265294.87225008383</v>
      </c>
      <c r="W218" s="167">
        <f>V218/T218</f>
        <v>5.5122783417945367E-2</v>
      </c>
      <c r="X218" s="168"/>
      <c r="Y218" s="91">
        <v>14390025.569706161</v>
      </c>
      <c r="Z218" s="91">
        <v>14937330.252711466</v>
      </c>
      <c r="AA218" s="166">
        <f>Z218-Y218</f>
        <v>547304.68300530501</v>
      </c>
      <c r="AB218" s="167">
        <f>AA218/Y218</f>
        <v>3.8033614350032094E-2</v>
      </c>
      <c r="AC218" s="167"/>
      <c r="AD218" s="215">
        <v>-68721</v>
      </c>
      <c r="AE218" s="215">
        <v>-68721</v>
      </c>
      <c r="AF218" s="315">
        <f>AE218-AD218</f>
        <v>0</v>
      </c>
      <c r="AG218" s="214">
        <f>AF218/AD218</f>
        <v>0</v>
      </c>
      <c r="AH218" s="167"/>
      <c r="AI218" s="115">
        <v>14321304.569706161</v>
      </c>
      <c r="AJ218" s="115">
        <v>14868609.252711466</v>
      </c>
      <c r="AK218" s="166">
        <f>AJ218-AI218</f>
        <v>547304.68300530501</v>
      </c>
      <c r="AL218" s="167">
        <f>AK218/AI218</f>
        <v>3.8216119232811929E-2</v>
      </c>
      <c r="AN218" s="115">
        <f>J218/E218</f>
        <v>250.78877938981788</v>
      </c>
      <c r="AO218" s="115">
        <f>K218/F218</f>
        <v>262.35500731079253</v>
      </c>
      <c r="AP218" s="166">
        <f>AO218-AN218</f>
        <v>11.566227920974654</v>
      </c>
      <c r="AQ218" s="167">
        <f>AP218/AN218</f>
        <v>4.6119399556534733E-2</v>
      </c>
      <c r="AR218" s="316"/>
      <c r="AS218" s="115">
        <v>-4.1564489854293223</v>
      </c>
      <c r="AT218" s="115">
        <f>P218/F218</f>
        <v>-9.3464755663243331</v>
      </c>
      <c r="AU218" s="115">
        <f>AT218-AS218</f>
        <v>-5.1900265808950108</v>
      </c>
      <c r="AV218" s="191">
        <f>AU218/AS218</f>
        <v>1.2486684184237449</v>
      </c>
      <c r="AW218" s="316"/>
      <c r="AX218" s="115">
        <v>123.93899143600498</v>
      </c>
      <c r="AY218" s="115">
        <f>U218/F218</f>
        <v>130.31445770101183</v>
      </c>
      <c r="AZ218" s="166">
        <f>AY218-AX218</f>
        <v>6.3754662650068497</v>
      </c>
      <c r="BA218" s="167">
        <f>AZ218/AX218</f>
        <v>5.144035941504959E-2</v>
      </c>
      <c r="BB218" s="316"/>
      <c r="BC218" s="115">
        <f>Y218/E218</f>
        <v>370.57132184039352</v>
      </c>
      <c r="BD218" s="115">
        <f>Z218/F218</f>
        <v>383.32298944548</v>
      </c>
      <c r="BE218" s="166">
        <f>BD218-BC218</f>
        <v>12.751667605086482</v>
      </c>
      <c r="BF218" s="167">
        <f>BE218/BC218</f>
        <v>3.441083228393662E-2</v>
      </c>
      <c r="BG218" s="317"/>
      <c r="BH218" s="115">
        <v>-1.7697002472187886</v>
      </c>
      <c r="BI218" s="115">
        <v>-1.7697002472187886</v>
      </c>
      <c r="BJ218" s="166">
        <f>BI218-BH218</f>
        <v>0</v>
      </c>
      <c r="BK218" s="167">
        <f>BJ218/BH218</f>
        <v>0</v>
      </c>
      <c r="BL218" s="167"/>
      <c r="BM218" s="115">
        <f>AI218/E218</f>
        <v>368.80162159317473</v>
      </c>
      <c r="BN218" s="115">
        <f>AJ218/F218</f>
        <v>381.55946552841988</v>
      </c>
      <c r="BO218" s="291">
        <f>BN218-BM218</f>
        <v>12.757843935245148</v>
      </c>
      <c r="BP218" s="167">
        <f>BO218/BM218</f>
        <v>3.459270021680743E-2</v>
      </c>
    </row>
    <row r="219" spans="1:68">
      <c r="A219" s="89">
        <v>686</v>
      </c>
      <c r="B219" s="99">
        <v>11</v>
      </c>
      <c r="C219" s="99">
        <v>11</v>
      </c>
      <c r="D219" s="90" t="s">
        <v>233</v>
      </c>
      <c r="E219" s="92">
        <v>2933</v>
      </c>
      <c r="F219" s="115">
        <v>2935</v>
      </c>
      <c r="G219" s="166">
        <f>F219-E219</f>
        <v>2</v>
      </c>
      <c r="H219" s="167">
        <f>G219/E219</f>
        <v>6.8189566996249571E-4</v>
      </c>
      <c r="I219" s="167"/>
      <c r="J219" s="115">
        <v>135595.81677804911</v>
      </c>
      <c r="K219" s="115">
        <v>82192.892078146571</v>
      </c>
      <c r="L219" s="166">
        <f>K219-J219</f>
        <v>-53402.924699902534</v>
      </c>
      <c r="M219" s="167">
        <f>L219/J219</f>
        <v>-0.39383902814137295</v>
      </c>
      <c r="N219" s="167"/>
      <c r="O219" s="115">
        <v>1501492.4775961216</v>
      </c>
      <c r="P219" s="314">
        <v>1608192.6522765879</v>
      </c>
      <c r="Q219" s="166">
        <f>P219-O219</f>
        <v>106700.1746804663</v>
      </c>
      <c r="R219" s="167">
        <f>Q219/O219</f>
        <v>7.1062743418663338E-2</v>
      </c>
      <c r="S219" s="167"/>
      <c r="T219" s="115">
        <v>468986.8722694905</v>
      </c>
      <c r="U219" s="115">
        <v>504557.8883823668</v>
      </c>
      <c r="V219" s="166">
        <f>U219-T219</f>
        <v>35571.016112876299</v>
      </c>
      <c r="W219" s="167">
        <f>V219/T219</f>
        <v>7.5846507047720488E-2</v>
      </c>
      <c r="X219" s="168"/>
      <c r="Y219" s="91">
        <v>2106075.1666436614</v>
      </c>
      <c r="Z219" s="91">
        <v>2194943.4327371013</v>
      </c>
      <c r="AA219" s="166">
        <f>Z219-Y219</f>
        <v>88868.266093439888</v>
      </c>
      <c r="AB219" s="167">
        <f>AA219/Y219</f>
        <v>4.2196151163523973E-2</v>
      </c>
      <c r="AC219" s="167"/>
      <c r="AD219" s="215">
        <v>727719</v>
      </c>
      <c r="AE219" s="215">
        <v>727719</v>
      </c>
      <c r="AF219" s="315">
        <f>AE219-AD219</f>
        <v>0</v>
      </c>
      <c r="AG219" s="214">
        <f>AF219/AD219</f>
        <v>0</v>
      </c>
      <c r="AH219" s="167"/>
      <c r="AI219" s="115">
        <v>2833794.1666436614</v>
      </c>
      <c r="AJ219" s="115">
        <v>2922662.4327371013</v>
      </c>
      <c r="AK219" s="166">
        <f>AJ219-AI219</f>
        <v>88868.266093439888</v>
      </c>
      <c r="AL219" s="167">
        <f>AK219/AI219</f>
        <v>3.1360169746801066E-2</v>
      </c>
      <c r="AN219" s="115">
        <f>J219/E219</f>
        <v>46.231100162989804</v>
      </c>
      <c r="AO219" s="115">
        <f>K219/F219</f>
        <v>28.004392530884694</v>
      </c>
      <c r="AP219" s="166">
        <f>AO219-AN219</f>
        <v>-18.226707632105111</v>
      </c>
      <c r="AQ219" s="167">
        <f>AP219/AN219</f>
        <v>-0.39425208502168541</v>
      </c>
      <c r="AR219" s="316"/>
      <c r="AS219" s="115">
        <v>511.93060947702747</v>
      </c>
      <c r="AT219" s="115">
        <f>P219/F219</f>
        <v>547.93616772626501</v>
      </c>
      <c r="AU219" s="115">
        <f>AT219-AS219</f>
        <v>36.005558249237538</v>
      </c>
      <c r="AV219" s="191">
        <f>AU219/AS219</f>
        <v>7.0332888056878859E-2</v>
      </c>
      <c r="AW219" s="316"/>
      <c r="AX219" s="115">
        <v>159.90005873490981</v>
      </c>
      <c r="AY219" s="115">
        <f>U219/F219</f>
        <v>171.91069450847252</v>
      </c>
      <c r="AZ219" s="166">
        <f>AY219-AX219</f>
        <v>12.010635773562711</v>
      </c>
      <c r="BA219" s="167">
        <f>AZ219/AX219</f>
        <v>7.5113391881078267E-2</v>
      </c>
      <c r="BB219" s="316"/>
      <c r="BC219" s="115">
        <f>Y219/E219</f>
        <v>718.06176837492717</v>
      </c>
      <c r="BD219" s="115">
        <f>Z219/F219</f>
        <v>747.85125476562223</v>
      </c>
      <c r="BE219" s="166">
        <f>BD219-BC219</f>
        <v>29.78948639069506</v>
      </c>
      <c r="BF219" s="167">
        <f>BE219/BC219</f>
        <v>4.1485966392714069E-2</v>
      </c>
      <c r="BG219" s="317"/>
      <c r="BH219" s="115">
        <v>248.11421752471873</v>
      </c>
      <c r="BI219" s="115">
        <v>248.11421752471873</v>
      </c>
      <c r="BJ219" s="166">
        <f>BI219-BH219</f>
        <v>0</v>
      </c>
      <c r="BK219" s="167">
        <f>BJ219/BH219</f>
        <v>0</v>
      </c>
      <c r="BL219" s="167"/>
      <c r="BM219" s="115">
        <f>AI219/E219</f>
        <v>966.17598589964587</v>
      </c>
      <c r="BN219" s="115">
        <f>AJ219/F219</f>
        <v>995.79639956971084</v>
      </c>
      <c r="BO219" s="291">
        <f>BN219-BM219</f>
        <v>29.620413670064977</v>
      </c>
      <c r="BP219" s="167">
        <f>BO219/BM219</f>
        <v>3.0657368949699369E-2</v>
      </c>
    </row>
    <row r="220" spans="1:68">
      <c r="A220" s="89">
        <v>687</v>
      </c>
      <c r="B220" s="99">
        <v>11</v>
      </c>
      <c r="C220" s="99">
        <v>11</v>
      </c>
      <c r="D220" s="90" t="s">
        <v>234</v>
      </c>
      <c r="E220" s="92">
        <v>1424</v>
      </c>
      <c r="F220" s="115">
        <v>1413</v>
      </c>
      <c r="G220" s="166">
        <f>F220-E220</f>
        <v>-11</v>
      </c>
      <c r="H220" s="167">
        <f>G220/E220</f>
        <v>-7.7247191011235953E-3</v>
      </c>
      <c r="I220" s="167"/>
      <c r="J220" s="115">
        <v>1084311.7734344469</v>
      </c>
      <c r="K220" s="115">
        <v>1025297.8198783825</v>
      </c>
      <c r="L220" s="166">
        <f>K220-J220</f>
        <v>-59013.9535560644</v>
      </c>
      <c r="M220" s="167">
        <f>L220/J220</f>
        <v>-5.44252631041197E-2</v>
      </c>
      <c r="N220" s="167"/>
      <c r="O220" s="115">
        <v>390992.67986900837</v>
      </c>
      <c r="P220" s="314">
        <v>436591.60550761415</v>
      </c>
      <c r="Q220" s="166">
        <f>P220-O220</f>
        <v>45598.925638605782</v>
      </c>
      <c r="R220" s="167">
        <f>Q220/O220</f>
        <v>0.11662347656708684</v>
      </c>
      <c r="S220" s="167"/>
      <c r="T220" s="115">
        <v>292693.73938534071</v>
      </c>
      <c r="U220" s="115">
        <v>313209.57092321158</v>
      </c>
      <c r="V220" s="166">
        <f>U220-T220</f>
        <v>20515.831537870865</v>
      </c>
      <c r="W220" s="167">
        <f>V220/T220</f>
        <v>7.0093168309490597E-2</v>
      </c>
      <c r="X220" s="168"/>
      <c r="Y220" s="91">
        <v>1767998.1926887962</v>
      </c>
      <c r="Z220" s="91">
        <v>1775098.9963092082</v>
      </c>
      <c r="AA220" s="166">
        <f>Z220-Y220</f>
        <v>7100.8036204120144</v>
      </c>
      <c r="AB220" s="167">
        <f>AA220/Y220</f>
        <v>4.0162957461019879E-3</v>
      </c>
      <c r="AC220" s="167"/>
      <c r="AD220" s="215">
        <v>308145</v>
      </c>
      <c r="AE220" s="215">
        <v>308145</v>
      </c>
      <c r="AF220" s="315">
        <f>AE220-AD220</f>
        <v>0</v>
      </c>
      <c r="AG220" s="214">
        <f>AF220/AD220</f>
        <v>0</v>
      </c>
      <c r="AH220" s="167"/>
      <c r="AI220" s="115">
        <v>2076143.1926887962</v>
      </c>
      <c r="AJ220" s="115">
        <v>2083243.9963092082</v>
      </c>
      <c r="AK220" s="166">
        <f>AJ220-AI220</f>
        <v>7100.8036204120144</v>
      </c>
      <c r="AL220" s="167">
        <f>AK220/AI220</f>
        <v>3.420189727480127E-3</v>
      </c>
      <c r="AN220" s="115">
        <f>J220/E220</f>
        <v>761.45489707475201</v>
      </c>
      <c r="AO220" s="115">
        <f>K220/F220</f>
        <v>725.61770692029904</v>
      </c>
      <c r="AP220" s="166">
        <f>AO220-AN220</f>
        <v>-35.837190154452969</v>
      </c>
      <c r="AQ220" s="167">
        <f>AP220/AN220</f>
        <v>-4.7064100962679649E-2</v>
      </c>
      <c r="AR220" s="316"/>
      <c r="AS220" s="115">
        <v>274.57351114396653</v>
      </c>
      <c r="AT220" s="115">
        <f>P220/F220</f>
        <v>308.98202796009497</v>
      </c>
      <c r="AU220" s="115">
        <f>AT220-AS220</f>
        <v>34.40851681612844</v>
      </c>
      <c r="AV220" s="191">
        <f>AU220/AS220</f>
        <v>0.12531622833087894</v>
      </c>
      <c r="AW220" s="316"/>
      <c r="AX220" s="115">
        <v>205.54335630993029</v>
      </c>
      <c r="AY220" s="115">
        <f>U220/F220</f>
        <v>221.66282443256304</v>
      </c>
      <c r="AZ220" s="166">
        <f>AY220-AX220</f>
        <v>16.119468122632753</v>
      </c>
      <c r="BA220" s="167">
        <f>AZ220/AX220</f>
        <v>7.8423688374178721E-2</v>
      </c>
      <c r="BB220" s="316"/>
      <c r="BC220" s="115">
        <f>Y220/E220</f>
        <v>1241.5717645286491</v>
      </c>
      <c r="BD220" s="115">
        <f>Z220/F220</f>
        <v>1256.2625593129569</v>
      </c>
      <c r="BE220" s="166">
        <f>BD220-BC220</f>
        <v>14.690794784307855</v>
      </c>
      <c r="BF220" s="167">
        <f>BE220/BC220</f>
        <v>1.1832416944408425E-2</v>
      </c>
      <c r="BG220" s="317"/>
      <c r="BH220" s="115">
        <v>216.39396067415731</v>
      </c>
      <c r="BI220" s="115">
        <v>216.39396067415731</v>
      </c>
      <c r="BJ220" s="166">
        <f>BI220-BH220</f>
        <v>0</v>
      </c>
      <c r="BK220" s="167">
        <f>BJ220/BH220</f>
        <v>0</v>
      </c>
      <c r="BL220" s="167"/>
      <c r="BM220" s="115">
        <f>AI220/E220</f>
        <v>1457.9657252028064</v>
      </c>
      <c r="BN220" s="115">
        <f>AJ220/F220</f>
        <v>1474.3411155762267</v>
      </c>
      <c r="BO220" s="291">
        <f>BN220-BM220</f>
        <v>16.375390373420259</v>
      </c>
      <c r="BP220" s="167">
        <f>BO220/BM220</f>
        <v>1.1231670326915542E-2</v>
      </c>
    </row>
    <row r="221" spans="1:68">
      <c r="A221" s="89">
        <v>689</v>
      </c>
      <c r="B221" s="99">
        <v>9</v>
      </c>
      <c r="C221" s="99">
        <v>9</v>
      </c>
      <c r="D221" s="90" t="s">
        <v>235</v>
      </c>
      <c r="E221" s="92">
        <v>3032</v>
      </c>
      <c r="F221" s="115">
        <v>3008</v>
      </c>
      <c r="G221" s="166">
        <f>F221-E221</f>
        <v>-24</v>
      </c>
      <c r="H221" s="167">
        <f>G221/E221</f>
        <v>-7.9155672823219003E-3</v>
      </c>
      <c r="I221" s="167"/>
      <c r="J221" s="115">
        <v>2219689.4114061636</v>
      </c>
      <c r="K221" s="115">
        <v>2247545.0262920908</v>
      </c>
      <c r="L221" s="166">
        <f>K221-J221</f>
        <v>27855.614885927178</v>
      </c>
      <c r="M221" s="167">
        <f>L221/J221</f>
        <v>1.2549329984090326E-2</v>
      </c>
      <c r="N221" s="167"/>
      <c r="O221" s="115">
        <v>-16035.257627000878</v>
      </c>
      <c r="P221" s="314">
        <v>500569.02613095549</v>
      </c>
      <c r="Q221" s="166">
        <f>P221-O221</f>
        <v>516604.28375795635</v>
      </c>
      <c r="R221" s="167">
        <f>Q221/O221</f>
        <v>-32.216774795565193</v>
      </c>
      <c r="S221" s="167"/>
      <c r="T221" s="115">
        <v>427984.56900290214</v>
      </c>
      <c r="U221" s="115">
        <v>455060.52201249613</v>
      </c>
      <c r="V221" s="166">
        <f>U221-T221</f>
        <v>27075.953009593999</v>
      </c>
      <c r="W221" s="167">
        <f>V221/T221</f>
        <v>6.3263853350307125E-2</v>
      </c>
      <c r="X221" s="168"/>
      <c r="Y221" s="91">
        <v>2631638.7227820652</v>
      </c>
      <c r="Z221" s="91">
        <v>3203174.5744355423</v>
      </c>
      <c r="AA221" s="166">
        <f>Z221-Y221</f>
        <v>571535.85165347718</v>
      </c>
      <c r="AB221" s="167">
        <f>AA221/Y221</f>
        <v>0.21717869048881905</v>
      </c>
      <c r="AC221" s="167"/>
      <c r="AD221" s="215">
        <v>32441</v>
      </c>
      <c r="AE221" s="215">
        <v>32441</v>
      </c>
      <c r="AF221" s="315">
        <f>AE221-AD221</f>
        <v>0</v>
      </c>
      <c r="AG221" s="214">
        <f>AF221/AD221</f>
        <v>0</v>
      </c>
      <c r="AH221" s="167"/>
      <c r="AI221" s="115">
        <v>2664079.7227820652</v>
      </c>
      <c r="AJ221" s="115">
        <v>3235615.5744355423</v>
      </c>
      <c r="AK221" s="166">
        <f>AJ221-AI221</f>
        <v>571535.85165347718</v>
      </c>
      <c r="AL221" s="167">
        <f>AK221/AI221</f>
        <v>0.21453406471508646</v>
      </c>
      <c r="AN221" s="115">
        <f>J221/E221</f>
        <v>732.08753674345769</v>
      </c>
      <c r="AO221" s="115">
        <f>K221/F221</f>
        <v>747.18917097476424</v>
      </c>
      <c r="AP221" s="166">
        <f>AO221-AN221</f>
        <v>15.101634231306548</v>
      </c>
      <c r="AQ221" s="167">
        <f>AP221/AN221</f>
        <v>2.06281810211974E-2</v>
      </c>
      <c r="AR221" s="316"/>
      <c r="AS221" s="115">
        <v>-5.2886733598287856</v>
      </c>
      <c r="AT221" s="115">
        <f>P221/F221</f>
        <v>166.41257517651445</v>
      </c>
      <c r="AU221" s="115">
        <f>AT221-AS221</f>
        <v>171.70124853634323</v>
      </c>
      <c r="AV221" s="191">
        <f>AU221/AS221</f>
        <v>-32.465844807231932</v>
      </c>
      <c r="AW221" s="316"/>
      <c r="AX221" s="115">
        <v>141.15586048908381</v>
      </c>
      <c r="AY221" s="115">
        <f>U221/F221</f>
        <v>151.28341822223942</v>
      </c>
      <c r="AZ221" s="166">
        <f>AY221-AX221</f>
        <v>10.127557733155612</v>
      </c>
      <c r="BA221" s="167">
        <f>AZ221/AX221</f>
        <v>7.1747341541932089E-2</v>
      </c>
      <c r="BB221" s="316"/>
      <c r="BC221" s="115">
        <f>Y221/E221</f>
        <v>867.95472387271275</v>
      </c>
      <c r="BD221" s="115">
        <f>Z221/F221</f>
        <v>1064.8851643735181</v>
      </c>
      <c r="BE221" s="166">
        <f>BD221-BC221</f>
        <v>196.93044050080539</v>
      </c>
      <c r="BF221" s="167">
        <f>BE221/BC221</f>
        <v>0.22689022259378316</v>
      </c>
      <c r="BG221" s="317"/>
      <c r="BH221" s="115">
        <v>10.699538258575197</v>
      </c>
      <c r="BI221" s="115">
        <v>10.699538258575197</v>
      </c>
      <c r="BJ221" s="166">
        <f>BI221-BH221</f>
        <v>0</v>
      </c>
      <c r="BK221" s="167">
        <f>BJ221/BH221</f>
        <v>0</v>
      </c>
      <c r="BL221" s="167"/>
      <c r="BM221" s="115">
        <f>AI221/E221</f>
        <v>878.65426213128796</v>
      </c>
      <c r="BN221" s="115">
        <f>AJ221/F221</f>
        <v>1075.6700712884117</v>
      </c>
      <c r="BO221" s="291">
        <f>BN221-BM221</f>
        <v>197.01580915712373</v>
      </c>
      <c r="BP221" s="167">
        <f>BO221/BM221</f>
        <v>0.22422449608249412</v>
      </c>
    </row>
    <row r="222" spans="1:68">
      <c r="A222" s="89">
        <v>691</v>
      </c>
      <c r="B222" s="99">
        <v>17</v>
      </c>
      <c r="C222" s="99">
        <v>17</v>
      </c>
      <c r="D222" s="90" t="s">
        <v>236</v>
      </c>
      <c r="E222" s="92">
        <v>2598</v>
      </c>
      <c r="F222" s="115">
        <v>2556</v>
      </c>
      <c r="G222" s="166">
        <f>F222-E222</f>
        <v>-42</v>
      </c>
      <c r="H222" s="167">
        <f>G222/E222</f>
        <v>-1.6166281755196306E-2</v>
      </c>
      <c r="I222" s="167"/>
      <c r="J222" s="115">
        <v>2457677.4195512719</v>
      </c>
      <c r="K222" s="115">
        <v>2493731.7741101389</v>
      </c>
      <c r="L222" s="166">
        <f>K222-J222</f>
        <v>36054.354558866937</v>
      </c>
      <c r="M222" s="167">
        <f>L222/J222</f>
        <v>1.4670092287965855E-2</v>
      </c>
      <c r="N222" s="167"/>
      <c r="O222" s="115">
        <v>1709206.5134250734</v>
      </c>
      <c r="P222" s="314">
        <v>1834683.1812544602</v>
      </c>
      <c r="Q222" s="166">
        <f>P222-O222</f>
        <v>125476.66782938689</v>
      </c>
      <c r="R222" s="167">
        <f>Q222/O222</f>
        <v>7.3412233597182242E-2</v>
      </c>
      <c r="S222" s="167"/>
      <c r="T222" s="115">
        <v>450838.86556364619</v>
      </c>
      <c r="U222" s="115">
        <v>480140.11882787553</v>
      </c>
      <c r="V222" s="166">
        <f>U222-T222</f>
        <v>29301.253264229337</v>
      </c>
      <c r="W222" s="167">
        <f>V222/T222</f>
        <v>6.4992740205741639E-2</v>
      </c>
      <c r="X222" s="168"/>
      <c r="Y222" s="91">
        <v>4617722.7985399915</v>
      </c>
      <c r="Z222" s="91">
        <v>4808555.0741924746</v>
      </c>
      <c r="AA222" s="166">
        <f>Z222-Y222</f>
        <v>190832.27565248311</v>
      </c>
      <c r="AB222" s="167">
        <f>AA222/Y222</f>
        <v>4.1326057015119988E-2</v>
      </c>
      <c r="AC222" s="167"/>
      <c r="AD222" s="215">
        <v>88157</v>
      </c>
      <c r="AE222" s="215">
        <v>88157</v>
      </c>
      <c r="AF222" s="315">
        <f>AE222-AD222</f>
        <v>0</v>
      </c>
      <c r="AG222" s="214">
        <f>AF222/AD222</f>
        <v>0</v>
      </c>
      <c r="AH222" s="167"/>
      <c r="AI222" s="115">
        <v>4705879.7985399915</v>
      </c>
      <c r="AJ222" s="115">
        <v>4896712.0741924746</v>
      </c>
      <c r="AK222" s="166">
        <f>AJ222-AI222</f>
        <v>190832.27565248311</v>
      </c>
      <c r="AL222" s="167">
        <f>AK222/AI222</f>
        <v>4.0551880588129176E-2</v>
      </c>
      <c r="AN222" s="115">
        <f>J222/E222</f>
        <v>945.98822923451576</v>
      </c>
      <c r="AO222" s="115">
        <f>K222/F222</f>
        <v>975.63840927626711</v>
      </c>
      <c r="AP222" s="166">
        <f>AO222-AN222</f>
        <v>29.650180041751355</v>
      </c>
      <c r="AQ222" s="167">
        <f>AP222/AN222</f>
        <v>3.1343075025091996E-2</v>
      </c>
      <c r="AR222" s="316"/>
      <c r="AS222" s="115">
        <v>657.89319223443931</v>
      </c>
      <c r="AT222" s="115">
        <f>P222/F222</f>
        <v>717.79467185229271</v>
      </c>
      <c r="AU222" s="115">
        <f>AT222-AS222</f>
        <v>59.901479617853397</v>
      </c>
      <c r="AV222" s="191">
        <f>AU222/AS222</f>
        <v>9.1050462787746242E-2</v>
      </c>
      <c r="AW222" s="316"/>
      <c r="AX222" s="115">
        <v>173.53305064035649</v>
      </c>
      <c r="AY222" s="115">
        <f>U222/F222</f>
        <v>187.84824680276822</v>
      </c>
      <c r="AZ222" s="166">
        <f>AY222-AX222</f>
        <v>14.315196162411723</v>
      </c>
      <c r="BA222" s="167">
        <f>AZ222/AX222</f>
        <v>8.2492620913347844E-2</v>
      </c>
      <c r="BB222" s="316"/>
      <c r="BC222" s="115">
        <f>Y222/E222</f>
        <v>1777.4144721093116</v>
      </c>
      <c r="BD222" s="115">
        <f>Z222/F222</f>
        <v>1881.2813279313282</v>
      </c>
      <c r="BE222" s="166">
        <f>BD222-BC222</f>
        <v>103.86685582201653</v>
      </c>
      <c r="BF222" s="167">
        <f>BE222/BC222</f>
        <v>5.8437048562316803E-2</v>
      </c>
      <c r="BG222" s="317"/>
      <c r="BH222" s="115">
        <v>33.93264049268668</v>
      </c>
      <c r="BI222" s="115">
        <v>33.93264049268668</v>
      </c>
      <c r="BJ222" s="166">
        <f>BI222-BH222</f>
        <v>0</v>
      </c>
      <c r="BK222" s="167">
        <f>BJ222/BH222</f>
        <v>0</v>
      </c>
      <c r="BL222" s="167"/>
      <c r="BM222" s="115">
        <f>AI222/E222</f>
        <v>1811.3471126019983</v>
      </c>
      <c r="BN222" s="115">
        <f>AJ222/F222</f>
        <v>1915.7715470236599</v>
      </c>
      <c r="BO222" s="291">
        <f>BN222-BM222</f>
        <v>104.42443442166154</v>
      </c>
      <c r="BP222" s="167">
        <f>BO222/BM222</f>
        <v>5.7650150926431734E-2</v>
      </c>
    </row>
    <row r="223" spans="1:68">
      <c r="A223" s="89">
        <v>694</v>
      </c>
      <c r="B223" s="99">
        <v>5</v>
      </c>
      <c r="C223" s="99">
        <v>5</v>
      </c>
      <c r="D223" s="90" t="s">
        <v>237</v>
      </c>
      <c r="E223" s="92">
        <v>28483</v>
      </c>
      <c r="F223" s="115">
        <v>28643</v>
      </c>
      <c r="G223" s="166">
        <f>F223-E223</f>
        <v>160</v>
      </c>
      <c r="H223" s="167">
        <f>G223/E223</f>
        <v>5.6173858090790996E-3</v>
      </c>
      <c r="I223" s="167"/>
      <c r="J223" s="115">
        <v>7284207.8502901094</v>
      </c>
      <c r="K223" s="115">
        <v>7592919.1723859552</v>
      </c>
      <c r="L223" s="166">
        <f>K223-J223</f>
        <v>308711.32209584583</v>
      </c>
      <c r="M223" s="167">
        <f>L223/J223</f>
        <v>4.2380905163702971E-2</v>
      </c>
      <c r="N223" s="167"/>
      <c r="O223" s="115">
        <v>-13347.523178397396</v>
      </c>
      <c r="P223" s="314">
        <v>-89429.922057382253</v>
      </c>
      <c r="Q223" s="166">
        <f>P223-O223</f>
        <v>-76082.398878984852</v>
      </c>
      <c r="R223" s="167">
        <f>Q223/O223</f>
        <v>5.7001136362229472</v>
      </c>
      <c r="S223" s="167"/>
      <c r="T223" s="115">
        <v>2431571.3610098162</v>
      </c>
      <c r="U223" s="115">
        <v>2566831.462463927</v>
      </c>
      <c r="V223" s="166">
        <f>U223-T223</f>
        <v>135260.10145411082</v>
      </c>
      <c r="W223" s="167">
        <f>V223/T223</f>
        <v>5.5626622201183584E-2</v>
      </c>
      <c r="X223" s="168"/>
      <c r="Y223" s="91">
        <v>9702431.6881215274</v>
      </c>
      <c r="Z223" s="91">
        <v>10070320.712792501</v>
      </c>
      <c r="AA223" s="166">
        <f>Z223-Y223</f>
        <v>367889.02467097342</v>
      </c>
      <c r="AB223" s="167">
        <f>AA223/Y223</f>
        <v>3.7917198130997594E-2</v>
      </c>
      <c r="AC223" s="167"/>
      <c r="AD223" s="215">
        <v>1832447</v>
      </c>
      <c r="AE223" s="215">
        <v>1832447</v>
      </c>
      <c r="AF223" s="315">
        <f>AE223-AD223</f>
        <v>0</v>
      </c>
      <c r="AG223" s="214">
        <f>AF223/AD223</f>
        <v>0</v>
      </c>
      <c r="AH223" s="167"/>
      <c r="AI223" s="115">
        <v>11534878.688121527</v>
      </c>
      <c r="AJ223" s="115">
        <v>11902767.712792501</v>
      </c>
      <c r="AK223" s="166">
        <f>AJ223-AI223</f>
        <v>367889.02467097342</v>
      </c>
      <c r="AL223" s="167">
        <f>AK223/AI223</f>
        <v>3.1893618876964951E-2</v>
      </c>
      <c r="AN223" s="115">
        <f>J223/E223</f>
        <v>255.73878630376399</v>
      </c>
      <c r="AO223" s="115">
        <f>K223/F223</f>
        <v>265.0881252796828</v>
      </c>
      <c r="AP223" s="166">
        <f>AO223-AN223</f>
        <v>9.3493389759188119</v>
      </c>
      <c r="AQ223" s="167">
        <f>AP223/AN223</f>
        <v>3.6558158076240181E-2</v>
      </c>
      <c r="AR223" s="316"/>
      <c r="AS223" s="115">
        <v>-0.46861367055427433</v>
      </c>
      <c r="AT223" s="115">
        <f>P223/F223</f>
        <v>-3.1222260956388035</v>
      </c>
      <c r="AU223" s="115">
        <f>AT223-AS223</f>
        <v>-2.6536124250845292</v>
      </c>
      <c r="AV223" s="191">
        <f>AU223/AS223</f>
        <v>5.6626867541995676</v>
      </c>
      <c r="AW223" s="316"/>
      <c r="AX223" s="115">
        <v>85.369215356873084</v>
      </c>
      <c r="AY223" s="115">
        <f>U223/F223</f>
        <v>89.614616571725279</v>
      </c>
      <c r="AZ223" s="166">
        <f>AY223-AX223</f>
        <v>4.245401214852194</v>
      </c>
      <c r="BA223" s="167">
        <f>AZ223/AX223</f>
        <v>4.9729884444936465E-2</v>
      </c>
      <c r="BB223" s="316"/>
      <c r="BC223" s="115">
        <f>Y223/E223</f>
        <v>340.63938799008275</v>
      </c>
      <c r="BD223" s="115">
        <f>Z223/F223</f>
        <v>351.58051575576934</v>
      </c>
      <c r="BE223" s="166">
        <f>BD223-BC223</f>
        <v>10.941127765686588</v>
      </c>
      <c r="BF223" s="167">
        <f>BE223/BC223</f>
        <v>3.2119385342499272E-2</v>
      </c>
      <c r="BG223" s="317"/>
      <c r="BH223" s="115">
        <v>64.334761085559805</v>
      </c>
      <c r="BI223" s="115">
        <v>64.334761085559805</v>
      </c>
      <c r="BJ223" s="166">
        <f>BI223-BH223</f>
        <v>0</v>
      </c>
      <c r="BK223" s="167">
        <f>BJ223/BH223</f>
        <v>0</v>
      </c>
      <c r="BL223" s="167"/>
      <c r="BM223" s="115">
        <f>AI223/E223</f>
        <v>404.97414907564257</v>
      </c>
      <c r="BN223" s="115">
        <f>AJ223/F223</f>
        <v>415.555902412195</v>
      </c>
      <c r="BO223" s="291">
        <f>BN223-BM223</f>
        <v>10.581753336552424</v>
      </c>
      <c r="BP223" s="167">
        <f>BO223/BM223</f>
        <v>2.6129453844659908E-2</v>
      </c>
    </row>
    <row r="224" spans="1:68">
      <c r="A224" s="89">
        <v>697</v>
      </c>
      <c r="B224" s="99">
        <v>18</v>
      </c>
      <c r="C224" s="99">
        <v>18</v>
      </c>
      <c r="D224" s="90" t="s">
        <v>238</v>
      </c>
      <c r="E224" s="92">
        <v>1164</v>
      </c>
      <c r="F224" s="115">
        <v>1163</v>
      </c>
      <c r="G224" s="166">
        <f>F224-E224</f>
        <v>-1</v>
      </c>
      <c r="H224" s="167">
        <f>G224/E224</f>
        <v>-8.5910652920962198E-4</v>
      </c>
      <c r="I224" s="167"/>
      <c r="J224" s="115">
        <v>390603.4162340677</v>
      </c>
      <c r="K224" s="115">
        <v>435113.2745105637</v>
      </c>
      <c r="L224" s="166">
        <f>K224-J224</f>
        <v>44509.858276496001</v>
      </c>
      <c r="M224" s="167">
        <f>L224/J224</f>
        <v>0.11395153351609098</v>
      </c>
      <c r="N224" s="167"/>
      <c r="O224" s="115">
        <v>470743.01446988579</v>
      </c>
      <c r="P224" s="314">
        <v>565210.56018009537</v>
      </c>
      <c r="Q224" s="166">
        <f>P224-O224</f>
        <v>94467.545710209582</v>
      </c>
      <c r="R224" s="167">
        <f>Q224/O224</f>
        <v>0.20067753064077137</v>
      </c>
      <c r="S224" s="167"/>
      <c r="T224" s="115">
        <v>216304.49954585079</v>
      </c>
      <c r="U224" s="115">
        <v>230380.26795011837</v>
      </c>
      <c r="V224" s="166">
        <f>U224-T224</f>
        <v>14075.768404267583</v>
      </c>
      <c r="W224" s="167">
        <f>V224/T224</f>
        <v>6.5073858536557602E-2</v>
      </c>
      <c r="X224" s="168"/>
      <c r="Y224" s="91">
        <v>1077650.9302498042</v>
      </c>
      <c r="Z224" s="91">
        <v>1230704.1026407774</v>
      </c>
      <c r="AA224" s="166">
        <f>Z224-Y224</f>
        <v>153053.1723909732</v>
      </c>
      <c r="AB224" s="167">
        <f>AA224/Y224</f>
        <v>0.14202481350384472</v>
      </c>
      <c r="AC224" s="167"/>
      <c r="AD224" s="215">
        <v>-197982</v>
      </c>
      <c r="AE224" s="215">
        <v>-197982</v>
      </c>
      <c r="AF224" s="315">
        <f>AE224-AD224</f>
        <v>0</v>
      </c>
      <c r="AG224" s="214">
        <f>AF224/AD224</f>
        <v>0</v>
      </c>
      <c r="AH224" s="167"/>
      <c r="AI224" s="115">
        <v>879668.93024980417</v>
      </c>
      <c r="AJ224" s="115">
        <v>1032722.1026407774</v>
      </c>
      <c r="AK224" s="166">
        <f>AJ224-AI224</f>
        <v>153053.1723909732</v>
      </c>
      <c r="AL224" s="167">
        <f>AK224/AI224</f>
        <v>0.17398951711015859</v>
      </c>
      <c r="AN224" s="115">
        <f>J224/E224</f>
        <v>335.56994521827124</v>
      </c>
      <c r="AO224" s="115">
        <f>K224/F224</f>
        <v>374.13007266600488</v>
      </c>
      <c r="AP224" s="166">
        <f>AO224-AN224</f>
        <v>38.560127447733635</v>
      </c>
      <c r="AQ224" s="167">
        <f>AP224/AN224</f>
        <v>0.11490935942625084</v>
      </c>
      <c r="AR224" s="316"/>
      <c r="AS224" s="115">
        <v>404.41839731089846</v>
      </c>
      <c r="AT224" s="115">
        <f>P224/F224</f>
        <v>485.99360290635889</v>
      </c>
      <c r="AU224" s="115">
        <f>AT224-AS224</f>
        <v>81.575205595460432</v>
      </c>
      <c r="AV224" s="191">
        <f>AU224/AS224</f>
        <v>0.20170992748569033</v>
      </c>
      <c r="AW224" s="316"/>
      <c r="AX224" s="115">
        <v>185.82860785726012</v>
      </c>
      <c r="AY224" s="115">
        <f>U224/F224</f>
        <v>198.09137398978365</v>
      </c>
      <c r="AZ224" s="166">
        <f>AY224-AX224</f>
        <v>12.262766132523524</v>
      </c>
      <c r="BA224" s="167">
        <f>AZ224/AX224</f>
        <v>6.5989657211137698E-2</v>
      </c>
      <c r="BB224" s="316"/>
      <c r="BC224" s="115">
        <f>Y224/E224</f>
        <v>925.81695038642965</v>
      </c>
      <c r="BD224" s="115">
        <f>Z224/F224</f>
        <v>1058.2150495621474</v>
      </c>
      <c r="BE224" s="166">
        <f>BD224-BC224</f>
        <v>132.39809917571779</v>
      </c>
      <c r="BF224" s="167">
        <f>BE224/BC224</f>
        <v>0.1430067780898327</v>
      </c>
      <c r="BG224" s="317"/>
      <c r="BH224" s="115">
        <v>-170.08762886597938</v>
      </c>
      <c r="BI224" s="115">
        <v>-170.08762886597938</v>
      </c>
      <c r="BJ224" s="166">
        <f>BI224-BH224</f>
        <v>0</v>
      </c>
      <c r="BK224" s="167">
        <f>BJ224/BH224</f>
        <v>0</v>
      </c>
      <c r="BL224" s="167"/>
      <c r="BM224" s="115">
        <f>AI224/E224</f>
        <v>755.7293215204503</v>
      </c>
      <c r="BN224" s="115">
        <f>AJ224/F224</f>
        <v>887.98117166016971</v>
      </c>
      <c r="BO224" s="291">
        <f>BN224-BM224</f>
        <v>132.25185013971941</v>
      </c>
      <c r="BP224" s="167">
        <f>BO224/BM224</f>
        <v>0.17499896639400225</v>
      </c>
    </row>
    <row r="225" spans="1:68">
      <c r="A225" s="89">
        <v>698</v>
      </c>
      <c r="B225" s="99">
        <v>19</v>
      </c>
      <c r="C225" s="99">
        <v>19</v>
      </c>
      <c r="D225" s="90" t="s">
        <v>239</v>
      </c>
      <c r="E225" s="92">
        <v>65286</v>
      </c>
      <c r="F225" s="115">
        <v>65722</v>
      </c>
      <c r="G225" s="166">
        <f>F225-E225</f>
        <v>436</v>
      </c>
      <c r="H225" s="167">
        <f>G225/E225</f>
        <v>6.6783077535765706E-3</v>
      </c>
      <c r="I225" s="167"/>
      <c r="J225" s="115">
        <v>1428616.7780686356</v>
      </c>
      <c r="K225" s="115">
        <v>2394407.8329179585</v>
      </c>
      <c r="L225" s="166">
        <f>K225-J225</f>
        <v>965791.05484932289</v>
      </c>
      <c r="M225" s="167">
        <f>L225/J225</f>
        <v>0.67603227798779431</v>
      </c>
      <c r="N225" s="167"/>
      <c r="O225" s="115">
        <v>16341024.103923395</v>
      </c>
      <c r="P225" s="314">
        <v>17889124.076189082</v>
      </c>
      <c r="Q225" s="166">
        <f>P225-O225</f>
        <v>1548099.9722656868</v>
      </c>
      <c r="R225" s="167">
        <f>Q225/O225</f>
        <v>9.473702274840877E-2</v>
      </c>
      <c r="S225" s="167"/>
      <c r="T225" s="115">
        <v>5061599.6381251086</v>
      </c>
      <c r="U225" s="115">
        <v>5518866.6126537947</v>
      </c>
      <c r="V225" s="166">
        <f>U225-T225</f>
        <v>457266.97452868614</v>
      </c>
      <c r="W225" s="167">
        <f>V225/T225</f>
        <v>9.0340407622216568E-2</v>
      </c>
      <c r="X225" s="168"/>
      <c r="Y225" s="91">
        <v>22831240.520117141</v>
      </c>
      <c r="Z225" s="91">
        <v>25802398.521760836</v>
      </c>
      <c r="AA225" s="166">
        <f>Z225-Y225</f>
        <v>2971158.0016436949</v>
      </c>
      <c r="AB225" s="167">
        <f>AA225/Y225</f>
        <v>0.13013563581995197</v>
      </c>
      <c r="AC225" s="167"/>
      <c r="AD225" s="215">
        <v>-1296888</v>
      </c>
      <c r="AE225" s="215">
        <v>-1296888</v>
      </c>
      <c r="AF225" s="315">
        <f>AE225-AD225</f>
        <v>0</v>
      </c>
      <c r="AG225" s="214">
        <f>AF225/AD225</f>
        <v>0</v>
      </c>
      <c r="AH225" s="167"/>
      <c r="AI225" s="115">
        <v>21534352.520117141</v>
      </c>
      <c r="AJ225" s="115">
        <v>24505510.521760836</v>
      </c>
      <c r="AK225" s="166">
        <f>AJ225-AI225</f>
        <v>2971158.0016436949</v>
      </c>
      <c r="AL225" s="167">
        <f>AK225/AI225</f>
        <v>0.13797294341067715</v>
      </c>
      <c r="AN225" s="115">
        <f>J225/E225</f>
        <v>21.882436940058138</v>
      </c>
      <c r="AO225" s="115">
        <f>K225/F225</f>
        <v>36.432364092966715</v>
      </c>
      <c r="AP225" s="166">
        <f>AO225-AN225</f>
        <v>14.549927152908577</v>
      </c>
      <c r="AQ225" s="167">
        <f>AP225/AN225</f>
        <v>0.66491347342915819</v>
      </c>
      <c r="AR225" s="316"/>
      <c r="AS225" s="115">
        <v>250.29905498764506</v>
      </c>
      <c r="AT225" s="115">
        <f>P225/F225</f>
        <v>272.19384796855059</v>
      </c>
      <c r="AU225" s="115">
        <f>AT225-AS225</f>
        <v>21.894792980905521</v>
      </c>
      <c r="AV225" s="191">
        <f>AU225/AS225</f>
        <v>8.7474533141910032E-2</v>
      </c>
      <c r="AW225" s="316"/>
      <c r="AX225" s="115">
        <v>77.529633277044212</v>
      </c>
      <c r="AY225" s="115">
        <f>U225/F225</f>
        <v>83.972895113566153</v>
      </c>
      <c r="AZ225" s="166">
        <f>AY225-AX225</f>
        <v>6.4432618365219412</v>
      </c>
      <c r="BA225" s="167">
        <f>AZ225/AX225</f>
        <v>8.3107085177323153E-2</v>
      </c>
      <c r="BB225" s="316"/>
      <c r="BC225" s="115">
        <f>Y225/E225</f>
        <v>349.71112520474742</v>
      </c>
      <c r="BD225" s="115">
        <f>Z225/F225</f>
        <v>392.59910717508347</v>
      </c>
      <c r="BE225" s="166">
        <f>BD225-BC225</f>
        <v>42.887981970336057</v>
      </c>
      <c r="BF225" s="167">
        <f>BE225/BC225</f>
        <v>0.12263831167860667</v>
      </c>
      <c r="BG225" s="317"/>
      <c r="BH225" s="115">
        <v>-19.864718316331221</v>
      </c>
      <c r="BI225" s="115">
        <v>-19.864718316331221</v>
      </c>
      <c r="BJ225" s="166">
        <f>BI225-BH225</f>
        <v>0</v>
      </c>
      <c r="BK225" s="167">
        <f>BJ225/BH225</f>
        <v>0</v>
      </c>
      <c r="BL225" s="167"/>
      <c r="BM225" s="115">
        <f>AI225/E225</f>
        <v>329.8464068884162</v>
      </c>
      <c r="BN225" s="115">
        <f>AJ225/F225</f>
        <v>372.86617147623076</v>
      </c>
      <c r="BO225" s="291">
        <f>BN225-BM225</f>
        <v>43.019764587814564</v>
      </c>
      <c r="BP225" s="167">
        <f>BO225/BM225</f>
        <v>0.13042362654072423</v>
      </c>
    </row>
    <row r="226" spans="1:68">
      <c r="A226" s="89">
        <v>700</v>
      </c>
      <c r="B226" s="99">
        <v>9</v>
      </c>
      <c r="C226" s="99">
        <v>9</v>
      </c>
      <c r="D226" s="90" t="s">
        <v>240</v>
      </c>
      <c r="E226" s="92">
        <v>4758</v>
      </c>
      <c r="F226" s="115">
        <v>4733</v>
      </c>
      <c r="G226" s="166">
        <f>F226-E226</f>
        <v>-25</v>
      </c>
      <c r="H226" s="167">
        <f>G226/E226</f>
        <v>-5.254308532997058E-3</v>
      </c>
      <c r="I226" s="167"/>
      <c r="J226" s="115">
        <v>1342983.7362393243</v>
      </c>
      <c r="K226" s="115">
        <v>1216714.2943900952</v>
      </c>
      <c r="L226" s="166">
        <f>K226-J226</f>
        <v>-126269.44184922916</v>
      </c>
      <c r="M226" s="167">
        <f>L226/J226</f>
        <v>-9.4021571849271832E-2</v>
      </c>
      <c r="N226" s="167"/>
      <c r="O226" s="115">
        <v>762694.67328342842</v>
      </c>
      <c r="P226" s="314">
        <v>576700.02682204871</v>
      </c>
      <c r="Q226" s="166">
        <f>P226-O226</f>
        <v>-185994.64646137971</v>
      </c>
      <c r="R226" s="167">
        <f>Q226/O226</f>
        <v>-0.24386514417449118</v>
      </c>
      <c r="S226" s="167"/>
      <c r="T226" s="115">
        <v>483683.03751327883</v>
      </c>
      <c r="U226" s="115">
        <v>516354.86840568244</v>
      </c>
      <c r="V226" s="166">
        <f>U226-T226</f>
        <v>32671.83089240361</v>
      </c>
      <c r="W226" s="167">
        <f>V226/T226</f>
        <v>6.7548018761163717E-2</v>
      </c>
      <c r="X226" s="168"/>
      <c r="Y226" s="91">
        <v>2589361.4470360316</v>
      </c>
      <c r="Z226" s="91">
        <v>2309769.1896178261</v>
      </c>
      <c r="AA226" s="166">
        <f>Z226-Y226</f>
        <v>-279592.2574182055</v>
      </c>
      <c r="AB226" s="167">
        <f>AA226/Y226</f>
        <v>-0.10797729986219065</v>
      </c>
      <c r="AC226" s="167"/>
      <c r="AD226" s="215">
        <v>-1009065</v>
      </c>
      <c r="AE226" s="215">
        <v>-1009065</v>
      </c>
      <c r="AF226" s="315">
        <f>AE226-AD226</f>
        <v>0</v>
      </c>
      <c r="AG226" s="214">
        <f>AF226/AD226</f>
        <v>0</v>
      </c>
      <c r="AH226" s="167"/>
      <c r="AI226" s="115">
        <v>1580296.4470360316</v>
      </c>
      <c r="AJ226" s="115">
        <v>1300704.1896178261</v>
      </c>
      <c r="AK226" s="166">
        <f>AJ226-AI226</f>
        <v>-279592.2574182055</v>
      </c>
      <c r="AL226" s="167">
        <f>AK226/AI226</f>
        <v>-0.176923929647885</v>
      </c>
      <c r="AN226" s="115">
        <f>J226/E226</f>
        <v>282.25803619994207</v>
      </c>
      <c r="AO226" s="115">
        <f>K226/F226</f>
        <v>257.07041926686986</v>
      </c>
      <c r="AP226" s="166">
        <f>AO226-AN226</f>
        <v>-25.187616933072206</v>
      </c>
      <c r="AQ226" s="167">
        <f>AP226/AN226</f>
        <v>-8.923613751507202E-2</v>
      </c>
      <c r="AR226" s="316"/>
      <c r="AS226" s="115">
        <v>160.29732519618085</v>
      </c>
      <c r="AT226" s="115">
        <f>P226/F226</f>
        <v>121.84661458314994</v>
      </c>
      <c r="AU226" s="115">
        <f>AT226-AS226</f>
        <v>-38.450710613030907</v>
      </c>
      <c r="AV226" s="191">
        <f>AU226/AS226</f>
        <v>-0.23987119289715392</v>
      </c>
      <c r="AW226" s="316"/>
      <c r="AX226" s="115">
        <v>101.65679645087828</v>
      </c>
      <c r="AY226" s="115">
        <f>U226/F226</f>
        <v>109.09673957440998</v>
      </c>
      <c r="AZ226" s="166">
        <f>AY226-AX226</f>
        <v>7.4399431235317053</v>
      </c>
      <c r="BA226" s="167">
        <f>AZ226/AX226</f>
        <v>7.3186873709194356E-2</v>
      </c>
      <c r="BB226" s="316"/>
      <c r="BC226" s="115">
        <f>Y226/E226</f>
        <v>544.21215784700121</v>
      </c>
      <c r="BD226" s="115">
        <f>Z226/F226</f>
        <v>488.01377342442976</v>
      </c>
      <c r="BE226" s="166">
        <f>BD226-BC226</f>
        <v>-56.198384422571451</v>
      </c>
      <c r="BF226" s="167">
        <f>BE226/BC226</f>
        <v>-0.10326558055024372</v>
      </c>
      <c r="BG226" s="317"/>
      <c r="BH226" s="115">
        <v>-212.07755359394704</v>
      </c>
      <c r="BI226" s="115">
        <v>-212.07755359394704</v>
      </c>
      <c r="BJ226" s="166">
        <f>BI226-BH226</f>
        <v>0</v>
      </c>
      <c r="BK226" s="167">
        <f>BJ226/BH226</f>
        <v>0</v>
      </c>
      <c r="BL226" s="167"/>
      <c r="BM226" s="115">
        <f>AI226/E226</f>
        <v>332.13460425305414</v>
      </c>
      <c r="BN226" s="115">
        <f>AJ226/F226</f>
        <v>274.81601301876742</v>
      </c>
      <c r="BO226" s="291">
        <f>BN226-BM226</f>
        <v>-57.318591234286714</v>
      </c>
      <c r="BP226" s="167">
        <f>BO226/BM226</f>
        <v>-0.17257639071722725</v>
      </c>
    </row>
    <row r="227" spans="1:68">
      <c r="A227" s="89">
        <v>702</v>
      </c>
      <c r="B227" s="99">
        <v>6</v>
      </c>
      <c r="C227" s="99">
        <v>6</v>
      </c>
      <c r="D227" s="90" t="s">
        <v>241</v>
      </c>
      <c r="E227" s="92">
        <v>4124</v>
      </c>
      <c r="F227" s="115">
        <v>4039</v>
      </c>
      <c r="G227" s="166">
        <f>F227-E227</f>
        <v>-85</v>
      </c>
      <c r="H227" s="167">
        <f>G227/E227</f>
        <v>-2.061105722599418E-2</v>
      </c>
      <c r="I227" s="167"/>
      <c r="J227" s="115">
        <v>1386151.0270476947</v>
      </c>
      <c r="K227" s="115">
        <v>1367623.9810771667</v>
      </c>
      <c r="L227" s="166">
        <f>K227-J227</f>
        <v>-18527.045970527921</v>
      </c>
      <c r="M227" s="167">
        <f>L227/J227</f>
        <v>-1.3365820613348248E-2</v>
      </c>
      <c r="N227" s="167"/>
      <c r="O227" s="115">
        <v>1250068.6094061672</v>
      </c>
      <c r="P227" s="314">
        <v>1135817.9292992253</v>
      </c>
      <c r="Q227" s="166">
        <f>P227-O227</f>
        <v>-114250.68010694184</v>
      </c>
      <c r="R227" s="167">
        <f>Q227/O227</f>
        <v>-9.1395527611252886E-2</v>
      </c>
      <c r="S227" s="167"/>
      <c r="T227" s="115">
        <v>619531.93551567639</v>
      </c>
      <c r="U227" s="115">
        <v>665741.02159321913</v>
      </c>
      <c r="V227" s="166">
        <f>U227-T227</f>
        <v>46209.086077542743</v>
      </c>
      <c r="W227" s="167">
        <f>V227/T227</f>
        <v>7.4587092978637068E-2</v>
      </c>
      <c r="X227" s="168"/>
      <c r="Y227" s="91">
        <v>3255751.5719695385</v>
      </c>
      <c r="Z227" s="91">
        <v>3169182.9319696114</v>
      </c>
      <c r="AA227" s="166">
        <f>Z227-Y227</f>
        <v>-86568.639999927022</v>
      </c>
      <c r="AB227" s="167">
        <f>AA227/Y227</f>
        <v>-2.6589448883398089E-2</v>
      </c>
      <c r="AC227" s="167"/>
      <c r="AD227" s="215">
        <v>-831821</v>
      </c>
      <c r="AE227" s="215">
        <v>-831821</v>
      </c>
      <c r="AF227" s="315">
        <f>AE227-AD227</f>
        <v>0</v>
      </c>
      <c r="AG227" s="214">
        <f>AF227/AD227</f>
        <v>0</v>
      </c>
      <c r="AH227" s="167"/>
      <c r="AI227" s="115">
        <v>2423930.5719695385</v>
      </c>
      <c r="AJ227" s="115">
        <v>2337361.9319696114</v>
      </c>
      <c r="AK227" s="166">
        <f>AJ227-AI227</f>
        <v>-86568.639999927022</v>
      </c>
      <c r="AL227" s="167">
        <f>AK227/AI227</f>
        <v>-3.5714158235805663E-2</v>
      </c>
      <c r="AN227" s="115">
        <f>J227/E227</f>
        <v>336.11809579236046</v>
      </c>
      <c r="AO227" s="115">
        <f>K227/F227</f>
        <v>338.60460041524306</v>
      </c>
      <c r="AP227" s="166">
        <f>AO227-AN227</f>
        <v>2.4865046228825918</v>
      </c>
      <c r="AQ227" s="167">
        <f>AP227/AN227</f>
        <v>7.3977112628254597E-3</v>
      </c>
      <c r="AR227" s="316"/>
      <c r="AS227" s="115">
        <v>303.12041935164092</v>
      </c>
      <c r="AT227" s="115">
        <f>P227/F227</f>
        <v>281.21265890052621</v>
      </c>
      <c r="AU227" s="115">
        <f>AT227-AS227</f>
        <v>-21.907760451114711</v>
      </c>
      <c r="AV227" s="191">
        <f>AU227/AS227</f>
        <v>-7.2274116332955371E-2</v>
      </c>
      <c r="AW227" s="316"/>
      <c r="AX227" s="115">
        <v>150.22597854405345</v>
      </c>
      <c r="AY227" s="115">
        <f>U227/F227</f>
        <v>164.82818063709311</v>
      </c>
      <c r="AZ227" s="166">
        <f>AY227-AX227</f>
        <v>14.602202093039665</v>
      </c>
      <c r="BA227" s="167">
        <f>AZ227/AX227</f>
        <v>9.7201577480539425E-2</v>
      </c>
      <c r="BB227" s="316"/>
      <c r="BC227" s="115">
        <f>Y227/E227</f>
        <v>789.46449368805486</v>
      </c>
      <c r="BD227" s="115">
        <f>Z227/F227</f>
        <v>784.64543995286249</v>
      </c>
      <c r="BE227" s="166">
        <f>BD227-BC227</f>
        <v>-4.8190537351923695</v>
      </c>
      <c r="BF227" s="167">
        <f>BE227/BC227</f>
        <v>-6.1042057923083072E-3</v>
      </c>
      <c r="BG227" s="317"/>
      <c r="BH227" s="115">
        <v>-201.70247332686711</v>
      </c>
      <c r="BI227" s="115">
        <v>-201.70247332686711</v>
      </c>
      <c r="BJ227" s="166">
        <f>BI227-BH227</f>
        <v>0</v>
      </c>
      <c r="BK227" s="167">
        <f>BJ227/BH227</f>
        <v>0</v>
      </c>
      <c r="BL227" s="167"/>
      <c r="BM227" s="115">
        <f>AI227/E227</f>
        <v>587.76202036118775</v>
      </c>
      <c r="BN227" s="115">
        <f>AJ227/F227</f>
        <v>578.6981757785619</v>
      </c>
      <c r="BO227" s="291">
        <f>BN227-BM227</f>
        <v>-9.0638445826258476</v>
      </c>
      <c r="BP227" s="167">
        <f>BO227/BM227</f>
        <v>-1.5420942947378587E-2</v>
      </c>
    </row>
    <row r="228" spans="1:68">
      <c r="A228" s="89">
        <v>704</v>
      </c>
      <c r="B228" s="99">
        <v>2</v>
      </c>
      <c r="C228" s="99">
        <v>2</v>
      </c>
      <c r="D228" s="90" t="s">
        <v>242</v>
      </c>
      <c r="E228" s="92">
        <v>6436</v>
      </c>
      <c r="F228" s="115">
        <v>6418</v>
      </c>
      <c r="G228" s="166">
        <f>F228-E228</f>
        <v>-18</v>
      </c>
      <c r="H228" s="167">
        <f>G228/E228</f>
        <v>-2.7967681789931634E-3</v>
      </c>
      <c r="I228" s="167"/>
      <c r="J228" s="115">
        <v>4909742.7711747624</v>
      </c>
      <c r="K228" s="115">
        <v>5050353.6759926267</v>
      </c>
      <c r="L228" s="166">
        <f>K228-J228</f>
        <v>140610.9048178643</v>
      </c>
      <c r="M228" s="167">
        <f>L228/J228</f>
        <v>2.8639159192492703E-2</v>
      </c>
      <c r="N228" s="167"/>
      <c r="O228" s="115">
        <v>1141622.431121482</v>
      </c>
      <c r="P228" s="314">
        <v>1378841.1785797104</v>
      </c>
      <c r="Q228" s="166">
        <f>P228-O228</f>
        <v>237218.74745822838</v>
      </c>
      <c r="R228" s="167">
        <f>Q228/O228</f>
        <v>0.20779089565119582</v>
      </c>
      <c r="S228" s="167"/>
      <c r="T228" s="115">
        <v>437582.01981962874</v>
      </c>
      <c r="U228" s="115">
        <v>458240.56017656112</v>
      </c>
      <c r="V228" s="166">
        <f>U228-T228</f>
        <v>20658.540356932383</v>
      </c>
      <c r="W228" s="167">
        <f>V228/T228</f>
        <v>4.7210670048663861E-2</v>
      </c>
      <c r="X228" s="168"/>
      <c r="Y228" s="91">
        <v>6488947.2221158724</v>
      </c>
      <c r="Z228" s="91">
        <v>6887435.4147488978</v>
      </c>
      <c r="AA228" s="166">
        <f>Z228-Y228</f>
        <v>398488.19263302535</v>
      </c>
      <c r="AB228" s="167">
        <f>AA228/Y228</f>
        <v>6.1410299543642917E-2</v>
      </c>
      <c r="AC228" s="167"/>
      <c r="AD228" s="215">
        <v>-1167760</v>
      </c>
      <c r="AE228" s="215">
        <v>-1167760</v>
      </c>
      <c r="AF228" s="315">
        <f>AE228-AD228</f>
        <v>0</v>
      </c>
      <c r="AG228" s="214">
        <f>AF228/AD228</f>
        <v>0</v>
      </c>
      <c r="AH228" s="167"/>
      <c r="AI228" s="115">
        <v>5321187.2221158724</v>
      </c>
      <c r="AJ228" s="115">
        <v>5719675.4147488978</v>
      </c>
      <c r="AK228" s="166">
        <f>AJ228-AI228</f>
        <v>398488.19263302535</v>
      </c>
      <c r="AL228" s="167">
        <f>AK228/AI228</f>
        <v>7.4887083652466158E-2</v>
      </c>
      <c r="AN228" s="115">
        <f>J228/E228</f>
        <v>762.85624163684929</v>
      </c>
      <c r="AO228" s="115">
        <f>K228/F228</f>
        <v>786.90459270685983</v>
      </c>
      <c r="AP228" s="166">
        <f>AO228-AN228</f>
        <v>24.04835107001054</v>
      </c>
      <c r="AQ228" s="167">
        <f>AP228/AN228</f>
        <v>3.1524092951524328E-2</v>
      </c>
      <c r="AR228" s="316"/>
      <c r="AS228" s="115">
        <v>177.38073821029863</v>
      </c>
      <c r="AT228" s="115">
        <f>P228/F228</f>
        <v>214.83969750385018</v>
      </c>
      <c r="AU228" s="115">
        <f>AT228-AS228</f>
        <v>37.458959293551544</v>
      </c>
      <c r="AV228" s="191">
        <f>AU228/AS228</f>
        <v>0.21117828052525658</v>
      </c>
      <c r="AW228" s="316"/>
      <c r="AX228" s="115">
        <v>67.989748262838518</v>
      </c>
      <c r="AY228" s="115">
        <f>U228/F228</f>
        <v>71.399277060854018</v>
      </c>
      <c r="AZ228" s="166">
        <f>AY228-AX228</f>
        <v>3.4095287980155007</v>
      </c>
      <c r="BA228" s="167">
        <f>AZ228/AX228</f>
        <v>5.0147689690433275E-2</v>
      </c>
      <c r="BB228" s="316"/>
      <c r="BC228" s="115">
        <f>Y228/E228</f>
        <v>1008.2267281099864</v>
      </c>
      <c r="BD228" s="115">
        <f>Z228/F228</f>
        <v>1073.1435672715641</v>
      </c>
      <c r="BE228" s="166">
        <f>BD228-BC228</f>
        <v>64.916839161577627</v>
      </c>
      <c r="BF228" s="167">
        <f>BE228/BC228</f>
        <v>6.4387143637096592E-2</v>
      </c>
      <c r="BG228" s="317"/>
      <c r="BH228" s="115">
        <v>-181.44188937228091</v>
      </c>
      <c r="BI228" s="115">
        <v>-181.44188937228091</v>
      </c>
      <c r="BJ228" s="166">
        <f>BI228-BH228</f>
        <v>0</v>
      </c>
      <c r="BK228" s="167">
        <f>BJ228/BH228</f>
        <v>0</v>
      </c>
      <c r="BL228" s="167"/>
      <c r="BM228" s="115">
        <f>AI228/E228</f>
        <v>826.78483873770551</v>
      </c>
      <c r="BN228" s="115">
        <f>AJ228/F228</f>
        <v>891.19280379384509</v>
      </c>
      <c r="BO228" s="291">
        <f>BN228-BM228</f>
        <v>64.407965056139574</v>
      </c>
      <c r="BP228" s="167">
        <f>BO228/BM228</f>
        <v>7.7901724896739147E-2</v>
      </c>
    </row>
    <row r="229" spans="1:68">
      <c r="A229" s="89">
        <v>707</v>
      </c>
      <c r="B229" s="99">
        <v>12</v>
      </c>
      <c r="C229" s="99">
        <v>12</v>
      </c>
      <c r="D229" s="90" t="s">
        <v>243</v>
      </c>
      <c r="E229" s="92">
        <v>1902</v>
      </c>
      <c r="F229" s="115">
        <v>1881</v>
      </c>
      <c r="G229" s="166">
        <f>F229-E229</f>
        <v>-21</v>
      </c>
      <c r="H229" s="167">
        <f>G229/E229</f>
        <v>-1.1041009463722398E-2</v>
      </c>
      <c r="I229" s="167"/>
      <c r="J229" s="115">
        <v>-97780.413914686796</v>
      </c>
      <c r="K229" s="115">
        <v>-252378.58134886203</v>
      </c>
      <c r="L229" s="166">
        <f>K229-J229</f>
        <v>-154598.16743417524</v>
      </c>
      <c r="M229" s="167">
        <f>L229/J229</f>
        <v>1.5810749949275302</v>
      </c>
      <c r="N229" s="167"/>
      <c r="O229" s="115">
        <v>1305692.7568719622</v>
      </c>
      <c r="P229" s="314">
        <v>1453555.7359365416</v>
      </c>
      <c r="Q229" s="166">
        <f>P229-O229</f>
        <v>147862.97906457935</v>
      </c>
      <c r="R229" s="167">
        <f>Q229/O229</f>
        <v>0.11324484897872415</v>
      </c>
      <c r="S229" s="167"/>
      <c r="T229" s="115">
        <v>412818.45687421085</v>
      </c>
      <c r="U229" s="115">
        <v>438501.36730779987</v>
      </c>
      <c r="V229" s="166">
        <f>U229-T229</f>
        <v>25682.910433589015</v>
      </c>
      <c r="W229" s="167">
        <f>V229/T229</f>
        <v>6.2213571137432956E-2</v>
      </c>
      <c r="X229" s="168"/>
      <c r="Y229" s="91">
        <v>1620730.7998314863</v>
      </c>
      <c r="Z229" s="91">
        <v>1639678.5218954794</v>
      </c>
      <c r="AA229" s="166">
        <f>Z229-Y229</f>
        <v>18947.722063993104</v>
      </c>
      <c r="AB229" s="167">
        <f>AA229/Y229</f>
        <v>1.1690850859355034E-2</v>
      </c>
      <c r="AC229" s="167"/>
      <c r="AD229" s="215">
        <v>-547761</v>
      </c>
      <c r="AE229" s="215">
        <v>-547761</v>
      </c>
      <c r="AF229" s="315">
        <f>AE229-AD229</f>
        <v>0</v>
      </c>
      <c r="AG229" s="214">
        <f>AF229/AD229</f>
        <v>0</v>
      </c>
      <c r="AH229" s="167"/>
      <c r="AI229" s="115">
        <v>1072969.7998314863</v>
      </c>
      <c r="AJ229" s="115">
        <v>1091917.5218954794</v>
      </c>
      <c r="AK229" s="166">
        <f>AJ229-AI229</f>
        <v>18947.722063993104</v>
      </c>
      <c r="AL229" s="167">
        <f>AK229/AI229</f>
        <v>1.7659138278606639E-2</v>
      </c>
      <c r="AN229" s="115">
        <f>J229/E229</f>
        <v>-51.409260733273818</v>
      </c>
      <c r="AO229" s="115">
        <f>K229/F229</f>
        <v>-134.17255786755027</v>
      </c>
      <c r="AP229" s="166">
        <f>AO229-AN229</f>
        <v>-82.763297134276456</v>
      </c>
      <c r="AQ229" s="167">
        <f>AP229/AN229</f>
        <v>1.6098908242169925</v>
      </c>
      <c r="AR229" s="316"/>
      <c r="AS229" s="115">
        <v>686.48409930176774</v>
      </c>
      <c r="AT229" s="115">
        <f>P229/F229</f>
        <v>772.7569037408515</v>
      </c>
      <c r="AU229" s="115">
        <f>AT229-AS229</f>
        <v>86.272804439083757</v>
      </c>
      <c r="AV229" s="191">
        <f>AU229/AS229</f>
        <v>0.12567341986046435</v>
      </c>
      <c r="AW229" s="316"/>
      <c r="AX229" s="115">
        <v>217.04440424511611</v>
      </c>
      <c r="AY229" s="115">
        <f>U229/F229</f>
        <v>233.12140739383301</v>
      </c>
      <c r="AZ229" s="166">
        <f>AY229-AX229</f>
        <v>16.077003148716898</v>
      </c>
      <c r="BA229" s="167">
        <f>AZ229/AX229</f>
        <v>7.4072414834342168E-2</v>
      </c>
      <c r="BB229" s="316"/>
      <c r="BC229" s="115">
        <f>Y229/E229</f>
        <v>852.11924281361007</v>
      </c>
      <c r="BD229" s="115">
        <f>Z229/F229</f>
        <v>871.70575326713424</v>
      </c>
      <c r="BE229" s="166">
        <f>BD229-BC229</f>
        <v>19.58651045352417</v>
      </c>
      <c r="BF229" s="167">
        <f>BE229/BC229</f>
        <v>2.2985645047577528E-2</v>
      </c>
      <c r="BG229" s="317"/>
      <c r="BH229" s="115">
        <v>-287.99211356466878</v>
      </c>
      <c r="BI229" s="115">
        <v>-287.99211356466878</v>
      </c>
      <c r="BJ229" s="166">
        <f>BI229-BH229</f>
        <v>0</v>
      </c>
      <c r="BK229" s="167">
        <f>BJ229/BH229</f>
        <v>0</v>
      </c>
      <c r="BL229" s="167"/>
      <c r="BM229" s="115">
        <f>AI229/E229</f>
        <v>564.12712924894129</v>
      </c>
      <c r="BN229" s="115">
        <f>AJ229/F229</f>
        <v>580.49841674400818</v>
      </c>
      <c r="BO229" s="291">
        <f>BN229-BM229</f>
        <v>16.371287495066895</v>
      </c>
      <c r="BP229" s="167">
        <f>BO229/BM229</f>
        <v>2.9020564064811141E-2</v>
      </c>
    </row>
    <row r="230" spans="1:68">
      <c r="A230" s="89">
        <v>710</v>
      </c>
      <c r="B230" s="99">
        <v>1</v>
      </c>
      <c r="C230" s="100">
        <v>33</v>
      </c>
      <c r="D230" s="90" t="s">
        <v>244</v>
      </c>
      <c r="E230" s="92">
        <v>27209</v>
      </c>
      <c r="F230" s="115">
        <v>27036</v>
      </c>
      <c r="G230" s="166">
        <f>F230-E230</f>
        <v>-173</v>
      </c>
      <c r="H230" s="167">
        <f>G230/E230</f>
        <v>-6.3581903046785989E-3</v>
      </c>
      <c r="I230" s="167"/>
      <c r="J230" s="115">
        <v>9727083.3504774962</v>
      </c>
      <c r="K230" s="115">
        <v>9513257.313497968</v>
      </c>
      <c r="L230" s="166">
        <f>K230-J230</f>
        <v>-213826.03697952814</v>
      </c>
      <c r="M230" s="167">
        <f>L230/J230</f>
        <v>-2.1982543921455301E-2</v>
      </c>
      <c r="N230" s="167"/>
      <c r="O230" s="115">
        <v>7243268.0881924732</v>
      </c>
      <c r="P230" s="314">
        <v>7549842.2684861291</v>
      </c>
      <c r="Q230" s="166">
        <f>P230-O230</f>
        <v>306574.18029365595</v>
      </c>
      <c r="R230" s="167">
        <f>Q230/O230</f>
        <v>4.2325394636906259E-2</v>
      </c>
      <c r="S230" s="167"/>
      <c r="T230" s="115">
        <v>2846578.2898166049</v>
      </c>
      <c r="U230" s="115">
        <v>3065736.1723485468</v>
      </c>
      <c r="V230" s="166">
        <f>U230-T230</f>
        <v>219157.88253194187</v>
      </c>
      <c r="W230" s="167">
        <f>V230/T230</f>
        <v>7.6989936765821901E-2</v>
      </c>
      <c r="X230" s="168"/>
      <c r="Y230" s="91">
        <v>19816929.728486575</v>
      </c>
      <c r="Z230" s="91">
        <v>20128835.754332643</v>
      </c>
      <c r="AA230" s="166">
        <f>Z230-Y230</f>
        <v>311906.02584606782</v>
      </c>
      <c r="AB230" s="167">
        <f>AA230/Y230</f>
        <v>1.5739371846169845E-2</v>
      </c>
      <c r="AC230" s="167"/>
      <c r="AD230" s="215">
        <v>13034</v>
      </c>
      <c r="AE230" s="215">
        <v>13034</v>
      </c>
      <c r="AF230" s="315">
        <f>AE230-AD230</f>
        <v>0</v>
      </c>
      <c r="AG230" s="214">
        <f>AF230/AD230</f>
        <v>0</v>
      </c>
      <c r="AH230" s="167"/>
      <c r="AI230" s="115">
        <v>19829963.728486575</v>
      </c>
      <c r="AJ230" s="115">
        <v>20141869.754332643</v>
      </c>
      <c r="AK230" s="166">
        <f>AJ230-AI230</f>
        <v>311906.02584606782</v>
      </c>
      <c r="AL230" s="167">
        <f>AK230/AI230</f>
        <v>1.5729026543704751E-2</v>
      </c>
      <c r="AN230" s="115">
        <f>J230/E230</f>
        <v>357.49506966362219</v>
      </c>
      <c r="AO230" s="115">
        <f>K230/F230</f>
        <v>351.87369853151233</v>
      </c>
      <c r="AP230" s="166">
        <f>AO230-AN230</f>
        <v>-5.6213711321098572</v>
      </c>
      <c r="AQ230" s="167">
        <f>AP230/AN230</f>
        <v>-1.5724331911483907E-2</v>
      </c>
      <c r="AR230" s="316"/>
      <c r="AS230" s="115">
        <v>266.20853718227329</v>
      </c>
      <c r="AT230" s="115">
        <f>P230/F230</f>
        <v>279.25145245177276</v>
      </c>
      <c r="AU230" s="115">
        <f>AT230-AS230</f>
        <v>13.042915269499474</v>
      </c>
      <c r="AV230" s="191">
        <f>AU230/AS230</f>
        <v>4.8995105144088502E-2</v>
      </c>
      <c r="AW230" s="316"/>
      <c r="AX230" s="115">
        <v>104.61899701630361</v>
      </c>
      <c r="AY230" s="115">
        <f>U230/F230</f>
        <v>113.39459137256054</v>
      </c>
      <c r="AZ230" s="166">
        <f>AY230-AX230</f>
        <v>8.7755943562569314</v>
      </c>
      <c r="BA230" s="167">
        <f>AZ230/AX230</f>
        <v>8.3881461364893037E-2</v>
      </c>
      <c r="BB230" s="316"/>
      <c r="BC230" s="115">
        <f>Y230/E230</f>
        <v>728.32260386219912</v>
      </c>
      <c r="BD230" s="115">
        <f>Z230/F230</f>
        <v>744.51974235584566</v>
      </c>
      <c r="BE230" s="166">
        <f>BD230-BC230</f>
        <v>16.197138493646548</v>
      </c>
      <c r="BF230" s="167">
        <f>BE230/BC230</f>
        <v>2.223896170152519E-2</v>
      </c>
      <c r="BG230" s="317"/>
      <c r="BH230" s="115">
        <v>0.4790326730126061</v>
      </c>
      <c r="BI230" s="115">
        <v>0.4790326730126061</v>
      </c>
      <c r="BJ230" s="166">
        <f>BI230-BH230</f>
        <v>0</v>
      </c>
      <c r="BK230" s="167">
        <f>BJ230/BH230</f>
        <v>0</v>
      </c>
      <c r="BL230" s="167"/>
      <c r="BM230" s="115">
        <f>AI230/E230</f>
        <v>728.80163653521174</v>
      </c>
      <c r="BN230" s="115">
        <f>AJ230/F230</f>
        <v>745.00184029932836</v>
      </c>
      <c r="BO230" s="291">
        <f>BN230-BM230</f>
        <v>16.200203764116623</v>
      </c>
      <c r="BP230" s="167">
        <f>BO230/BM230</f>
        <v>2.2228550200756741E-2</v>
      </c>
    </row>
    <row r="231" spans="1:68">
      <c r="A231" s="89">
        <v>729</v>
      </c>
      <c r="B231" s="99">
        <v>13</v>
      </c>
      <c r="C231" s="99">
        <v>13</v>
      </c>
      <c r="D231" s="90" t="s">
        <v>245</v>
      </c>
      <c r="E231" s="92">
        <v>8847</v>
      </c>
      <c r="F231" s="115">
        <v>8858</v>
      </c>
      <c r="G231" s="166">
        <f>F231-E231</f>
        <v>11</v>
      </c>
      <c r="H231" s="167">
        <f>G231/E231</f>
        <v>1.2433593308466147E-3</v>
      </c>
      <c r="I231" s="167"/>
      <c r="J231" s="115">
        <v>1739326.6180141568</v>
      </c>
      <c r="K231" s="115">
        <v>1534801.2033510942</v>
      </c>
      <c r="L231" s="166">
        <f>K231-J231</f>
        <v>-204525.41466306266</v>
      </c>
      <c r="M231" s="167">
        <f>L231/J231</f>
        <v>-0.11758884877906121</v>
      </c>
      <c r="N231" s="167"/>
      <c r="O231" s="115">
        <v>4807273.1070091445</v>
      </c>
      <c r="P231" s="314">
        <v>5106390.5473579057</v>
      </c>
      <c r="Q231" s="166">
        <f>P231-O231</f>
        <v>299117.44034876116</v>
      </c>
      <c r="R231" s="167">
        <f>Q231/O231</f>
        <v>6.2221852948741191E-2</v>
      </c>
      <c r="S231" s="167"/>
      <c r="T231" s="115">
        <v>1303526.31911411</v>
      </c>
      <c r="U231" s="115">
        <v>1403524.231058846</v>
      </c>
      <c r="V231" s="166">
        <f>U231-T231</f>
        <v>99997.911944736028</v>
      </c>
      <c r="W231" s="167">
        <f>V231/T231</f>
        <v>7.6713381600684249E-2</v>
      </c>
      <c r="X231" s="168"/>
      <c r="Y231" s="91">
        <v>7850126.0441374118</v>
      </c>
      <c r="Z231" s="91">
        <v>8044715.9817678463</v>
      </c>
      <c r="AA231" s="166">
        <f>Z231-Y231</f>
        <v>194589.93763043452</v>
      </c>
      <c r="AB231" s="167">
        <f>AA231/Y231</f>
        <v>2.478812907415125E-2</v>
      </c>
      <c r="AC231" s="167"/>
      <c r="AD231" s="215">
        <v>969444</v>
      </c>
      <c r="AE231" s="215">
        <v>969444</v>
      </c>
      <c r="AF231" s="315">
        <f>AE231-AD231</f>
        <v>0</v>
      </c>
      <c r="AG231" s="214">
        <f>AF231/AD231</f>
        <v>0</v>
      </c>
      <c r="AH231" s="167"/>
      <c r="AI231" s="115">
        <v>8819570.0441374108</v>
      </c>
      <c r="AJ231" s="115">
        <v>9014159.9817678463</v>
      </c>
      <c r="AK231" s="166">
        <f>AJ231-AI231</f>
        <v>194589.93763043545</v>
      </c>
      <c r="AL231" s="167">
        <f>AK231/AI231</f>
        <v>2.2063426749446165E-2</v>
      </c>
      <c r="AN231" s="115">
        <f>J231/E231</f>
        <v>196.6007254452534</v>
      </c>
      <c r="AO231" s="115">
        <f>K231/F231</f>
        <v>173.2672390326365</v>
      </c>
      <c r="AP231" s="166">
        <f>AO231-AN231</f>
        <v>-23.333486412616907</v>
      </c>
      <c r="AQ231" s="167">
        <f>AP231/AN231</f>
        <v>-0.11868464045477028</v>
      </c>
      <c r="AR231" s="316"/>
      <c r="AS231" s="115">
        <v>543.37889759343784</v>
      </c>
      <c r="AT231" s="115">
        <f>P231/F231</f>
        <v>576.47217739420921</v>
      </c>
      <c r="AU231" s="115">
        <f>AT231-AS231</f>
        <v>33.09327980077137</v>
      </c>
      <c r="AV231" s="191">
        <f>AU231/AS231</f>
        <v>6.0902769591049025E-2</v>
      </c>
      <c r="AW231" s="316"/>
      <c r="AX231" s="115">
        <v>147.34105562497004</v>
      </c>
      <c r="AY231" s="115">
        <f>U231/F231</f>
        <v>158.44707959571528</v>
      </c>
      <c r="AZ231" s="166">
        <f>AY231-AX231</f>
        <v>11.106023970745241</v>
      </c>
      <c r="BA231" s="167">
        <f>AZ231/AX231</f>
        <v>7.5376302440873053E-2</v>
      </c>
      <c r="BB231" s="316"/>
      <c r="BC231" s="115">
        <f>Y231/E231</f>
        <v>887.32067866366128</v>
      </c>
      <c r="BD231" s="115">
        <f>Z231/F231</f>
        <v>908.18649602256107</v>
      </c>
      <c r="BE231" s="166">
        <f>BD231-BC231</f>
        <v>20.86581735889979</v>
      </c>
      <c r="BF231" s="167">
        <f>BE231/BC231</f>
        <v>2.3515531487809462E-2</v>
      </c>
      <c r="BG231" s="317"/>
      <c r="BH231" s="115">
        <v>109.57884028484231</v>
      </c>
      <c r="BI231" s="115">
        <v>109.57884028484231</v>
      </c>
      <c r="BJ231" s="166">
        <f>BI231-BH231</f>
        <v>0</v>
      </c>
      <c r="BK231" s="167">
        <f>BJ231/BH231</f>
        <v>0</v>
      </c>
      <c r="BL231" s="167"/>
      <c r="BM231" s="115">
        <f>AI231/E231</f>
        <v>996.89951894850356</v>
      </c>
      <c r="BN231" s="115">
        <f>AJ231/F231</f>
        <v>1017.6292596260834</v>
      </c>
      <c r="BO231" s="291">
        <f>BN231-BM231</f>
        <v>20.729740677579798</v>
      </c>
      <c r="BP231" s="167">
        <f>BO231/BM231</f>
        <v>2.0794212740161456E-2</v>
      </c>
    </row>
    <row r="232" spans="1:68">
      <c r="A232" s="89">
        <v>732</v>
      </c>
      <c r="B232" s="99">
        <v>19</v>
      </c>
      <c r="C232" s="99">
        <v>19</v>
      </c>
      <c r="D232" s="90" t="s">
        <v>246</v>
      </c>
      <c r="E232" s="92">
        <v>3344</v>
      </c>
      <c r="F232" s="115">
        <v>3285</v>
      </c>
      <c r="G232" s="166">
        <f>F232-E232</f>
        <v>-59</v>
      </c>
      <c r="H232" s="167">
        <f>G232/E232</f>
        <v>-1.7643540669856458E-2</v>
      </c>
      <c r="I232" s="167"/>
      <c r="J232" s="115">
        <v>2639970.2257343996</v>
      </c>
      <c r="K232" s="115">
        <v>2538379.5095111197</v>
      </c>
      <c r="L232" s="166">
        <f>K232-J232</f>
        <v>-101590.71622327995</v>
      </c>
      <c r="M232" s="167">
        <f>L232/J232</f>
        <v>-3.8481765905151052E-2</v>
      </c>
      <c r="N232" s="167"/>
      <c r="O232" s="115">
        <v>1426541.8709813163</v>
      </c>
      <c r="P232" s="314">
        <v>1371425.8792153061</v>
      </c>
      <c r="Q232" s="166">
        <f>P232-O232</f>
        <v>-55115.991766010178</v>
      </c>
      <c r="R232" s="167">
        <f>Q232/O232</f>
        <v>-3.8636084146689613E-2</v>
      </c>
      <c r="S232" s="167"/>
      <c r="T232" s="115">
        <v>513426.55455859809</v>
      </c>
      <c r="U232" s="115">
        <v>547722.53541702381</v>
      </c>
      <c r="V232" s="166">
        <f>U232-T232</f>
        <v>34295.980858425726</v>
      </c>
      <c r="W232" s="167">
        <f>V232/T232</f>
        <v>6.6798221778596137E-2</v>
      </c>
      <c r="X232" s="168"/>
      <c r="Y232" s="91">
        <v>4579938.6512743142</v>
      </c>
      <c r="Z232" s="91">
        <v>4457527.9241434494</v>
      </c>
      <c r="AA232" s="166">
        <f>Z232-Y232</f>
        <v>-122410.72713086475</v>
      </c>
      <c r="AB232" s="167">
        <f>AA232/Y232</f>
        <v>-2.6727591011902616E-2</v>
      </c>
      <c r="AC232" s="167"/>
      <c r="AD232" s="215">
        <v>250334</v>
      </c>
      <c r="AE232" s="215">
        <v>250334</v>
      </c>
      <c r="AF232" s="315">
        <f>AE232-AD232</f>
        <v>0</v>
      </c>
      <c r="AG232" s="214">
        <f>AF232/AD232</f>
        <v>0</v>
      </c>
      <c r="AH232" s="167"/>
      <c r="AI232" s="115">
        <v>4830272.6512743142</v>
      </c>
      <c r="AJ232" s="115">
        <v>4707861.9241434494</v>
      </c>
      <c r="AK232" s="166">
        <f>AJ232-AI232</f>
        <v>-122410.72713086475</v>
      </c>
      <c r="AL232" s="167">
        <f>AK232/AI232</f>
        <v>-2.5342405277799497E-2</v>
      </c>
      <c r="AN232" s="115">
        <f>J232/E232</f>
        <v>789.46478042296644</v>
      </c>
      <c r="AO232" s="115">
        <f>K232/F232</f>
        <v>772.71826773550072</v>
      </c>
      <c r="AP232" s="166">
        <f>AO232-AN232</f>
        <v>-16.746512687465724</v>
      </c>
      <c r="AQ232" s="167">
        <f>AP232/AN232</f>
        <v>-2.1212488641347057E-2</v>
      </c>
      <c r="AR232" s="316"/>
      <c r="AS232" s="115">
        <v>426.59744945613528</v>
      </c>
      <c r="AT232" s="115">
        <f>P232/F232</f>
        <v>417.48124177026062</v>
      </c>
      <c r="AU232" s="115">
        <f>AT232-AS232</f>
        <v>-9.1162076858746559</v>
      </c>
      <c r="AV232" s="191">
        <f>AU232/AS232</f>
        <v>-2.1369578504270983E-2</v>
      </c>
      <c r="AW232" s="316"/>
      <c r="AX232" s="115">
        <v>153.53664909048985</v>
      </c>
      <c r="AY232" s="115">
        <f>U232/F232</f>
        <v>166.73440956378198</v>
      </c>
      <c r="AZ232" s="166">
        <f>AY232-AX232</f>
        <v>13.197760473292135</v>
      </c>
      <c r="BA232" s="167">
        <f>AZ232/AX232</f>
        <v>8.5958372489383789E-2</v>
      </c>
      <c r="BB232" s="316"/>
      <c r="BC232" s="115">
        <f>Y232/E232</f>
        <v>1369.5988789695916</v>
      </c>
      <c r="BD232" s="115">
        <f>Z232/F232</f>
        <v>1356.9339190695432</v>
      </c>
      <c r="BE232" s="166">
        <f>BD232-BC232</f>
        <v>-12.664959900048416</v>
      </c>
      <c r="BF232" s="167">
        <f>BE232/BC232</f>
        <v>-9.2472037576263287E-3</v>
      </c>
      <c r="BG232" s="317"/>
      <c r="BH232" s="115">
        <v>74.860645933014354</v>
      </c>
      <c r="BI232" s="115">
        <v>74.860645933014354</v>
      </c>
      <c r="BJ232" s="166">
        <f>BI232-BH232</f>
        <v>0</v>
      </c>
      <c r="BK232" s="167">
        <f>BJ232/BH232</f>
        <v>0</v>
      </c>
      <c r="BL232" s="167"/>
      <c r="BM232" s="115">
        <f>AI232/E232</f>
        <v>1444.4595249026058</v>
      </c>
      <c r="BN232" s="115">
        <f>AJ232/F232</f>
        <v>1433.1390941075949</v>
      </c>
      <c r="BO232" s="291">
        <f>BN232-BM232</f>
        <v>-11.320430795010907</v>
      </c>
      <c r="BP232" s="167">
        <f>BO232/BM232</f>
        <v>-7.8371394974007316E-3</v>
      </c>
    </row>
    <row r="233" spans="1:68">
      <c r="A233" s="89">
        <v>734</v>
      </c>
      <c r="B233" s="99">
        <v>2</v>
      </c>
      <c r="C233" s="99">
        <v>2</v>
      </c>
      <c r="D233" s="90" t="s">
        <v>247</v>
      </c>
      <c r="E233" s="92">
        <v>51100</v>
      </c>
      <c r="F233" s="115">
        <v>50870</v>
      </c>
      <c r="G233" s="166">
        <f>F233-E233</f>
        <v>-230</v>
      </c>
      <c r="H233" s="167">
        <f>G233/E233</f>
        <v>-4.5009784735812134E-3</v>
      </c>
      <c r="I233" s="167"/>
      <c r="J233" s="115">
        <v>11819124.582340814</v>
      </c>
      <c r="K233" s="115">
        <v>11992138.921922848</v>
      </c>
      <c r="L233" s="166">
        <f>K233-J233</f>
        <v>173014.33958203346</v>
      </c>
      <c r="M233" s="167">
        <f>L233/J233</f>
        <v>1.4638507139567474E-2</v>
      </c>
      <c r="N233" s="167"/>
      <c r="O233" s="115">
        <v>13848009.268036274</v>
      </c>
      <c r="P233" s="314">
        <v>15624642.336001391</v>
      </c>
      <c r="Q233" s="166">
        <f>P233-O233</f>
        <v>1776633.0679651164</v>
      </c>
      <c r="R233" s="167">
        <f>Q233/O233</f>
        <v>0.12829519634030784</v>
      </c>
      <c r="S233" s="167"/>
      <c r="T233" s="115">
        <v>6083757.7269617599</v>
      </c>
      <c r="U233" s="115">
        <v>6481810.6722475449</v>
      </c>
      <c r="V233" s="166">
        <f>U233-T233</f>
        <v>398052.94528578501</v>
      </c>
      <c r="W233" s="167">
        <f>V233/T233</f>
        <v>6.5428796337781425E-2</v>
      </c>
      <c r="X233" s="168"/>
      <c r="Y233" s="91">
        <v>31750891.577338852</v>
      </c>
      <c r="Z233" s="91">
        <v>34098591.93017178</v>
      </c>
      <c r="AA233" s="166">
        <f>Z233-Y233</f>
        <v>2347700.3528329283</v>
      </c>
      <c r="AB233" s="167">
        <f>AA233/Y233</f>
        <v>7.3941241842434488E-2</v>
      </c>
      <c r="AC233" s="167"/>
      <c r="AD233" s="215">
        <v>-270461</v>
      </c>
      <c r="AE233" s="215">
        <v>-270461</v>
      </c>
      <c r="AF233" s="315">
        <f>AE233-AD233</f>
        <v>0</v>
      </c>
      <c r="AG233" s="214">
        <f>AF233/AD233</f>
        <v>0</v>
      </c>
      <c r="AH233" s="167"/>
      <c r="AI233" s="115">
        <v>31480430.577338852</v>
      </c>
      <c r="AJ233" s="115">
        <v>33828130.93017178</v>
      </c>
      <c r="AK233" s="166">
        <f>AJ233-AI233</f>
        <v>2347700.3528329283</v>
      </c>
      <c r="AL233" s="167">
        <f>AK233/AI233</f>
        <v>7.4576500695099052E-2</v>
      </c>
      <c r="AN233" s="115">
        <f>J233/E233</f>
        <v>231.29402313778502</v>
      </c>
      <c r="AO233" s="115">
        <f>K233/F233</f>
        <v>235.7408870045773</v>
      </c>
      <c r="AP233" s="166">
        <f>AO233-AN233</f>
        <v>4.4468638667922846</v>
      </c>
      <c r="AQ233" s="167">
        <f>AP233/AN233</f>
        <v>1.9226021522152463E-2</v>
      </c>
      <c r="AR233" s="316"/>
      <c r="AS233" s="115">
        <v>270.99822442341048</v>
      </c>
      <c r="AT233" s="115">
        <f>P233/F233</f>
        <v>307.14846345589524</v>
      </c>
      <c r="AU233" s="115">
        <f>AT233-AS233</f>
        <v>36.150239032484762</v>
      </c>
      <c r="AV233" s="191">
        <f>AU233/AS233</f>
        <v>0.13339658999390067</v>
      </c>
      <c r="AW233" s="316"/>
      <c r="AX233" s="115">
        <v>119.05592420668806</v>
      </c>
      <c r="AY233" s="115">
        <f>U233/F233</f>
        <v>127.41912074400521</v>
      </c>
      <c r="AZ233" s="166">
        <f>AY233-AX233</f>
        <v>8.3631965373171511</v>
      </c>
      <c r="BA233" s="167">
        <f>AZ233/AX233</f>
        <v>7.0245950321616513E-2</v>
      </c>
      <c r="BB233" s="316"/>
      <c r="BC233" s="115">
        <f>Y233/E233</f>
        <v>621.34817176788363</v>
      </c>
      <c r="BD233" s="115">
        <f>Z233/F233</f>
        <v>670.30847120447766</v>
      </c>
      <c r="BE233" s="166">
        <f>BD233-BC233</f>
        <v>48.960299436594028</v>
      </c>
      <c r="BF233" s="167">
        <f>BE233/BC233</f>
        <v>7.8796883391948042E-2</v>
      </c>
      <c r="BG233" s="317"/>
      <c r="BH233" s="115">
        <v>-5.2927788649706455</v>
      </c>
      <c r="BI233" s="115">
        <v>-5.2927788649706455</v>
      </c>
      <c r="BJ233" s="166">
        <f>BI233-BH233</f>
        <v>0</v>
      </c>
      <c r="BK233" s="167">
        <f>BJ233/BH233</f>
        <v>0</v>
      </c>
      <c r="BL233" s="167"/>
      <c r="BM233" s="115">
        <f>AI233/E233</f>
        <v>616.0553929029129</v>
      </c>
      <c r="BN233" s="115">
        <f>AJ233/F233</f>
        <v>664.99176194558243</v>
      </c>
      <c r="BO233" s="291">
        <f>BN233-BM233</f>
        <v>48.936369042669526</v>
      </c>
      <c r="BP233" s="167">
        <f>BO233/BM233</f>
        <v>7.943501445880799E-2</v>
      </c>
    </row>
    <row r="234" spans="1:68">
      <c r="A234" s="89">
        <v>738</v>
      </c>
      <c r="B234" s="99">
        <v>2</v>
      </c>
      <c r="C234" s="99">
        <v>2</v>
      </c>
      <c r="D234" s="90" t="s">
        <v>248</v>
      </c>
      <c r="E234" s="92">
        <v>2974</v>
      </c>
      <c r="F234" s="115">
        <v>2965</v>
      </c>
      <c r="G234" s="166">
        <f>F234-E234</f>
        <v>-9</v>
      </c>
      <c r="H234" s="167">
        <f>G234/E234</f>
        <v>-3.0262273032952251E-3</v>
      </c>
      <c r="I234" s="167"/>
      <c r="J234" s="115">
        <v>1343877.8348644739</v>
      </c>
      <c r="K234" s="115">
        <v>1255529.3223219637</v>
      </c>
      <c r="L234" s="166">
        <f>K234-J234</f>
        <v>-88348.512542510172</v>
      </c>
      <c r="M234" s="167">
        <f>L234/J234</f>
        <v>-6.5741476085450778E-2</v>
      </c>
      <c r="N234" s="167"/>
      <c r="O234" s="115">
        <v>726859.34835791972</v>
      </c>
      <c r="P234" s="314">
        <v>804095.69890229241</v>
      </c>
      <c r="Q234" s="166">
        <f>P234-O234</f>
        <v>77236.35054437269</v>
      </c>
      <c r="R234" s="167">
        <f>Q234/O234</f>
        <v>0.10626037997428356</v>
      </c>
      <c r="S234" s="167"/>
      <c r="T234" s="115">
        <v>419964.91087449569</v>
      </c>
      <c r="U234" s="115">
        <v>444178.56156014849</v>
      </c>
      <c r="V234" s="166">
        <f>U234-T234</f>
        <v>24213.650685652799</v>
      </c>
      <c r="W234" s="167">
        <f>V234/T234</f>
        <v>5.7656366183623665E-2</v>
      </c>
      <c r="X234" s="168"/>
      <c r="Y234" s="91">
        <v>2490702.0940968893</v>
      </c>
      <c r="Z234" s="91">
        <v>2503803.5827844045</v>
      </c>
      <c r="AA234" s="166">
        <f>Z234-Y234</f>
        <v>13101.488687515259</v>
      </c>
      <c r="AB234" s="167">
        <f>AA234/Y234</f>
        <v>5.2601588598518304E-3</v>
      </c>
      <c r="AC234" s="167"/>
      <c r="AD234" s="215">
        <v>-401018</v>
      </c>
      <c r="AE234" s="215">
        <v>-401018</v>
      </c>
      <c r="AF234" s="315">
        <f>AE234-AD234</f>
        <v>0</v>
      </c>
      <c r="AG234" s="214">
        <f>AF234/AD234</f>
        <v>0</v>
      </c>
      <c r="AH234" s="167"/>
      <c r="AI234" s="115">
        <v>2089684.0940968893</v>
      </c>
      <c r="AJ234" s="115">
        <v>2102785.5827844045</v>
      </c>
      <c r="AK234" s="166">
        <f>AJ234-AI234</f>
        <v>13101.488687515259</v>
      </c>
      <c r="AL234" s="167">
        <f>AK234/AI234</f>
        <v>6.2696025320408081E-3</v>
      </c>
      <c r="AN234" s="115">
        <f>J234/E234</f>
        <v>451.87553290668257</v>
      </c>
      <c r="AO234" s="115">
        <f>K234/F234</f>
        <v>423.45002439189335</v>
      </c>
      <c r="AP234" s="166">
        <f>AO234-AN234</f>
        <v>-28.425508514789215</v>
      </c>
      <c r="AQ234" s="167">
        <f>AP234/AN234</f>
        <v>-6.2905615473231216E-2</v>
      </c>
      <c r="AR234" s="316"/>
      <c r="AS234" s="115">
        <v>244.40462285067912</v>
      </c>
      <c r="AT234" s="115">
        <f>P234/F234</f>
        <v>271.19585123180184</v>
      </c>
      <c r="AU234" s="115">
        <f>AT234-AS234</f>
        <v>26.791228381122721</v>
      </c>
      <c r="AV234" s="191">
        <f>AU234/AS234</f>
        <v>0.10961833728280593</v>
      </c>
      <c r="AW234" s="316"/>
      <c r="AX234" s="115">
        <v>141.21214219048275</v>
      </c>
      <c r="AY234" s="115">
        <f>U234/F234</f>
        <v>149.80727202703153</v>
      </c>
      <c r="AZ234" s="166">
        <f>AY234-AX234</f>
        <v>8.5951298365487787</v>
      </c>
      <c r="BA234" s="167">
        <f>AZ234/AX234</f>
        <v>6.0866790229374926E-2</v>
      </c>
      <c r="BB234" s="316"/>
      <c r="BC234" s="115">
        <f>Y234/E234</f>
        <v>837.49229794784435</v>
      </c>
      <c r="BD234" s="115">
        <f>Z234/F234</f>
        <v>844.45314765072669</v>
      </c>
      <c r="BE234" s="166">
        <f>BD234-BC234</f>
        <v>6.9608497028823422</v>
      </c>
      <c r="BF234" s="167">
        <f>BE234/BC234</f>
        <v>8.3115387687014118E-3</v>
      </c>
      <c r="BG234" s="317"/>
      <c r="BH234" s="115">
        <v>-134.84129119031607</v>
      </c>
      <c r="BI234" s="115">
        <v>-134.84129119031607</v>
      </c>
      <c r="BJ234" s="166">
        <f>BI234-BH234</f>
        <v>0</v>
      </c>
      <c r="BK234" s="167">
        <f>BJ234/BH234</f>
        <v>0</v>
      </c>
      <c r="BL234" s="167"/>
      <c r="BM234" s="115">
        <f>AI234/E234</f>
        <v>702.65100675752831</v>
      </c>
      <c r="BN234" s="115">
        <f>AJ234/F234</f>
        <v>709.20255743150233</v>
      </c>
      <c r="BO234" s="291">
        <f>BN234-BM234</f>
        <v>6.5515506739740204</v>
      </c>
      <c r="BP234" s="167">
        <f>BO234/BM234</f>
        <v>9.3240465194904896E-3</v>
      </c>
    </row>
    <row r="235" spans="1:68">
      <c r="A235" s="89">
        <v>739</v>
      </c>
      <c r="B235" s="99">
        <v>9</v>
      </c>
      <c r="C235" s="99">
        <v>9</v>
      </c>
      <c r="D235" s="90" t="s">
        <v>249</v>
      </c>
      <c r="E235" s="92">
        <v>3216</v>
      </c>
      <c r="F235" s="115">
        <v>3188</v>
      </c>
      <c r="G235" s="166">
        <f>F235-E235</f>
        <v>-28</v>
      </c>
      <c r="H235" s="167">
        <f>G235/E235</f>
        <v>-8.7064676616915426E-3</v>
      </c>
      <c r="I235" s="167"/>
      <c r="J235" s="115">
        <v>2303867.186559503</v>
      </c>
      <c r="K235" s="115">
        <v>2115786.8083237316</v>
      </c>
      <c r="L235" s="166">
        <f>K235-J235</f>
        <v>-188080.37823577132</v>
      </c>
      <c r="M235" s="167">
        <f>L235/J235</f>
        <v>-8.1636814540790664E-2</v>
      </c>
      <c r="N235" s="167"/>
      <c r="O235" s="115">
        <v>1206480.0356632168</v>
      </c>
      <c r="P235" s="314">
        <v>1015694.8467718058</v>
      </c>
      <c r="Q235" s="166">
        <f>P235-O235</f>
        <v>-190785.18889141106</v>
      </c>
      <c r="R235" s="167">
        <f>Q235/O235</f>
        <v>-0.15813373056482788</v>
      </c>
      <c r="S235" s="167"/>
      <c r="T235" s="115">
        <v>530540.08029631991</v>
      </c>
      <c r="U235" s="115">
        <v>564362.44679029018</v>
      </c>
      <c r="V235" s="166">
        <f>U235-T235</f>
        <v>33822.366493970272</v>
      </c>
      <c r="W235" s="167">
        <f>V235/T235</f>
        <v>6.3750822511052574E-2</v>
      </c>
      <c r="X235" s="168"/>
      <c r="Y235" s="91">
        <v>4040887.3025190397</v>
      </c>
      <c r="Z235" s="91">
        <v>3695844.1018858273</v>
      </c>
      <c r="AA235" s="166">
        <f>Z235-Y235</f>
        <v>-345043.20063321246</v>
      </c>
      <c r="AB235" s="167">
        <f>AA235/Y235</f>
        <v>-8.5387979124811705E-2</v>
      </c>
      <c r="AC235" s="167"/>
      <c r="AD235" s="215">
        <v>454452</v>
      </c>
      <c r="AE235" s="215">
        <v>454452</v>
      </c>
      <c r="AF235" s="315">
        <f>AE235-AD235</f>
        <v>0</v>
      </c>
      <c r="AG235" s="214">
        <f>AF235/AD235</f>
        <v>0</v>
      </c>
      <c r="AH235" s="167"/>
      <c r="AI235" s="115">
        <v>4495339.3025190402</v>
      </c>
      <c r="AJ235" s="115">
        <v>4150296.1018858273</v>
      </c>
      <c r="AK235" s="166">
        <f>AJ235-AI235</f>
        <v>-345043.20063321292</v>
      </c>
      <c r="AL235" s="167">
        <f>AK235/AI235</f>
        <v>-7.6755763561576332E-2</v>
      </c>
      <c r="AN235" s="115">
        <f>J235/E235</f>
        <v>716.37661273616391</v>
      </c>
      <c r="AO235" s="115">
        <f>K235/F235</f>
        <v>663.67214815675402</v>
      </c>
      <c r="AP235" s="166">
        <f>AO235-AN235</f>
        <v>-52.704464579409887</v>
      </c>
      <c r="AQ235" s="167">
        <f>AP235/AN235</f>
        <v>-7.357088944892809E-2</v>
      </c>
      <c r="AR235" s="316"/>
      <c r="AS235" s="115">
        <v>375.14926482065198</v>
      </c>
      <c r="AT235" s="115">
        <f>P235/F235</f>
        <v>318.59938731863417</v>
      </c>
      <c r="AU235" s="115">
        <f>AT235-AS235</f>
        <v>-56.549877502017807</v>
      </c>
      <c r="AV235" s="191">
        <f>AU235/AS235</f>
        <v>-0.15073967299136964</v>
      </c>
      <c r="AW235" s="316"/>
      <c r="AX235" s="115">
        <v>164.96893044039797</v>
      </c>
      <c r="AY235" s="115">
        <f>U235/F235</f>
        <v>177.02711630812112</v>
      </c>
      <c r="AZ235" s="166">
        <f>AY235-AX235</f>
        <v>12.058185867723154</v>
      </c>
      <c r="BA235" s="167">
        <f>AZ235/AX235</f>
        <v>7.3093677915792063E-2</v>
      </c>
      <c r="BB235" s="316"/>
      <c r="BC235" s="115">
        <f>Y235/E235</f>
        <v>1256.4948079972139</v>
      </c>
      <c r="BD235" s="115">
        <f>Z235/F235</f>
        <v>1159.2986517835093</v>
      </c>
      <c r="BE235" s="166">
        <f>BD235-BC235</f>
        <v>-97.196156213704626</v>
      </c>
      <c r="BF235" s="167">
        <f>BE235/BC235</f>
        <v>-7.7355000271453686E-2</v>
      </c>
      <c r="BG235" s="317"/>
      <c r="BH235" s="115">
        <v>141.3097014925373</v>
      </c>
      <c r="BI235" s="115">
        <v>141.3097014925373</v>
      </c>
      <c r="BJ235" s="166">
        <f>BI235-BH235</f>
        <v>0</v>
      </c>
      <c r="BK235" s="167">
        <f>BJ235/BH235</f>
        <v>0</v>
      </c>
      <c r="BL235" s="167"/>
      <c r="BM235" s="115">
        <f>AI235/E235</f>
        <v>1397.8045094897514</v>
      </c>
      <c r="BN235" s="115">
        <f>AJ235/F235</f>
        <v>1301.8494673418529</v>
      </c>
      <c r="BO235" s="291">
        <f>BN235-BM235</f>
        <v>-95.955042147898439</v>
      </c>
      <c r="BP235" s="167">
        <f>BO235/BM235</f>
        <v>-6.864696851130167E-2</v>
      </c>
    </row>
    <row r="236" spans="1:68">
      <c r="A236" s="89">
        <v>740</v>
      </c>
      <c r="B236" s="99">
        <v>10</v>
      </c>
      <c r="C236" s="99">
        <v>10</v>
      </c>
      <c r="D236" s="90" t="s">
        <v>250</v>
      </c>
      <c r="E236" s="92">
        <v>31843</v>
      </c>
      <c r="F236" s="115">
        <v>31460</v>
      </c>
      <c r="G236" s="166">
        <f>F236-E236</f>
        <v>-383</v>
      </c>
      <c r="H236" s="167">
        <f>G236/E236</f>
        <v>-1.2027761203404201E-2</v>
      </c>
      <c r="I236" s="167"/>
      <c r="J236" s="115">
        <v>-4838502.3791896468</v>
      </c>
      <c r="K236" s="115">
        <v>-4876116.5071608331</v>
      </c>
      <c r="L236" s="166">
        <f>K236-J236</f>
        <v>-37614.127971186303</v>
      </c>
      <c r="M236" s="167">
        <f>L236/J236</f>
        <v>7.7739194947933294E-3</v>
      </c>
      <c r="N236" s="167"/>
      <c r="O236" s="115">
        <v>9053226.0057063587</v>
      </c>
      <c r="P236" s="314">
        <v>8214379.0320579298</v>
      </c>
      <c r="Q236" s="166">
        <f>P236-O236</f>
        <v>-838846.97364842892</v>
      </c>
      <c r="R236" s="167">
        <f>Q236/O236</f>
        <v>-9.2657244292774027E-2</v>
      </c>
      <c r="S236" s="167"/>
      <c r="T236" s="115">
        <v>3846490.0044444967</v>
      </c>
      <c r="U236" s="115">
        <v>4156935.1634972473</v>
      </c>
      <c r="V236" s="166">
        <f>U236-T236</f>
        <v>310445.15905275056</v>
      </c>
      <c r="W236" s="167">
        <f>V236/T236</f>
        <v>8.0708687321178807E-2</v>
      </c>
      <c r="X236" s="168"/>
      <c r="Y236" s="91">
        <v>8061213.6309612095</v>
      </c>
      <c r="Z236" s="91">
        <v>7495197.6883943435</v>
      </c>
      <c r="AA236" s="166">
        <f>Z236-Y236</f>
        <v>-566015.94256686606</v>
      </c>
      <c r="AB236" s="167">
        <f>AA236/Y236</f>
        <v>-7.0214730495782057E-2</v>
      </c>
      <c r="AC236" s="167"/>
      <c r="AD236" s="215">
        <v>-425117</v>
      </c>
      <c r="AE236" s="215">
        <v>-425117</v>
      </c>
      <c r="AF236" s="315">
        <f>AE236-AD236</f>
        <v>0</v>
      </c>
      <c r="AG236" s="214">
        <f>AF236/AD236</f>
        <v>0</v>
      </c>
      <c r="AH236" s="167"/>
      <c r="AI236" s="115">
        <v>7636096.6309612095</v>
      </c>
      <c r="AJ236" s="115">
        <v>7070080.6883943435</v>
      </c>
      <c r="AK236" s="166">
        <f>AJ236-AI236</f>
        <v>-566015.94256686606</v>
      </c>
      <c r="AL236" s="167">
        <f>AK236/AI236</f>
        <v>-7.4123727071748385E-2</v>
      </c>
      <c r="AN236" s="115">
        <f>J236/E236</f>
        <v>-151.94869764750956</v>
      </c>
      <c r="AO236" s="115">
        <f>K236/F236</f>
        <v>-154.994167424057</v>
      </c>
      <c r="AP236" s="166">
        <f>AO236-AN236</f>
        <v>-3.045469776547435</v>
      </c>
      <c r="AQ236" s="167">
        <f>AP236/AN236</f>
        <v>2.004275011038471E-2</v>
      </c>
      <c r="AR236" s="316"/>
      <c r="AS236" s="115">
        <v>284.30819978351155</v>
      </c>
      <c r="AT236" s="115">
        <f>P236/F236</f>
        <v>261.10550006541416</v>
      </c>
      <c r="AU236" s="115">
        <f>AT236-AS236</f>
        <v>-23.202699718097392</v>
      </c>
      <c r="AV236" s="191">
        <f>AU236/AS236</f>
        <v>-8.1611081691506784E-2</v>
      </c>
      <c r="AW236" s="316"/>
      <c r="AX236" s="115">
        <v>120.79546539096495</v>
      </c>
      <c r="AY236" s="115">
        <f>U236/F236</f>
        <v>132.13398485369507</v>
      </c>
      <c r="AZ236" s="166">
        <f>AY236-AX236</f>
        <v>11.338519462730119</v>
      </c>
      <c r="BA236" s="167">
        <f>AZ236/AX236</f>
        <v>9.3865439617555363E-2</v>
      </c>
      <c r="BB236" s="316"/>
      <c r="BC236" s="115">
        <f>Y236/E236</f>
        <v>253.15496752696697</v>
      </c>
      <c r="BD236" s="115">
        <f>Z236/F236</f>
        <v>238.24531749505223</v>
      </c>
      <c r="BE236" s="166">
        <f>BD236-BC236</f>
        <v>-14.909650031914737</v>
      </c>
      <c r="BF236" s="167">
        <f>BE236/BC236</f>
        <v>-5.889534847988518E-2</v>
      </c>
      <c r="BG236" s="317"/>
      <c r="BH236" s="115">
        <v>-13.350406682787426</v>
      </c>
      <c r="BI236" s="115">
        <v>-13.350406682787426</v>
      </c>
      <c r="BJ236" s="166">
        <f>BI236-BH236</f>
        <v>0</v>
      </c>
      <c r="BK236" s="167">
        <f>BJ236/BH236</f>
        <v>0</v>
      </c>
      <c r="BL236" s="167"/>
      <c r="BM236" s="115">
        <f>AI236/E236</f>
        <v>239.80456084417955</v>
      </c>
      <c r="BN236" s="115">
        <f>AJ236/F236</f>
        <v>224.73238043211518</v>
      </c>
      <c r="BO236" s="291">
        <f>BN236-BM236</f>
        <v>-15.07218041206437</v>
      </c>
      <c r="BP236" s="167">
        <f>BO236/BM236</f>
        <v>-6.2851933920714656E-2</v>
      </c>
    </row>
    <row r="237" spans="1:68">
      <c r="A237" s="89">
        <v>742</v>
      </c>
      <c r="B237" s="99">
        <v>19</v>
      </c>
      <c r="C237" s="99">
        <v>19</v>
      </c>
      <c r="D237" s="90" t="s">
        <v>251</v>
      </c>
      <c r="E237" s="92">
        <v>978</v>
      </c>
      <c r="F237" s="115">
        <v>964</v>
      </c>
      <c r="G237" s="166">
        <f>F237-E237</f>
        <v>-14</v>
      </c>
      <c r="H237" s="167">
        <f>G237/E237</f>
        <v>-1.4314928425357873E-2</v>
      </c>
      <c r="I237" s="167"/>
      <c r="J237" s="115">
        <v>1301019.1128770791</v>
      </c>
      <c r="K237" s="115">
        <v>1248370.1828812119</v>
      </c>
      <c r="L237" s="166">
        <f>K237-J237</f>
        <v>-52648.929995867191</v>
      </c>
      <c r="M237" s="167">
        <f>L237/J237</f>
        <v>-4.0467453148662152E-2</v>
      </c>
      <c r="N237" s="167"/>
      <c r="O237" s="115">
        <v>38760.032764208139</v>
      </c>
      <c r="P237" s="314">
        <v>93292.966463718534</v>
      </c>
      <c r="Q237" s="166">
        <f>P237-O237</f>
        <v>54532.933699510395</v>
      </c>
      <c r="R237" s="167">
        <f>Q237/O237</f>
        <v>1.4069372446420452</v>
      </c>
      <c r="S237" s="167"/>
      <c r="T237" s="115">
        <v>163226.45781202536</v>
      </c>
      <c r="U237" s="115">
        <v>174787.25489550908</v>
      </c>
      <c r="V237" s="166">
        <f>U237-T237</f>
        <v>11560.797083483718</v>
      </c>
      <c r="W237" s="167">
        <f>V237/T237</f>
        <v>7.0826735067652746E-2</v>
      </c>
      <c r="X237" s="168"/>
      <c r="Y237" s="91">
        <v>1503005.6034533125</v>
      </c>
      <c r="Z237" s="91">
        <v>1516450.4042404394</v>
      </c>
      <c r="AA237" s="166">
        <f>Z237-Y237</f>
        <v>13444.800787126878</v>
      </c>
      <c r="AB237" s="167">
        <f>AA237/Y237</f>
        <v>8.9452765553475269E-3</v>
      </c>
      <c r="AC237" s="167"/>
      <c r="AD237" s="215">
        <v>462732</v>
      </c>
      <c r="AE237" s="215">
        <v>462732</v>
      </c>
      <c r="AF237" s="315">
        <f>AE237-AD237</f>
        <v>0</v>
      </c>
      <c r="AG237" s="214">
        <f>AF237/AD237</f>
        <v>0</v>
      </c>
      <c r="AH237" s="167"/>
      <c r="AI237" s="115">
        <v>1965737.6034533125</v>
      </c>
      <c r="AJ237" s="115">
        <v>1979182.4042404394</v>
      </c>
      <c r="AK237" s="166">
        <f>AJ237-AI237</f>
        <v>13444.800787126878</v>
      </c>
      <c r="AL237" s="167">
        <f>AK237/AI237</f>
        <v>6.8395704307165428E-3</v>
      </c>
      <c r="AN237" s="115">
        <f>J237/E237</f>
        <v>1330.2853914898558</v>
      </c>
      <c r="AO237" s="115">
        <f>K237/F237</f>
        <v>1294.9898162668173</v>
      </c>
      <c r="AP237" s="166">
        <f>AO237-AN237</f>
        <v>-35.295575223038441</v>
      </c>
      <c r="AQ237" s="167">
        <f>AP237/AN237</f>
        <v>-2.6532333173642605E-2</v>
      </c>
      <c r="AR237" s="316"/>
      <c r="AS237" s="115">
        <v>39.631935341726113</v>
      </c>
      <c r="AT237" s="115">
        <f>P237/F237</f>
        <v>96.776936165683125</v>
      </c>
      <c r="AU237" s="115">
        <f>AT237-AS237</f>
        <v>57.145000823957012</v>
      </c>
      <c r="AV237" s="191">
        <f>AU237/AS237</f>
        <v>1.4418927647924484</v>
      </c>
      <c r="AW237" s="316"/>
      <c r="AX237" s="115">
        <v>166.89821862170282</v>
      </c>
      <c r="AY237" s="115">
        <f>U237/F237</f>
        <v>181.31457976712559</v>
      </c>
      <c r="AZ237" s="166">
        <f>AY237-AX237</f>
        <v>14.416361145422769</v>
      </c>
      <c r="BA237" s="167">
        <f>AZ237/AX237</f>
        <v>8.6378160680668392E-2</v>
      </c>
      <c r="BB237" s="316"/>
      <c r="BC237" s="115">
        <f>Y237/E237</f>
        <v>1536.8155454532848</v>
      </c>
      <c r="BD237" s="115">
        <f>Z237/F237</f>
        <v>1573.0813321996259</v>
      </c>
      <c r="BE237" s="166">
        <f>BD237-BC237</f>
        <v>36.265786746341064</v>
      </c>
      <c r="BF237" s="167">
        <f>BE237/BC237</f>
        <v>2.3598008787479075E-2</v>
      </c>
      <c r="BG237" s="317"/>
      <c r="BH237" s="115">
        <v>473.14110429447851</v>
      </c>
      <c r="BI237" s="115">
        <v>473.14110429447851</v>
      </c>
      <c r="BJ237" s="166">
        <f>BI237-BH237</f>
        <v>0</v>
      </c>
      <c r="BK237" s="167">
        <f>BJ237/BH237</f>
        <v>0</v>
      </c>
      <c r="BL237" s="167"/>
      <c r="BM237" s="115">
        <f>AI237/E237</f>
        <v>2009.9566497477633</v>
      </c>
      <c r="BN237" s="115">
        <f>AJ237/F237</f>
        <v>2053.0937803324059</v>
      </c>
      <c r="BO237" s="291">
        <f>BN237-BM237</f>
        <v>43.137130584642591</v>
      </c>
      <c r="BP237" s="167">
        <f>BO237/BM237</f>
        <v>2.1461721868506978E-2</v>
      </c>
    </row>
    <row r="238" spans="1:68">
      <c r="A238" s="89">
        <v>743</v>
      </c>
      <c r="B238" s="99">
        <v>14</v>
      </c>
      <c r="C238" s="99">
        <v>14</v>
      </c>
      <c r="D238" s="90" t="s">
        <v>252</v>
      </c>
      <c r="E238" s="92">
        <v>66160</v>
      </c>
      <c r="F238" s="115">
        <v>66611</v>
      </c>
      <c r="G238" s="166">
        <f>F238-E238</f>
        <v>451</v>
      </c>
      <c r="H238" s="167">
        <f>G238/E238</f>
        <v>6.8168077388149938E-3</v>
      </c>
      <c r="I238" s="167"/>
      <c r="J238" s="115">
        <v>16042870.051094066</v>
      </c>
      <c r="K238" s="115">
        <v>18582365.147210289</v>
      </c>
      <c r="L238" s="166">
        <f>K238-J238</f>
        <v>2539495.0961162224</v>
      </c>
      <c r="M238" s="167">
        <f>L238/J238</f>
        <v>0.15829431317640311</v>
      </c>
      <c r="N238" s="167"/>
      <c r="O238" s="115">
        <v>11802258.923457041</v>
      </c>
      <c r="P238" s="314">
        <v>12355269.426410684</v>
      </c>
      <c r="Q238" s="166">
        <f>P238-O238</f>
        <v>553010.50295364298</v>
      </c>
      <c r="R238" s="167">
        <f>Q238/O238</f>
        <v>4.6856326957421021E-2</v>
      </c>
      <c r="S238" s="167"/>
      <c r="T238" s="115">
        <v>4662682.0965382578</v>
      </c>
      <c r="U238" s="115">
        <v>5090752.7091136491</v>
      </c>
      <c r="V238" s="166">
        <f>U238-T238</f>
        <v>428070.61257539131</v>
      </c>
      <c r="W238" s="167">
        <f>V238/T238</f>
        <v>9.1807805832013784E-2</v>
      </c>
      <c r="X238" s="168"/>
      <c r="Y238" s="91">
        <v>32507811.071089365</v>
      </c>
      <c r="Z238" s="91">
        <v>36028387.282734625</v>
      </c>
      <c r="AA238" s="166">
        <f>Z238-Y238</f>
        <v>3520576.2116452605</v>
      </c>
      <c r="AB238" s="167">
        <f>AA238/Y238</f>
        <v>0.10829939315035163</v>
      </c>
      <c r="AC238" s="167"/>
      <c r="AD238" s="215">
        <v>-1342540</v>
      </c>
      <c r="AE238" s="215">
        <v>-1342540</v>
      </c>
      <c r="AF238" s="315">
        <f>AE238-AD238</f>
        <v>0</v>
      </c>
      <c r="AG238" s="214">
        <f>AF238/AD238</f>
        <v>0</v>
      </c>
      <c r="AH238" s="167"/>
      <c r="AI238" s="115">
        <v>31165271.071089365</v>
      </c>
      <c r="AJ238" s="115">
        <v>34685847.282734625</v>
      </c>
      <c r="AK238" s="166">
        <f>AJ238-AI238</f>
        <v>3520576.2116452605</v>
      </c>
      <c r="AL238" s="167">
        <f>AK238/AI238</f>
        <v>0.11296472293196713</v>
      </c>
      <c r="AN238" s="115">
        <f>J238/E238</f>
        <v>242.48594394035771</v>
      </c>
      <c r="AO238" s="115">
        <f>K238/F238</f>
        <v>278.96841583537685</v>
      </c>
      <c r="AP238" s="166">
        <f>AO238-AN238</f>
        <v>36.482471895019131</v>
      </c>
      <c r="AQ238" s="167">
        <f>AP238/AN238</f>
        <v>0.1504519037358818</v>
      </c>
      <c r="AR238" s="316"/>
      <c r="AS238" s="115">
        <v>178.38964515503389</v>
      </c>
      <c r="AT238" s="115">
        <f>P238/F238</f>
        <v>185.48392046975252</v>
      </c>
      <c r="AU238" s="115">
        <f>AT238-AS238</f>
        <v>7.0942753147186295</v>
      </c>
      <c r="AV238" s="191">
        <f>AU238/AS238</f>
        <v>3.9768425507843666E-2</v>
      </c>
      <c r="AW238" s="316"/>
      <c r="AX238" s="115">
        <v>70.47584789205348</v>
      </c>
      <c r="AY238" s="115">
        <f>U238/F238</f>
        <v>76.425105599880638</v>
      </c>
      <c r="AZ238" s="166">
        <f>AY238-AX238</f>
        <v>5.949257707827158</v>
      </c>
      <c r="BA238" s="167">
        <f>AZ238/AX238</f>
        <v>8.4415553494858603E-2</v>
      </c>
      <c r="BB238" s="316"/>
      <c r="BC238" s="115">
        <f>Y238/E238</f>
        <v>491.35143698744503</v>
      </c>
      <c r="BD238" s="115">
        <f>Z238/F238</f>
        <v>540.87744190501007</v>
      </c>
      <c r="BE238" s="166">
        <f>BD238-BC238</f>
        <v>49.526004917565047</v>
      </c>
      <c r="BF238" s="167">
        <f>BE238/BC238</f>
        <v>0.10079548198987058</v>
      </c>
      <c r="BG238" s="317"/>
      <c r="BH238" s="115">
        <v>-20.292321644498188</v>
      </c>
      <c r="BI238" s="115">
        <v>-20.292321644498188</v>
      </c>
      <c r="BJ238" s="166">
        <f>BI238-BH238</f>
        <v>0</v>
      </c>
      <c r="BK238" s="167">
        <f>BJ238/BH238</f>
        <v>0</v>
      </c>
      <c r="BL238" s="167"/>
      <c r="BM238" s="115">
        <f>AI238/E238</f>
        <v>471.05911534294688</v>
      </c>
      <c r="BN238" s="115">
        <f>AJ238/F238</f>
        <v>520.72251253898946</v>
      </c>
      <c r="BO238" s="291">
        <f>BN238-BM238</f>
        <v>49.663397196042581</v>
      </c>
      <c r="BP238" s="167">
        <f>BO238/BM238</f>
        <v>0.10542922444009167</v>
      </c>
    </row>
    <row r="239" spans="1:68">
      <c r="A239" s="89">
        <v>746</v>
      </c>
      <c r="B239" s="99">
        <v>17</v>
      </c>
      <c r="C239" s="99">
        <v>17</v>
      </c>
      <c r="D239" s="90" t="s">
        <v>253</v>
      </c>
      <c r="E239" s="92">
        <v>4713</v>
      </c>
      <c r="F239" s="115">
        <v>4603</v>
      </c>
      <c r="G239" s="166">
        <f>F239-E239</f>
        <v>-110</v>
      </c>
      <c r="H239" s="167">
        <f>G239/E239</f>
        <v>-2.3339698705707616E-2</v>
      </c>
      <c r="I239" s="167"/>
      <c r="J239" s="115">
        <v>5177187.7735635284</v>
      </c>
      <c r="K239" s="115">
        <v>4849563.8068487961</v>
      </c>
      <c r="L239" s="166">
        <f>K239-J239</f>
        <v>-327623.96671473235</v>
      </c>
      <c r="M239" s="167">
        <f>L239/J239</f>
        <v>-6.3282225996841593E-2</v>
      </c>
      <c r="N239" s="167"/>
      <c r="O239" s="115">
        <v>1882438.0258256511</v>
      </c>
      <c r="P239" s="314">
        <v>2274678.8211729354</v>
      </c>
      <c r="Q239" s="166">
        <f>P239-O239</f>
        <v>392240.79534728429</v>
      </c>
      <c r="R239" s="167">
        <f>Q239/O239</f>
        <v>0.2083685040176792</v>
      </c>
      <c r="S239" s="167"/>
      <c r="T239" s="115">
        <v>611820.37644361949</v>
      </c>
      <c r="U239" s="115">
        <v>655122.95122830011</v>
      </c>
      <c r="V239" s="166">
        <f>U239-T239</f>
        <v>43302.574784680619</v>
      </c>
      <c r="W239" s="167">
        <f>V239/T239</f>
        <v>7.077661426771889E-2</v>
      </c>
      <c r="X239" s="168"/>
      <c r="Y239" s="91">
        <v>7671446.1758327996</v>
      </c>
      <c r="Z239" s="91">
        <v>7779365.5792500321</v>
      </c>
      <c r="AA239" s="166">
        <f>Z239-Y239</f>
        <v>107919.40341723245</v>
      </c>
      <c r="AB239" s="167">
        <f>AA239/Y239</f>
        <v>1.4067673935744833E-2</v>
      </c>
      <c r="AC239" s="167"/>
      <c r="AD239" s="215">
        <v>310695</v>
      </c>
      <c r="AE239" s="215">
        <v>310695</v>
      </c>
      <c r="AF239" s="315">
        <f>AE239-AD239</f>
        <v>0</v>
      </c>
      <c r="AG239" s="214">
        <f>AF239/AD239</f>
        <v>0</v>
      </c>
      <c r="AH239" s="167"/>
      <c r="AI239" s="115">
        <v>7982141.1758327996</v>
      </c>
      <c r="AJ239" s="115">
        <v>8090060.5792500321</v>
      </c>
      <c r="AK239" s="166">
        <f>AJ239-AI239</f>
        <v>107919.40341723245</v>
      </c>
      <c r="AL239" s="167">
        <f>AK239/AI239</f>
        <v>1.3520107079034831E-2</v>
      </c>
      <c r="AN239" s="115">
        <f>J239/E239</f>
        <v>1098.4909343440545</v>
      </c>
      <c r="AO239" s="115">
        <f>K239/F239</f>
        <v>1053.5658932975878</v>
      </c>
      <c r="AP239" s="166">
        <f>AO239-AN239</f>
        <v>-44.925041046466731</v>
      </c>
      <c r="AQ239" s="167">
        <f>AP239/AN239</f>
        <v>-4.0897052166655311E-2</v>
      </c>
      <c r="AR239" s="316"/>
      <c r="AS239" s="115">
        <v>399.41396686307047</v>
      </c>
      <c r="AT239" s="115">
        <f>P239/F239</f>
        <v>494.17310909687927</v>
      </c>
      <c r="AU239" s="115">
        <f>AT239-AS239</f>
        <v>94.759142233808802</v>
      </c>
      <c r="AV239" s="191">
        <f>AU239/AS239</f>
        <v>0.23724543980780399</v>
      </c>
      <c r="AW239" s="316"/>
      <c r="AX239" s="115">
        <v>129.8154840746063</v>
      </c>
      <c r="AY239" s="115">
        <f>U239/F239</f>
        <v>142.32521208522704</v>
      </c>
      <c r="AZ239" s="166">
        <f>AY239-AX239</f>
        <v>12.509728010620734</v>
      </c>
      <c r="BA239" s="167">
        <f>AZ239/AX239</f>
        <v>9.6365453626712685E-2</v>
      </c>
      <c r="BB239" s="316"/>
      <c r="BC239" s="115">
        <f>Y239/E239</f>
        <v>1627.7203852817313</v>
      </c>
      <c r="BD239" s="115">
        <f>Z239/F239</f>
        <v>1690.0642144796941</v>
      </c>
      <c r="BE239" s="166">
        <f>BD239-BC239</f>
        <v>62.343829197962805</v>
      </c>
      <c r="BF239" s="167">
        <f>BE239/BC239</f>
        <v>3.8301313764754583E-2</v>
      </c>
      <c r="BG239" s="317"/>
      <c r="BH239" s="115">
        <v>65.922978994271162</v>
      </c>
      <c r="BI239" s="115">
        <v>65.922978994271162</v>
      </c>
      <c r="BJ239" s="166">
        <f>BI239-BH239</f>
        <v>0</v>
      </c>
      <c r="BK239" s="167">
        <f>BJ239/BH239</f>
        <v>0</v>
      </c>
      <c r="BL239" s="167"/>
      <c r="BM239" s="115">
        <f>AI239/E239</f>
        <v>1693.6433642760026</v>
      </c>
      <c r="BN239" s="115">
        <f>AJ239/F239</f>
        <v>1757.5625851075456</v>
      </c>
      <c r="BO239" s="291">
        <f>BN239-BM239</f>
        <v>63.919220831543043</v>
      </c>
      <c r="BP239" s="167">
        <f>BO239/BM239</f>
        <v>3.7740661451985902E-2</v>
      </c>
    </row>
    <row r="240" spans="1:68">
      <c r="A240" s="89">
        <v>747</v>
      </c>
      <c r="B240" s="99">
        <v>4</v>
      </c>
      <c r="C240" s="99">
        <v>4</v>
      </c>
      <c r="D240" s="90" t="s">
        <v>254</v>
      </c>
      <c r="E240" s="92">
        <v>1283</v>
      </c>
      <c r="F240" s="115">
        <v>1264</v>
      </c>
      <c r="G240" s="166">
        <f>F240-E240</f>
        <v>-19</v>
      </c>
      <c r="H240" s="167">
        <f>G240/E240</f>
        <v>-1.4809041309431021E-2</v>
      </c>
      <c r="I240" s="167"/>
      <c r="J240" s="115">
        <v>985787.3350858941</v>
      </c>
      <c r="K240" s="115">
        <v>995359.68565276568</v>
      </c>
      <c r="L240" s="166">
        <f>K240-J240</f>
        <v>9572.3505668715807</v>
      </c>
      <c r="M240" s="167">
        <f>L240/J240</f>
        <v>9.71036066925887E-3</v>
      </c>
      <c r="N240" s="167"/>
      <c r="O240" s="115">
        <v>601174.76958070428</v>
      </c>
      <c r="P240" s="314">
        <v>692528.98305363953</v>
      </c>
      <c r="Q240" s="166">
        <f>P240-O240</f>
        <v>91354.213472935255</v>
      </c>
      <c r="R240" s="167">
        <f>Q240/O240</f>
        <v>0.15195949347084411</v>
      </c>
      <c r="S240" s="167"/>
      <c r="T240" s="115">
        <v>259247.94994994503</v>
      </c>
      <c r="U240" s="115">
        <v>276668.66153375671</v>
      </c>
      <c r="V240" s="166">
        <f>U240-T240</f>
        <v>17420.711583811673</v>
      </c>
      <c r="W240" s="167">
        <f>V240/T240</f>
        <v>6.7197104498512808E-2</v>
      </c>
      <c r="X240" s="168"/>
      <c r="Y240" s="91">
        <v>1846210.0546165435</v>
      </c>
      <c r="Z240" s="91">
        <v>1964557.3302401619</v>
      </c>
      <c r="AA240" s="166">
        <f>Z240-Y240</f>
        <v>118347.27562361839</v>
      </c>
      <c r="AB240" s="167">
        <f>AA240/Y240</f>
        <v>6.4102822605523635E-2</v>
      </c>
      <c r="AC240" s="167"/>
      <c r="AD240" s="215">
        <v>-263730</v>
      </c>
      <c r="AE240" s="215">
        <v>-263730</v>
      </c>
      <c r="AF240" s="315">
        <f>AE240-AD240</f>
        <v>0</v>
      </c>
      <c r="AG240" s="214">
        <f>AF240/AD240</f>
        <v>0</v>
      </c>
      <c r="AH240" s="167"/>
      <c r="AI240" s="115">
        <v>1582480.0546165435</v>
      </c>
      <c r="AJ240" s="115">
        <v>1700827.3302401619</v>
      </c>
      <c r="AK240" s="166">
        <f>AJ240-AI240</f>
        <v>118347.27562361839</v>
      </c>
      <c r="AL240" s="167">
        <f>AK240/AI240</f>
        <v>7.478595087398783E-2</v>
      </c>
      <c r="AN240" s="115">
        <f>J240/E240</f>
        <v>768.34554566320662</v>
      </c>
      <c r="AO240" s="115">
        <f>K240/F240</f>
        <v>787.46810573794755</v>
      </c>
      <c r="AP240" s="166">
        <f>AO240-AN240</f>
        <v>19.122560074740932</v>
      </c>
      <c r="AQ240" s="167">
        <f>AP240/AN240</f>
        <v>2.4887968938812635E-2</v>
      </c>
      <c r="AR240" s="316"/>
      <c r="AS240" s="115">
        <v>468.56957878464868</v>
      </c>
      <c r="AT240" s="115">
        <f>P240/F240</f>
        <v>547.88685368167683</v>
      </c>
      <c r="AU240" s="115">
        <f>AT240-AS240</f>
        <v>79.317274897028142</v>
      </c>
      <c r="AV240" s="191">
        <f>AU240/AS240</f>
        <v>0.16927534028725713</v>
      </c>
      <c r="AW240" s="316"/>
      <c r="AX240" s="115">
        <v>202.06387369442325</v>
      </c>
      <c r="AY240" s="115">
        <f>U240/F240</f>
        <v>218.8834347577189</v>
      </c>
      <c r="AZ240" s="166">
        <f>AY240-AX240</f>
        <v>16.819561063295652</v>
      </c>
      <c r="BA240" s="167">
        <f>AZ240/AX240</f>
        <v>8.323883312625939E-2</v>
      </c>
      <c r="BB240" s="316"/>
      <c r="BC240" s="115">
        <f>Y240/E240</f>
        <v>1438.9789981422787</v>
      </c>
      <c r="BD240" s="115">
        <f>Z240/F240</f>
        <v>1554.2383941773433</v>
      </c>
      <c r="BE240" s="166">
        <f>BD240-BC240</f>
        <v>115.25939603506458</v>
      </c>
      <c r="BF240" s="167">
        <f>BE240/BC240</f>
        <v>8.0098039084562325E-2</v>
      </c>
      <c r="BG240" s="317"/>
      <c r="BH240" s="115">
        <v>-205.55728760717071</v>
      </c>
      <c r="BI240" s="115">
        <v>-205.55728760717071</v>
      </c>
      <c r="BJ240" s="166">
        <f>BI240-BH240</f>
        <v>0</v>
      </c>
      <c r="BK240" s="167">
        <f>BJ240/BH240</f>
        <v>0</v>
      </c>
      <c r="BL240" s="167"/>
      <c r="BM240" s="115">
        <f>AI240/E240</f>
        <v>1233.4217105351079</v>
      </c>
      <c r="BN240" s="115">
        <f>AJ240/F240</f>
        <v>1345.5912422786091</v>
      </c>
      <c r="BO240" s="291">
        <f>BN240-BM240</f>
        <v>112.16953174350124</v>
      </c>
      <c r="BP240" s="167">
        <f>BO240/BM240</f>
        <v>9.0941752350732985E-2</v>
      </c>
    </row>
    <row r="241" spans="1:68">
      <c r="A241" s="89">
        <v>748</v>
      </c>
      <c r="B241" s="99">
        <v>17</v>
      </c>
      <c r="C241" s="99">
        <v>17</v>
      </c>
      <c r="D241" s="90" t="s">
        <v>255</v>
      </c>
      <c r="E241" s="92">
        <v>4837</v>
      </c>
      <c r="F241" s="115">
        <v>4804</v>
      </c>
      <c r="G241" s="166">
        <f>F241-E241</f>
        <v>-33</v>
      </c>
      <c r="H241" s="167">
        <f>G241/E241</f>
        <v>-6.8224105850733926E-3</v>
      </c>
      <c r="I241" s="167"/>
      <c r="J241" s="115">
        <v>3060656.8068962013</v>
      </c>
      <c r="K241" s="115">
        <v>3070652.600826933</v>
      </c>
      <c r="L241" s="166">
        <f>K241-J241</f>
        <v>9995.7939307317138</v>
      </c>
      <c r="M241" s="167">
        <f>L241/J241</f>
        <v>3.2658983222847533E-3</v>
      </c>
      <c r="N241" s="167"/>
      <c r="O241" s="115">
        <v>2457031.2538038758</v>
      </c>
      <c r="P241" s="314">
        <v>2752399.6127650463</v>
      </c>
      <c r="Q241" s="166">
        <f>P241-O241</f>
        <v>295368.35896117054</v>
      </c>
      <c r="R241" s="167">
        <f>Q241/O241</f>
        <v>0.12021351315897723</v>
      </c>
      <c r="S241" s="167"/>
      <c r="T241" s="115">
        <v>700746.03305935021</v>
      </c>
      <c r="U241" s="115">
        <v>747025.93430442631</v>
      </c>
      <c r="V241" s="166">
        <f>U241-T241</f>
        <v>46279.901245076093</v>
      </c>
      <c r="W241" s="167">
        <f>V241/T241</f>
        <v>6.6043757740625528E-2</v>
      </c>
      <c r="X241" s="168"/>
      <c r="Y241" s="91">
        <v>6218434.0937594268</v>
      </c>
      <c r="Z241" s="91">
        <v>6570078.1478964062</v>
      </c>
      <c r="AA241" s="166">
        <f>Z241-Y241</f>
        <v>351644.05413697939</v>
      </c>
      <c r="AB241" s="167">
        <f>AA241/Y241</f>
        <v>5.6548650164174832E-2</v>
      </c>
      <c r="AC241" s="167"/>
      <c r="AD241" s="215">
        <v>114572</v>
      </c>
      <c r="AE241" s="215">
        <v>114572</v>
      </c>
      <c r="AF241" s="315">
        <f>AE241-AD241</f>
        <v>0</v>
      </c>
      <c r="AG241" s="214">
        <f>AF241/AD241</f>
        <v>0</v>
      </c>
      <c r="AH241" s="167"/>
      <c r="AI241" s="115">
        <v>6333006.0937594268</v>
      </c>
      <c r="AJ241" s="115">
        <v>6684650.1478964062</v>
      </c>
      <c r="AK241" s="166">
        <f>AJ241-AI241</f>
        <v>351644.05413697939</v>
      </c>
      <c r="AL241" s="167">
        <f>AK241/AI241</f>
        <v>5.5525614365583995E-2</v>
      </c>
      <c r="AN241" s="115">
        <f>J241/E241</f>
        <v>632.7593150498659</v>
      </c>
      <c r="AO241" s="115">
        <f>K241/F241</f>
        <v>639.18663630868718</v>
      </c>
      <c r="AP241" s="166">
        <f>AO241-AN241</f>
        <v>6.42732125882128</v>
      </c>
      <c r="AQ241" s="167">
        <f>AP241/AN241</f>
        <v>1.0157608281617729E-2</v>
      </c>
      <c r="AR241" s="316"/>
      <c r="AS241" s="115">
        <v>507.96594041841547</v>
      </c>
      <c r="AT241" s="115">
        <f>P241/F241</f>
        <v>572.93913671212454</v>
      </c>
      <c r="AU241" s="115">
        <f>AT241-AS241</f>
        <v>64.973196293709066</v>
      </c>
      <c r="AV241" s="191">
        <f>AU241/AS241</f>
        <v>0.12790856851581456</v>
      </c>
      <c r="AW241" s="316"/>
      <c r="AX241" s="115">
        <v>144.87203495128182</v>
      </c>
      <c r="AY241" s="115">
        <f>U241/F241</f>
        <v>155.50081896428523</v>
      </c>
      <c r="AZ241" s="166">
        <f>AY241-AX241</f>
        <v>10.628784013003411</v>
      </c>
      <c r="BA241" s="167">
        <f>AZ241/AX241</f>
        <v>7.3366706118111094E-2</v>
      </c>
      <c r="BB241" s="316"/>
      <c r="BC241" s="115">
        <f>Y241/E241</f>
        <v>1285.597290419563</v>
      </c>
      <c r="BD241" s="115">
        <f>Z241/F241</f>
        <v>1367.6265919850971</v>
      </c>
      <c r="BE241" s="166">
        <f>BD241-BC241</f>
        <v>82.02930156553407</v>
      </c>
      <c r="BF241" s="167">
        <f>BE241/BC241</f>
        <v>6.3806374030831434E-2</v>
      </c>
      <c r="BG241" s="317"/>
      <c r="BH241" s="115">
        <v>23.686582592516022</v>
      </c>
      <c r="BI241" s="115">
        <v>23.686582592516022</v>
      </c>
      <c r="BJ241" s="166">
        <f>BI241-BH241</f>
        <v>0</v>
      </c>
      <c r="BK241" s="167">
        <f>BJ241/BH241</f>
        <v>0</v>
      </c>
      <c r="BL241" s="167"/>
      <c r="BM241" s="115">
        <f>AI241/E241</f>
        <v>1309.2838730120791</v>
      </c>
      <c r="BN241" s="115">
        <f>AJ241/F241</f>
        <v>1391.4758842415499</v>
      </c>
      <c r="BO241" s="291">
        <f>BN241-BM241</f>
        <v>82.192011229470836</v>
      </c>
      <c r="BP241" s="167">
        <f>BO241/BM241</f>
        <v>6.2776310717387526E-2</v>
      </c>
    </row>
    <row r="242" spans="1:68">
      <c r="A242" s="89">
        <v>749</v>
      </c>
      <c r="B242" s="99">
        <v>11</v>
      </c>
      <c r="C242" s="99">
        <v>11</v>
      </c>
      <c r="D242" s="90" t="s">
        <v>256</v>
      </c>
      <c r="E242" s="92">
        <v>21290</v>
      </c>
      <c r="F242" s="115">
        <v>21269</v>
      </c>
      <c r="G242" s="166">
        <f>F242-E242</f>
        <v>-21</v>
      </c>
      <c r="H242" s="167">
        <f>G242/E242</f>
        <v>-9.8637858149365899E-4</v>
      </c>
      <c r="I242" s="167"/>
      <c r="J242" s="115">
        <v>7683960.3590051122</v>
      </c>
      <c r="K242" s="115">
        <v>7909769.0082460791</v>
      </c>
      <c r="L242" s="166">
        <f>K242-J242</f>
        <v>225808.64924096689</v>
      </c>
      <c r="M242" s="167">
        <f>L242/J242</f>
        <v>2.9387013817208665E-2</v>
      </c>
      <c r="N242" s="167"/>
      <c r="O242" s="115">
        <v>3503187.3037041523</v>
      </c>
      <c r="P242" s="314">
        <v>502043.08067749266</v>
      </c>
      <c r="Q242" s="166">
        <f>P242-O242</f>
        <v>-3001144.2230266598</v>
      </c>
      <c r="R242" s="167">
        <f>Q242/O242</f>
        <v>-0.85668962657330683</v>
      </c>
      <c r="S242" s="167"/>
      <c r="T242" s="115">
        <v>1144417.9712495611</v>
      </c>
      <c r="U242" s="115">
        <v>1270472.2641625246</v>
      </c>
      <c r="V242" s="166">
        <f>U242-T242</f>
        <v>126054.29291296354</v>
      </c>
      <c r="W242" s="167">
        <f>V242/T242</f>
        <v>0.11014707570113395</v>
      </c>
      <c r="X242" s="168"/>
      <c r="Y242" s="91">
        <v>12331565.633958826</v>
      </c>
      <c r="Z242" s="91">
        <v>9682284.3530860953</v>
      </c>
      <c r="AA242" s="166">
        <f>Z242-Y242</f>
        <v>-2649281.2808727305</v>
      </c>
      <c r="AB242" s="167">
        <f>AA242/Y242</f>
        <v>-0.21483738233344071</v>
      </c>
      <c r="AC242" s="167"/>
      <c r="AD242" s="215">
        <v>-1536185</v>
      </c>
      <c r="AE242" s="215">
        <v>-1536185</v>
      </c>
      <c r="AF242" s="315">
        <f>AE242-AD242</f>
        <v>0</v>
      </c>
      <c r="AG242" s="214">
        <f>AF242/AD242</f>
        <v>0</v>
      </c>
      <c r="AH242" s="167"/>
      <c r="AI242" s="115">
        <v>10795380.633958826</v>
      </c>
      <c r="AJ242" s="115">
        <v>8146099.3530860953</v>
      </c>
      <c r="AK242" s="166">
        <f>AJ242-AI242</f>
        <v>-2649281.2808727305</v>
      </c>
      <c r="AL242" s="167">
        <f>AK242/AI242</f>
        <v>-0.24540878832367766</v>
      </c>
      <c r="AN242" s="115">
        <f>J242/E242</f>
        <v>360.91875805566519</v>
      </c>
      <c r="AO242" s="115">
        <f>K242/F242</f>
        <v>371.89190879900696</v>
      </c>
      <c r="AP242" s="166">
        <f>AO242-AN242</f>
        <v>10.973150743341762</v>
      </c>
      <c r="AQ242" s="167">
        <f>AP242/AN242</f>
        <v>3.0403381643160126E-2</v>
      </c>
      <c r="AR242" s="316"/>
      <c r="AS242" s="115">
        <v>164.54613920639514</v>
      </c>
      <c r="AT242" s="115">
        <f>P242/F242</f>
        <v>23.60445158105659</v>
      </c>
      <c r="AU242" s="115">
        <f>AT242-AS242</f>
        <v>-140.94168762533855</v>
      </c>
      <c r="AV242" s="191">
        <f>AU242/AS242</f>
        <v>-0.85654812872000097</v>
      </c>
      <c r="AW242" s="316"/>
      <c r="AX242" s="115">
        <v>53.753779767475862</v>
      </c>
      <c r="AY242" s="115">
        <f>U242/F242</f>
        <v>59.733521282736596</v>
      </c>
      <c r="AZ242" s="166">
        <f>AY242-AX242</f>
        <v>5.9797415152607343</v>
      </c>
      <c r="BA242" s="167">
        <f>AZ242/AX242</f>
        <v>0.11124318217486211</v>
      </c>
      <c r="BB242" s="316"/>
      <c r="BC242" s="115">
        <f>Y242/E242</f>
        <v>579.21867702953625</v>
      </c>
      <c r="BD242" s="115">
        <f>Z242/F242</f>
        <v>455.2298816628001</v>
      </c>
      <c r="BE242" s="166">
        <f>BD242-BC242</f>
        <v>-123.98879536673616</v>
      </c>
      <c r="BF242" s="167">
        <f>BE242/BC242</f>
        <v>-0.2140621500718865</v>
      </c>
      <c r="BG242" s="317"/>
      <c r="BH242" s="115">
        <v>-72.155237200563647</v>
      </c>
      <c r="BI242" s="115">
        <v>-72.155237200563647</v>
      </c>
      <c r="BJ242" s="166">
        <f>BI242-BH242</f>
        <v>0</v>
      </c>
      <c r="BK242" s="167">
        <f>BJ242/BH242</f>
        <v>0</v>
      </c>
      <c r="BL242" s="167"/>
      <c r="BM242" s="115">
        <f>AI242/E242</f>
        <v>507.06343982897255</v>
      </c>
      <c r="BN242" s="115">
        <f>AJ242/F242</f>
        <v>383.00340180949246</v>
      </c>
      <c r="BO242" s="291">
        <f>BN242-BM242</f>
        <v>-124.06003801948009</v>
      </c>
      <c r="BP242" s="167">
        <f>BO242/BM242</f>
        <v>-0.24466374081579281</v>
      </c>
    </row>
    <row r="243" spans="1:68">
      <c r="A243" s="89">
        <v>751</v>
      </c>
      <c r="B243" s="99">
        <v>19</v>
      </c>
      <c r="C243" s="99">
        <v>19</v>
      </c>
      <c r="D243" s="90" t="s">
        <v>257</v>
      </c>
      <c r="E243" s="92">
        <v>2828</v>
      </c>
      <c r="F243" s="115">
        <v>2778</v>
      </c>
      <c r="G243" s="166">
        <f>F243-E243</f>
        <v>-50</v>
      </c>
      <c r="H243" s="167">
        <f>G243/E243</f>
        <v>-1.768033946251768E-2</v>
      </c>
      <c r="I243" s="167"/>
      <c r="J243" s="115">
        <v>1690481.0546952486</v>
      </c>
      <c r="K243" s="115">
        <v>1597445.4296918411</v>
      </c>
      <c r="L243" s="166">
        <f>K243-J243</f>
        <v>-93035.625003407476</v>
      </c>
      <c r="M243" s="167">
        <f>L243/J243</f>
        <v>-5.5035000093615054E-2</v>
      </c>
      <c r="N243" s="167"/>
      <c r="O243" s="115">
        <v>1195346.6055282711</v>
      </c>
      <c r="P243" s="314">
        <v>1210581.5306228434</v>
      </c>
      <c r="Q243" s="166">
        <f>P243-O243</f>
        <v>15234.925094572362</v>
      </c>
      <c r="R243" s="167">
        <f>Q243/O243</f>
        <v>1.2745194593863798E-2</v>
      </c>
      <c r="S243" s="167"/>
      <c r="T243" s="115">
        <v>295775.8264505713</v>
      </c>
      <c r="U243" s="115">
        <v>319823.46968250035</v>
      </c>
      <c r="V243" s="166">
        <f>U243-T243</f>
        <v>24047.643231929047</v>
      </c>
      <c r="W243" s="167">
        <f>V243/T243</f>
        <v>8.1303612673525164E-2</v>
      </c>
      <c r="X243" s="168"/>
      <c r="Y243" s="91">
        <v>3181603.4866740913</v>
      </c>
      <c r="Z243" s="91">
        <v>3127850.4299971848</v>
      </c>
      <c r="AA243" s="166">
        <f>Z243-Y243</f>
        <v>-53753.056676906534</v>
      </c>
      <c r="AB243" s="167">
        <f>AA243/Y243</f>
        <v>-1.6894957810439672E-2</v>
      </c>
      <c r="AC243" s="167"/>
      <c r="AD243" s="215">
        <v>259120</v>
      </c>
      <c r="AE243" s="215">
        <v>259120</v>
      </c>
      <c r="AF243" s="315">
        <f>AE243-AD243</f>
        <v>0</v>
      </c>
      <c r="AG243" s="214">
        <f>AF243/AD243</f>
        <v>0</v>
      </c>
      <c r="AH243" s="167"/>
      <c r="AI243" s="115">
        <v>3440723.4866740913</v>
      </c>
      <c r="AJ243" s="115">
        <v>3386970.4299971848</v>
      </c>
      <c r="AK243" s="166">
        <f>AJ243-AI243</f>
        <v>-53753.056676906534</v>
      </c>
      <c r="AL243" s="167">
        <f>AK243/AI243</f>
        <v>-1.5622602887181116E-2</v>
      </c>
      <c r="AN243" s="115">
        <f>J243/E243</f>
        <v>597.76557803933827</v>
      </c>
      <c r="AO243" s="115">
        <f>K243/F243</f>
        <v>575.03435194090753</v>
      </c>
      <c r="AP243" s="166">
        <f>AO243-AN243</f>
        <v>-22.731226098430739</v>
      </c>
      <c r="AQ243" s="167">
        <f>AP243/AN243</f>
        <v>-3.8026990736048746E-2</v>
      </c>
      <c r="AR243" s="316"/>
      <c r="AS243" s="115">
        <v>422.68267522216092</v>
      </c>
      <c r="AT243" s="115">
        <f>P243/F243</f>
        <v>435.77448906509841</v>
      </c>
      <c r="AU243" s="115">
        <f>AT243-AS243</f>
        <v>13.091813842937484</v>
      </c>
      <c r="AV243" s="191">
        <f>AU243/AS243</f>
        <v>3.0973149860131978E-2</v>
      </c>
      <c r="AW243" s="316"/>
      <c r="AX243" s="115">
        <v>104.58834032905634</v>
      </c>
      <c r="AY243" s="115">
        <f>U243/F243</f>
        <v>115.12723890658759</v>
      </c>
      <c r="AZ243" s="166">
        <f>AY243-AX243</f>
        <v>10.538898577531256</v>
      </c>
      <c r="BA243" s="167">
        <f>AZ243/AX243</f>
        <v>0.10076552074900245</v>
      </c>
      <c r="BB243" s="316"/>
      <c r="BC243" s="115">
        <f>Y243/E243</f>
        <v>1125.0365935905556</v>
      </c>
      <c r="BD243" s="115">
        <f>Z243/F243</f>
        <v>1125.9360799125934</v>
      </c>
      <c r="BE243" s="166">
        <f>BD243-BC243</f>
        <v>0.89948632203777379</v>
      </c>
      <c r="BF243" s="167">
        <f>BE243/BC243</f>
        <v>7.9951739095620179E-4</v>
      </c>
      <c r="BG243" s="317"/>
      <c r="BH243" s="115">
        <v>91.626591230551625</v>
      </c>
      <c r="BI243" s="115">
        <v>91.626591230551625</v>
      </c>
      <c r="BJ243" s="166">
        <f>BI243-BH243</f>
        <v>0</v>
      </c>
      <c r="BK243" s="167">
        <f>BJ243/BH243</f>
        <v>0</v>
      </c>
      <c r="BL243" s="167"/>
      <c r="BM243" s="115">
        <f>AI243/E243</f>
        <v>1216.6631848211073</v>
      </c>
      <c r="BN243" s="115">
        <f>AJ243/F243</f>
        <v>1219.2118178535582</v>
      </c>
      <c r="BO243" s="291">
        <f>BN243-BM243</f>
        <v>2.5486330324508799</v>
      </c>
      <c r="BP243" s="167">
        <f>BO243/BM243</f>
        <v>2.0947728707889023E-3</v>
      </c>
    </row>
    <row r="244" spans="1:68">
      <c r="A244" s="89">
        <v>753</v>
      </c>
      <c r="B244" s="99">
        <v>1</v>
      </c>
      <c r="C244" s="100">
        <v>34</v>
      </c>
      <c r="D244" s="90" t="s">
        <v>258</v>
      </c>
      <c r="E244" s="92">
        <v>22595</v>
      </c>
      <c r="F244" s="115">
        <v>22826</v>
      </c>
      <c r="G244" s="166">
        <f>F244-E244</f>
        <v>231</v>
      </c>
      <c r="H244" s="167">
        <f>G244/E244</f>
        <v>1.0223500774507635E-2</v>
      </c>
      <c r="I244" s="167"/>
      <c r="J244" s="115">
        <v>24155514.265609033</v>
      </c>
      <c r="K244" s="115">
        <v>23442136.544333193</v>
      </c>
      <c r="L244" s="166">
        <f>K244-J244</f>
        <v>-713377.72127583995</v>
      </c>
      <c r="M244" s="167">
        <f>L244/J244</f>
        <v>-2.9532706835867215E-2</v>
      </c>
      <c r="N244" s="167"/>
      <c r="O244" s="115">
        <v>-812823.53588038113</v>
      </c>
      <c r="P244" s="314">
        <v>-784883.47482282703</v>
      </c>
      <c r="Q244" s="166">
        <f>P244-O244</f>
        <v>27940.061057554092</v>
      </c>
      <c r="R244" s="167">
        <f>Q244/O244</f>
        <v>-3.4374079765409106E-2</v>
      </c>
      <c r="S244" s="167"/>
      <c r="T244" s="115">
        <v>1431496.0585438018</v>
      </c>
      <c r="U244" s="115">
        <v>1427091.1402916228</v>
      </c>
      <c r="V244" s="166">
        <f>U244-T244</f>
        <v>-4404.9182521789335</v>
      </c>
      <c r="W244" s="167">
        <f>V244/T244</f>
        <v>-3.0771431230204459E-3</v>
      </c>
      <c r="X244" s="168"/>
      <c r="Y244" s="91">
        <v>24774186.788272455</v>
      </c>
      <c r="Z244" s="91">
        <v>24084344.209801991</v>
      </c>
      <c r="AA244" s="166">
        <f>Z244-Y244</f>
        <v>-689842.5784704648</v>
      </c>
      <c r="AB244" s="167">
        <f>AA244/Y244</f>
        <v>-2.7845215843654687E-2</v>
      </c>
      <c r="AC244" s="167"/>
      <c r="AD244" s="215">
        <v>-1989250</v>
      </c>
      <c r="AE244" s="215">
        <v>-1989250</v>
      </c>
      <c r="AF244" s="315">
        <f>AE244-AD244</f>
        <v>0</v>
      </c>
      <c r="AG244" s="214">
        <f>AF244/AD244</f>
        <v>0</v>
      </c>
      <c r="AH244" s="167"/>
      <c r="AI244" s="115">
        <v>22784936.788272455</v>
      </c>
      <c r="AJ244" s="115">
        <v>22095094.209801991</v>
      </c>
      <c r="AK244" s="166">
        <f>AJ244-AI244</f>
        <v>-689842.5784704648</v>
      </c>
      <c r="AL244" s="167">
        <f>AK244/AI244</f>
        <v>-3.0276255970371219E-2</v>
      </c>
      <c r="AN244" s="115">
        <f>J244/E244</f>
        <v>1069.0645835631349</v>
      </c>
      <c r="AO244" s="115">
        <f>K244/F244</f>
        <v>1026.9927514384121</v>
      </c>
      <c r="AP244" s="166">
        <f>AO244-AN244</f>
        <v>-42.071832124722732</v>
      </c>
      <c r="AQ244" s="167">
        <f>AP244/AN244</f>
        <v>-3.9353873256655438E-2</v>
      </c>
      <c r="AR244" s="316"/>
      <c r="AS244" s="115">
        <v>-35.973601942039437</v>
      </c>
      <c r="AT244" s="115">
        <f>P244/F244</f>
        <v>-34.385502270342023</v>
      </c>
      <c r="AU244" s="115">
        <f>AT244-AS244</f>
        <v>1.5880996716974138</v>
      </c>
      <c r="AV244" s="191">
        <f>AU244/AS244</f>
        <v>-4.414625130550328E-2</v>
      </c>
      <c r="AW244" s="316"/>
      <c r="AX244" s="115">
        <v>63.354550057260532</v>
      </c>
      <c r="AY244" s="115">
        <f>U244/F244</f>
        <v>62.520421462000478</v>
      </c>
      <c r="AZ244" s="166">
        <f>AY244-AX244</f>
        <v>-0.83412859526005434</v>
      </c>
      <c r="BA244" s="167">
        <f>AZ244/AX244</f>
        <v>-1.3166040868511572E-2</v>
      </c>
      <c r="BB244" s="316"/>
      <c r="BC244" s="115">
        <f>Y244/E244</f>
        <v>1096.445531678356</v>
      </c>
      <c r="BD244" s="115">
        <f>Z244/F244</f>
        <v>1055.1276706300705</v>
      </c>
      <c r="BE244" s="166">
        <f>BD244-BC244</f>
        <v>-41.317861048285522</v>
      </c>
      <c r="BF244" s="167">
        <f>BE244/BC244</f>
        <v>-3.7683459738341273E-2</v>
      </c>
      <c r="BG244" s="317"/>
      <c r="BH244" s="115">
        <v>-88.039389245408273</v>
      </c>
      <c r="BI244" s="115">
        <v>-88.039389245408273</v>
      </c>
      <c r="BJ244" s="166">
        <f>BI244-BH244</f>
        <v>0</v>
      </c>
      <c r="BK244" s="167">
        <f>BJ244/BH244</f>
        <v>0</v>
      </c>
      <c r="BL244" s="167"/>
      <c r="BM244" s="115">
        <f>AI244/E244</f>
        <v>1008.4061424329478</v>
      </c>
      <c r="BN244" s="115">
        <f>AJ244/F244</f>
        <v>967.9792433979668</v>
      </c>
      <c r="BO244" s="291">
        <f>BN244-BM244</f>
        <v>-40.426899034981034</v>
      </c>
      <c r="BP244" s="167">
        <f>BO244/BM244</f>
        <v>-4.0089897645252739E-2</v>
      </c>
    </row>
    <row r="245" spans="1:68">
      <c r="A245" s="89">
        <v>755</v>
      </c>
      <c r="B245" s="99">
        <v>1</v>
      </c>
      <c r="C245" s="100">
        <v>33</v>
      </c>
      <c r="D245" s="90" t="s">
        <v>259</v>
      </c>
      <c r="E245" s="92">
        <v>6158</v>
      </c>
      <c r="F245" s="115">
        <v>6182</v>
      </c>
      <c r="G245" s="166">
        <f>F245-E245</f>
        <v>24</v>
      </c>
      <c r="H245" s="167">
        <f>G245/E245</f>
        <v>3.8973692757388761E-3</v>
      </c>
      <c r="I245" s="167"/>
      <c r="J245" s="115">
        <v>5328544.4993750956</v>
      </c>
      <c r="K245" s="115">
        <v>5154467.7972385921</v>
      </c>
      <c r="L245" s="166">
        <f>K245-J245</f>
        <v>-174076.70213650353</v>
      </c>
      <c r="M245" s="167">
        <f>L245/J245</f>
        <v>-3.2668715097888053E-2</v>
      </c>
      <c r="N245" s="167"/>
      <c r="O245" s="115">
        <v>-27331.108102844435</v>
      </c>
      <c r="P245" s="314">
        <v>-31124.194194866152</v>
      </c>
      <c r="Q245" s="166">
        <f>P245-O245</f>
        <v>-3793.0860920217165</v>
      </c>
      <c r="R245" s="167">
        <f>Q245/O245</f>
        <v>0.13878274081492356</v>
      </c>
      <c r="S245" s="167"/>
      <c r="T245" s="115">
        <v>471979.87803762994</v>
      </c>
      <c r="U245" s="115">
        <v>487281.09455824556</v>
      </c>
      <c r="V245" s="166">
        <f>U245-T245</f>
        <v>15301.216520615621</v>
      </c>
      <c r="W245" s="167">
        <f>V245/T245</f>
        <v>3.2419213683926772E-2</v>
      </c>
      <c r="X245" s="168"/>
      <c r="Y245" s="91">
        <v>5773193.2693098811</v>
      </c>
      <c r="Z245" s="91">
        <v>5610624.6976019712</v>
      </c>
      <c r="AA245" s="166">
        <f>Z245-Y245</f>
        <v>-162568.57170790993</v>
      </c>
      <c r="AB245" s="167">
        <f>AA245/Y245</f>
        <v>-2.8159211743718937E-2</v>
      </c>
      <c r="AC245" s="167"/>
      <c r="AD245" s="215">
        <v>-1615011</v>
      </c>
      <c r="AE245" s="215">
        <v>-1615011</v>
      </c>
      <c r="AF245" s="315">
        <f>AE245-AD245</f>
        <v>0</v>
      </c>
      <c r="AG245" s="214">
        <f>AF245/AD245</f>
        <v>0</v>
      </c>
      <c r="AH245" s="167"/>
      <c r="AI245" s="115">
        <v>4158182.2693098811</v>
      </c>
      <c r="AJ245" s="115">
        <v>3995613.6976019712</v>
      </c>
      <c r="AK245" s="166">
        <f>AJ245-AI245</f>
        <v>-162568.57170790993</v>
      </c>
      <c r="AL245" s="167">
        <f>AK245/AI245</f>
        <v>-3.9096066785665663E-2</v>
      </c>
      <c r="AN245" s="115">
        <f>J245/E245</f>
        <v>865.30440067799543</v>
      </c>
      <c r="AO245" s="115">
        <f>K245/F245</f>
        <v>833.78644406965259</v>
      </c>
      <c r="AP245" s="166">
        <f>AO245-AN245</f>
        <v>-31.517956608342843</v>
      </c>
      <c r="AQ245" s="167">
        <f>AP245/AN245</f>
        <v>-3.6424126103654912E-2</v>
      </c>
      <c r="AR245" s="316"/>
      <c r="AS245" s="115">
        <v>-4.4383092079968227</v>
      </c>
      <c r="AT245" s="115">
        <f>P245/F245</f>
        <v>-5.034648041874175</v>
      </c>
      <c r="AU245" s="115">
        <f>AT245-AS245</f>
        <v>-0.59633883387735231</v>
      </c>
      <c r="AV245" s="191">
        <f>AU245/AS245</f>
        <v>0.13436171432195068</v>
      </c>
      <c r="AW245" s="316"/>
      <c r="AX245" s="115">
        <v>76.644994809618368</v>
      </c>
      <c r="AY245" s="115">
        <f>U245/F245</f>
        <v>78.822564632521122</v>
      </c>
      <c r="AZ245" s="166">
        <f>AY245-AX245</f>
        <v>2.177569822902754</v>
      </c>
      <c r="BA245" s="167">
        <f>AZ245/AX245</f>
        <v>2.8411115798385903E-2</v>
      </c>
      <c r="BB245" s="316"/>
      <c r="BC245" s="115">
        <f>Y245/E245</f>
        <v>937.51108627961696</v>
      </c>
      <c r="BD245" s="115">
        <f>Z245/F245</f>
        <v>907.57436066029948</v>
      </c>
      <c r="BE245" s="166">
        <f>BD245-BC245</f>
        <v>-29.936725619317485</v>
      </c>
      <c r="BF245" s="167">
        <f>BE245/BC245</f>
        <v>-3.1932129718185244E-2</v>
      </c>
      <c r="BG245" s="317"/>
      <c r="BH245" s="115">
        <v>-262.26226047417993</v>
      </c>
      <c r="BI245" s="115">
        <v>-262.26226047417993</v>
      </c>
      <c r="BJ245" s="166">
        <f>BI245-BH245</f>
        <v>0</v>
      </c>
      <c r="BK245" s="167">
        <f>BJ245/BH245</f>
        <v>0</v>
      </c>
      <c r="BL245" s="167"/>
      <c r="BM245" s="115">
        <f>AI245/E245</f>
        <v>675.24882580543704</v>
      </c>
      <c r="BN245" s="115">
        <f>AJ245/F245</f>
        <v>646.33026489841006</v>
      </c>
      <c r="BO245" s="291">
        <f>BN245-BM245</f>
        <v>-28.918560907026972</v>
      </c>
      <c r="BP245" s="167">
        <f>BO245/BM245</f>
        <v>-4.2826525277601044E-2</v>
      </c>
    </row>
    <row r="246" spans="1:68">
      <c r="A246" s="89">
        <v>758</v>
      </c>
      <c r="B246" s="99">
        <v>19</v>
      </c>
      <c r="C246" s="99">
        <v>19</v>
      </c>
      <c r="D246" s="90" t="s">
        <v>260</v>
      </c>
      <c r="E246" s="92">
        <v>8126</v>
      </c>
      <c r="F246" s="115">
        <v>8127</v>
      </c>
      <c r="G246" s="166">
        <f>F246-E246</f>
        <v>1</v>
      </c>
      <c r="H246" s="167">
        <f>G246/E246</f>
        <v>1.2306177701206005E-4</v>
      </c>
      <c r="I246" s="167"/>
      <c r="J246" s="115">
        <v>5498365.3467747457</v>
      </c>
      <c r="K246" s="115">
        <v>5719321.5921643181</v>
      </c>
      <c r="L246" s="166">
        <f>K246-J246</f>
        <v>220956.24538957234</v>
      </c>
      <c r="M246" s="167">
        <f>L246/J246</f>
        <v>4.0185806408659583E-2</v>
      </c>
      <c r="N246" s="167"/>
      <c r="O246" s="115">
        <v>-184641.8633494747</v>
      </c>
      <c r="P246" s="314">
        <v>-561231.57667296682</v>
      </c>
      <c r="Q246" s="166">
        <f>P246-O246</f>
        <v>-376589.71332349209</v>
      </c>
      <c r="R246" s="167">
        <f>Q246/O246</f>
        <v>2.0395684190573538</v>
      </c>
      <c r="S246" s="167"/>
      <c r="T246" s="115">
        <v>930560.57463368808</v>
      </c>
      <c r="U246" s="115">
        <v>996790.68589401629</v>
      </c>
      <c r="V246" s="166">
        <f>U246-T246</f>
        <v>66230.111260328209</v>
      </c>
      <c r="W246" s="167">
        <f>V246/T246</f>
        <v>7.1172272999422373E-2</v>
      </c>
      <c r="X246" s="168"/>
      <c r="Y246" s="91">
        <v>6244284.0580589585</v>
      </c>
      <c r="Z246" s="91">
        <v>6154880.7013853677</v>
      </c>
      <c r="AA246" s="166">
        <f>Z246-Y246</f>
        <v>-89403.356673590839</v>
      </c>
      <c r="AB246" s="167">
        <f>AA246/Y246</f>
        <v>-1.4317631267623971E-2</v>
      </c>
      <c r="AC246" s="167"/>
      <c r="AD246" s="215">
        <v>-671750</v>
      </c>
      <c r="AE246" s="215">
        <v>-671750</v>
      </c>
      <c r="AF246" s="315">
        <f>AE246-AD246</f>
        <v>0</v>
      </c>
      <c r="AG246" s="214">
        <f>AF246/AD246</f>
        <v>0</v>
      </c>
      <c r="AH246" s="167"/>
      <c r="AI246" s="115">
        <v>5572534.0580589585</v>
      </c>
      <c r="AJ246" s="115">
        <v>5483130.7013853677</v>
      </c>
      <c r="AK246" s="166">
        <f>AJ246-AI246</f>
        <v>-89403.356673590839</v>
      </c>
      <c r="AL246" s="167">
        <f>AK246/AI246</f>
        <v>-1.6043572949419008E-2</v>
      </c>
      <c r="AN246" s="115">
        <f>J246/E246</f>
        <v>676.63861023563197</v>
      </c>
      <c r="AO246" s="115">
        <f>K246/F246</f>
        <v>703.74327453726073</v>
      </c>
      <c r="AP246" s="166">
        <f>AO246-AN246</f>
        <v>27.104664301628759</v>
      </c>
      <c r="AQ246" s="167">
        <f>AP246/AN246</f>
        <v>4.0057815045744814E-2</v>
      </c>
      <c r="AR246" s="316"/>
      <c r="AS246" s="115">
        <v>-22.72235581460432</v>
      </c>
      <c r="AT246" s="115">
        <f>P246/F246</f>
        <v>-69.05765678269556</v>
      </c>
      <c r="AU246" s="115">
        <f>AT246-AS246</f>
        <v>-46.335300968091239</v>
      </c>
      <c r="AV246" s="191">
        <f>AU246/AS246</f>
        <v>2.0391944103925259</v>
      </c>
      <c r="AW246" s="316"/>
      <c r="AX246" s="115">
        <v>114.51643793178539</v>
      </c>
      <c r="AY246" s="115">
        <f>U246/F246</f>
        <v>122.65173937418682</v>
      </c>
      <c r="AZ246" s="166">
        <f>AY246-AX246</f>
        <v>8.1353014424014276</v>
      </c>
      <c r="BA246" s="167">
        <f>AZ246/AX246</f>
        <v>7.1040468856073097E-2</v>
      </c>
      <c r="BB246" s="316"/>
      <c r="BC246" s="115">
        <f>Y246/E246</f>
        <v>768.43269235281298</v>
      </c>
      <c r="BD246" s="115">
        <f>Z246/F246</f>
        <v>757.33735712875205</v>
      </c>
      <c r="BE246" s="166">
        <f>BD246-BC246</f>
        <v>-11.095335224060932</v>
      </c>
      <c r="BF246" s="167">
        <f>BE246/BC246</f>
        <v>-1.4438916165954448E-2</v>
      </c>
      <c r="BG246" s="317"/>
      <c r="BH246" s="115">
        <v>-82.66674870785134</v>
      </c>
      <c r="BI246" s="115">
        <v>-82.66674870785134</v>
      </c>
      <c r="BJ246" s="166">
        <f>BI246-BH246</f>
        <v>0</v>
      </c>
      <c r="BK246" s="167">
        <f>BJ246/BH246</f>
        <v>0</v>
      </c>
      <c r="BL246" s="167"/>
      <c r="BM246" s="115">
        <f>AI246/E246</f>
        <v>685.76594364496168</v>
      </c>
      <c r="BN246" s="115">
        <f>AJ246/F246</f>
        <v>674.68078028612865</v>
      </c>
      <c r="BO246" s="291">
        <f>BN246-BM246</f>
        <v>-11.085163358833029</v>
      </c>
      <c r="BP246" s="167">
        <f>BO246/BM246</f>
        <v>-1.6164645476434009E-2</v>
      </c>
    </row>
    <row r="247" spans="1:68">
      <c r="A247" s="89">
        <v>759</v>
      </c>
      <c r="B247" s="99">
        <v>14</v>
      </c>
      <c r="C247" s="99">
        <v>14</v>
      </c>
      <c r="D247" s="90" t="s">
        <v>261</v>
      </c>
      <c r="E247" s="92">
        <v>1873</v>
      </c>
      <c r="F247" s="115">
        <v>1800</v>
      </c>
      <c r="G247" s="166">
        <f>F247-E247</f>
        <v>-73</v>
      </c>
      <c r="H247" s="167">
        <f>G247/E247</f>
        <v>-3.8974906567004808E-2</v>
      </c>
      <c r="I247" s="167"/>
      <c r="J247" s="115">
        <v>970445.46562884538</v>
      </c>
      <c r="K247" s="115">
        <v>1050573.9011072333</v>
      </c>
      <c r="L247" s="166">
        <f>K247-J247</f>
        <v>80128.435478387866</v>
      </c>
      <c r="M247" s="167">
        <f>L247/J247</f>
        <v>8.256871541613614E-2</v>
      </c>
      <c r="N247" s="167"/>
      <c r="O247" s="115">
        <v>857113.79960492207</v>
      </c>
      <c r="P247" s="314">
        <v>784483.50600084115</v>
      </c>
      <c r="Q247" s="166">
        <f>P247-O247</f>
        <v>-72630.293604080915</v>
      </c>
      <c r="R247" s="167">
        <f>Q247/O247</f>
        <v>-8.4738215202647668E-2</v>
      </c>
      <c r="S247" s="167"/>
      <c r="T247" s="115">
        <v>371672.23729888536</v>
      </c>
      <c r="U247" s="115">
        <v>395555.26390379266</v>
      </c>
      <c r="V247" s="166">
        <f>U247-T247</f>
        <v>23883.026604907296</v>
      </c>
      <c r="W247" s="167">
        <f>V247/T247</f>
        <v>6.4258301288458705E-2</v>
      </c>
      <c r="X247" s="168"/>
      <c r="Y247" s="91">
        <v>2199231.5025326526</v>
      </c>
      <c r="Z247" s="91">
        <v>2230612.671011867</v>
      </c>
      <c r="AA247" s="166">
        <f>Z247-Y247</f>
        <v>31381.168479214422</v>
      </c>
      <c r="AB247" s="167">
        <f>AA247/Y247</f>
        <v>1.4269151948339963E-2</v>
      </c>
      <c r="AC247" s="167"/>
      <c r="AD247" s="215">
        <v>-498247</v>
      </c>
      <c r="AE247" s="215">
        <v>-498247</v>
      </c>
      <c r="AF247" s="315">
        <f>AE247-AD247</f>
        <v>0</v>
      </c>
      <c r="AG247" s="214">
        <f>AF247/AD247</f>
        <v>0</v>
      </c>
      <c r="AH247" s="167"/>
      <c r="AI247" s="115">
        <v>1700984.5025326526</v>
      </c>
      <c r="AJ247" s="115">
        <v>1732365.671011867</v>
      </c>
      <c r="AK247" s="166">
        <f>AJ247-AI247</f>
        <v>31381.168479214422</v>
      </c>
      <c r="AL247" s="167">
        <f>AK247/AI247</f>
        <v>1.8448826801472886E-2</v>
      </c>
      <c r="AN247" s="115">
        <f>J247/E247</f>
        <v>518.12358015421535</v>
      </c>
      <c r="AO247" s="115">
        <f>K247/F247</f>
        <v>583.65216728179621</v>
      </c>
      <c r="AP247" s="166">
        <f>AO247-AN247</f>
        <v>65.528587127580863</v>
      </c>
      <c r="AQ247" s="167">
        <f>AP247/AN247</f>
        <v>0.12647289109690163</v>
      </c>
      <c r="AR247" s="316"/>
      <c r="AS247" s="115">
        <v>457.61548297112762</v>
      </c>
      <c r="AT247" s="115">
        <f>P247/F247</f>
        <v>435.82417000046729</v>
      </c>
      <c r="AU247" s="115">
        <f>AT247-AS247</f>
        <v>-21.791312970660329</v>
      </c>
      <c r="AV247" s="191">
        <f>AU247/AS247</f>
        <v>-4.7619265041421707E-2</v>
      </c>
      <c r="AW247" s="316"/>
      <c r="AX247" s="115">
        <v>198.43685920922871</v>
      </c>
      <c r="AY247" s="115">
        <f>U247/F247</f>
        <v>219.75292439099593</v>
      </c>
      <c r="AZ247" s="166">
        <f>AY247-AX247</f>
        <v>21.316065181767215</v>
      </c>
      <c r="BA247" s="167">
        <f>AZ247/AX247</f>
        <v>0.10741988795182396</v>
      </c>
      <c r="BB247" s="316"/>
      <c r="BC247" s="115">
        <f>Y247/E247</f>
        <v>1174.1759223345716</v>
      </c>
      <c r="BD247" s="115">
        <f>Z247/F247</f>
        <v>1239.2292616732595</v>
      </c>
      <c r="BE247" s="166">
        <f>BD247-BC247</f>
        <v>65.05333933868792</v>
      </c>
      <c r="BF247" s="167">
        <f>BE247/BC247</f>
        <v>5.5403400888467132E-2</v>
      </c>
      <c r="BG247" s="317"/>
      <c r="BH247" s="115">
        <v>-266.01548318206085</v>
      </c>
      <c r="BI247" s="115">
        <v>-266.01548318206085</v>
      </c>
      <c r="BJ247" s="166">
        <f>BI247-BH247</f>
        <v>0</v>
      </c>
      <c r="BK247" s="167">
        <f>BJ247/BH247</f>
        <v>0</v>
      </c>
      <c r="BL247" s="167"/>
      <c r="BM247" s="115">
        <f>AI247/E247</f>
        <v>908.16043915251078</v>
      </c>
      <c r="BN247" s="115">
        <f>AJ247/F247</f>
        <v>962.42537278437055</v>
      </c>
      <c r="BO247" s="291">
        <f>BN247-BM247</f>
        <v>54.264933631859776</v>
      </c>
      <c r="BP247" s="167">
        <f>BO247/BM247</f>
        <v>5.9752584777310325E-2</v>
      </c>
    </row>
    <row r="248" spans="1:68">
      <c r="A248" s="89">
        <v>761</v>
      </c>
      <c r="B248" s="99">
        <v>2</v>
      </c>
      <c r="C248" s="99">
        <v>2</v>
      </c>
      <c r="D248" s="90" t="s">
        <v>262</v>
      </c>
      <c r="E248" s="92">
        <v>8410</v>
      </c>
      <c r="F248" s="115">
        <v>8429</v>
      </c>
      <c r="G248" s="166">
        <f>F248-E248</f>
        <v>19</v>
      </c>
      <c r="H248" s="167">
        <f>G248/E248</f>
        <v>2.2592152199762188E-3</v>
      </c>
      <c r="I248" s="167"/>
      <c r="J248" s="115">
        <v>2987415.4888084317</v>
      </c>
      <c r="K248" s="115">
        <v>2751565.5323768947</v>
      </c>
      <c r="L248" s="166">
        <f>K248-J248</f>
        <v>-235849.95643153694</v>
      </c>
      <c r="M248" s="167">
        <f>L248/J248</f>
        <v>-7.8947825407977873E-2</v>
      </c>
      <c r="N248" s="167"/>
      <c r="O248" s="115">
        <v>3989356.8961406411</v>
      </c>
      <c r="P248" s="314">
        <v>4345830.5465370389</v>
      </c>
      <c r="Q248" s="166">
        <f>P248-O248</f>
        <v>356473.6503963978</v>
      </c>
      <c r="R248" s="167">
        <f>Q248/O248</f>
        <v>8.9356169346807582E-2</v>
      </c>
      <c r="S248" s="167"/>
      <c r="T248" s="115">
        <v>1385655.8335005266</v>
      </c>
      <c r="U248" s="115">
        <v>1462642.7668702996</v>
      </c>
      <c r="V248" s="166">
        <f>U248-T248</f>
        <v>76986.933369772974</v>
      </c>
      <c r="W248" s="167">
        <f>V248/T248</f>
        <v>5.5559924411593589E-2</v>
      </c>
      <c r="X248" s="168"/>
      <c r="Y248" s="91">
        <v>8362428.2184496</v>
      </c>
      <c r="Z248" s="91">
        <v>8560038.8457842339</v>
      </c>
      <c r="AA248" s="166">
        <f>Z248-Y248</f>
        <v>197610.62733463384</v>
      </c>
      <c r="AB248" s="167">
        <f>AA248/Y248</f>
        <v>2.363077113160213E-2</v>
      </c>
      <c r="AC248" s="167"/>
      <c r="AD248" s="215">
        <v>1150554</v>
      </c>
      <c r="AE248" s="215">
        <v>1150554</v>
      </c>
      <c r="AF248" s="315">
        <f>AE248-AD248</f>
        <v>0</v>
      </c>
      <c r="AG248" s="214">
        <f>AF248/AD248</f>
        <v>0</v>
      </c>
      <c r="AH248" s="167"/>
      <c r="AI248" s="115">
        <v>9512982.2184496</v>
      </c>
      <c r="AJ248" s="115">
        <v>9710592.8457842339</v>
      </c>
      <c r="AK248" s="166">
        <f>AJ248-AI248</f>
        <v>197610.62733463384</v>
      </c>
      <c r="AL248" s="167">
        <f>AK248/AI248</f>
        <v>2.0772731704615747E-2</v>
      </c>
      <c r="AN248" s="115">
        <f>J248/E248</f>
        <v>355.22181793203708</v>
      </c>
      <c r="AO248" s="115">
        <f>K248/F248</f>
        <v>326.44032890934807</v>
      </c>
      <c r="AP248" s="166">
        <f>AO248-AN248</f>
        <v>-28.781489022689016</v>
      </c>
      <c r="AQ248" s="167">
        <f>AP248/AN248</f>
        <v>-8.102398999657065E-2</v>
      </c>
      <c r="AR248" s="316"/>
      <c r="AS248" s="115">
        <v>474.3587272462118</v>
      </c>
      <c r="AT248" s="115">
        <f>P248/F248</f>
        <v>515.58079802313898</v>
      </c>
      <c r="AU248" s="115">
        <f>AT248-AS248</f>
        <v>41.222070776927183</v>
      </c>
      <c r="AV248" s="191">
        <f>AU248/AS248</f>
        <v>8.6900626907895434E-2</v>
      </c>
      <c r="AW248" s="316"/>
      <c r="AX248" s="115">
        <v>164.76288151016962</v>
      </c>
      <c r="AY248" s="115">
        <f>U248/F248</f>
        <v>173.52506428642775</v>
      </c>
      <c r="AZ248" s="166">
        <f>AY248-AX248</f>
        <v>8.762182776258129</v>
      </c>
      <c r="BA248" s="167">
        <f>AZ248/AX248</f>
        <v>5.3180562854609356E-2</v>
      </c>
      <c r="BB248" s="316"/>
      <c r="BC248" s="115">
        <f>Y248/E248</f>
        <v>994.3434266884185</v>
      </c>
      <c r="BD248" s="115">
        <f>Z248/F248</f>
        <v>1015.5461912189149</v>
      </c>
      <c r="BE248" s="166">
        <f>BD248-BC248</f>
        <v>21.202764530496438</v>
      </c>
      <c r="BF248" s="167">
        <f>BE248/BC248</f>
        <v>2.1323381802915473E-2</v>
      </c>
      <c r="BG248" s="317"/>
      <c r="BH248" s="115">
        <v>136.80784780023782</v>
      </c>
      <c r="BI248" s="115">
        <v>136.80784780023782</v>
      </c>
      <c r="BJ248" s="166">
        <f>BI248-BH248</f>
        <v>0</v>
      </c>
      <c r="BK248" s="167">
        <f>BJ248/BH248</f>
        <v>0</v>
      </c>
      <c r="BL248" s="167"/>
      <c r="BM248" s="115">
        <f>AI248/E248</f>
        <v>1131.1512744886563</v>
      </c>
      <c r="BN248" s="115">
        <f>AJ248/F248</f>
        <v>1152.0456573477559</v>
      </c>
      <c r="BO248" s="291">
        <f>BN248-BM248</f>
        <v>20.894382859099551</v>
      </c>
      <c r="BP248" s="167">
        <f>BO248/BM248</f>
        <v>1.8471784747398159E-2</v>
      </c>
    </row>
    <row r="249" spans="1:68">
      <c r="A249" s="89">
        <v>762</v>
      </c>
      <c r="B249" s="99">
        <v>11</v>
      </c>
      <c r="C249" s="99">
        <v>11</v>
      </c>
      <c r="D249" s="90" t="s">
        <v>263</v>
      </c>
      <c r="E249" s="92">
        <v>3637</v>
      </c>
      <c r="F249" s="115">
        <v>3570</v>
      </c>
      <c r="G249" s="166">
        <f>F249-E249</f>
        <v>-67</v>
      </c>
      <c r="H249" s="167">
        <f>G249/E249</f>
        <v>-1.8421776189166895E-2</v>
      </c>
      <c r="I249" s="167"/>
      <c r="J249" s="115">
        <v>2994068.877990555</v>
      </c>
      <c r="K249" s="115">
        <v>2793685.6549702371</v>
      </c>
      <c r="L249" s="166">
        <f>K249-J249</f>
        <v>-200383.22302031796</v>
      </c>
      <c r="M249" s="167">
        <f>L249/J249</f>
        <v>-6.6926724529732112E-2</v>
      </c>
      <c r="N249" s="167"/>
      <c r="O249" s="115">
        <v>1464583.1682696952</v>
      </c>
      <c r="P249" s="314">
        <v>1556198.0355891206</v>
      </c>
      <c r="Q249" s="166">
        <f>P249-O249</f>
        <v>91614.867319425335</v>
      </c>
      <c r="R249" s="167">
        <f>Q249/O249</f>
        <v>6.25535437688131E-2</v>
      </c>
      <c r="S249" s="167"/>
      <c r="T249" s="115">
        <v>658510.79627621255</v>
      </c>
      <c r="U249" s="115">
        <v>700854.78665498446</v>
      </c>
      <c r="V249" s="166">
        <f>U249-T249</f>
        <v>42343.990378771909</v>
      </c>
      <c r="W249" s="167">
        <f>V249/T249</f>
        <v>6.4302651707794797E-2</v>
      </c>
      <c r="X249" s="168"/>
      <c r="Y249" s="91">
        <v>5117162.8425364625</v>
      </c>
      <c r="Z249" s="91">
        <v>5050738.477214342</v>
      </c>
      <c r="AA249" s="166">
        <f>Z249-Y249</f>
        <v>-66424.365322120488</v>
      </c>
      <c r="AB249" s="167">
        <f>AA249/Y249</f>
        <v>-1.2980701878386075E-2</v>
      </c>
      <c r="AC249" s="167"/>
      <c r="AD249" s="215">
        <v>81144</v>
      </c>
      <c r="AE249" s="215">
        <v>81144</v>
      </c>
      <c r="AF249" s="315">
        <f>AE249-AD249</f>
        <v>0</v>
      </c>
      <c r="AG249" s="214">
        <f>AF249/AD249</f>
        <v>0</v>
      </c>
      <c r="AH249" s="167"/>
      <c r="AI249" s="115">
        <v>5198306.8425364625</v>
      </c>
      <c r="AJ249" s="115">
        <v>5131882.477214342</v>
      </c>
      <c r="AK249" s="166">
        <f>AJ249-AI249</f>
        <v>-66424.365322120488</v>
      </c>
      <c r="AL249" s="167">
        <f>AK249/AI249</f>
        <v>-1.2778077042044977E-2</v>
      </c>
      <c r="AN249" s="115">
        <f>J249/E249</f>
        <v>823.22487709391123</v>
      </c>
      <c r="AO249" s="115">
        <f>K249/F249</f>
        <v>782.5450013922233</v>
      </c>
      <c r="AP249" s="166">
        <f>AO249-AN249</f>
        <v>-40.679875701687934</v>
      </c>
      <c r="AQ249" s="167">
        <f>AP249/AN249</f>
        <v>-4.9415265298217277E-2</v>
      </c>
      <c r="AR249" s="316"/>
      <c r="AS249" s="115">
        <v>402.68990054157143</v>
      </c>
      <c r="AT249" s="115">
        <f>P249/F249</f>
        <v>435.90981389050995</v>
      </c>
      <c r="AU249" s="115">
        <f>AT249-AS249</f>
        <v>33.219913348938519</v>
      </c>
      <c r="AV249" s="191">
        <f>AU249/AS249</f>
        <v>8.249502484234536E-2</v>
      </c>
      <c r="AW249" s="316"/>
      <c r="AX249" s="115">
        <v>181.05878368881292</v>
      </c>
      <c r="AY249" s="115">
        <f>U249/F249</f>
        <v>196.31786741035978</v>
      </c>
      <c r="AZ249" s="166">
        <f>AY249-AX249</f>
        <v>15.259083721546858</v>
      </c>
      <c r="BA249" s="167">
        <f>AZ249/AX249</f>
        <v>8.4276959176820487E-2</v>
      </c>
      <c r="BB249" s="316"/>
      <c r="BC249" s="115">
        <f>Y249/E249</f>
        <v>1406.9735613242954</v>
      </c>
      <c r="BD249" s="115">
        <f>Z249/F249</f>
        <v>1414.772682693093</v>
      </c>
      <c r="BE249" s="166">
        <f>BD249-BC249</f>
        <v>7.7991213687976142</v>
      </c>
      <c r="BF249" s="167">
        <f>BE249/BC249</f>
        <v>5.5431897110111957E-3</v>
      </c>
      <c r="BG249" s="317"/>
      <c r="BH249" s="115">
        <v>22.310695628265055</v>
      </c>
      <c r="BI249" s="115">
        <v>22.310695628265055</v>
      </c>
      <c r="BJ249" s="166">
        <f>BI249-BH249</f>
        <v>0</v>
      </c>
      <c r="BK249" s="167">
        <f>BJ249/BH249</f>
        <v>0</v>
      </c>
      <c r="BL249" s="167"/>
      <c r="BM249" s="115">
        <f>AI249/E249</f>
        <v>1429.2842569525606</v>
      </c>
      <c r="BN249" s="115">
        <f>AJ249/F249</f>
        <v>1437.5020944577989</v>
      </c>
      <c r="BO249" s="291">
        <f>BN249-BM249</f>
        <v>8.2178375052383217</v>
      </c>
      <c r="BP249" s="167">
        <f>BO249/BM249</f>
        <v>5.7496173103871806E-3</v>
      </c>
    </row>
    <row r="250" spans="1:68">
      <c r="A250" s="89">
        <v>765</v>
      </c>
      <c r="B250" s="99">
        <v>18</v>
      </c>
      <c r="C250" s="99">
        <v>18</v>
      </c>
      <c r="D250" s="90" t="s">
        <v>264</v>
      </c>
      <c r="E250" s="92">
        <v>10274</v>
      </c>
      <c r="F250" s="115">
        <v>10185</v>
      </c>
      <c r="G250" s="166">
        <f>F250-E250</f>
        <v>-89</v>
      </c>
      <c r="H250" s="167">
        <f>G250/E250</f>
        <v>-8.662643566283823E-3</v>
      </c>
      <c r="I250" s="167"/>
      <c r="J250" s="115">
        <v>3966162.6636468004</v>
      </c>
      <c r="K250" s="115">
        <v>4033179.1511803744</v>
      </c>
      <c r="L250" s="166">
        <f>K250-J250</f>
        <v>67016.487533573993</v>
      </c>
      <c r="M250" s="167">
        <f>L250/J250</f>
        <v>1.6897059756987826E-2</v>
      </c>
      <c r="N250" s="167"/>
      <c r="O250" s="115">
        <v>1818573.5173308132</v>
      </c>
      <c r="P250" s="314">
        <v>1717318.6151949863</v>
      </c>
      <c r="Q250" s="166">
        <f>P250-O250</f>
        <v>-101254.90213582688</v>
      </c>
      <c r="R250" s="167">
        <f>Q250/O250</f>
        <v>-5.5678201167496597E-2</v>
      </c>
      <c r="S250" s="167"/>
      <c r="T250" s="115">
        <v>1084083.1045784438</v>
      </c>
      <c r="U250" s="115">
        <v>1157294.0656713548</v>
      </c>
      <c r="V250" s="166">
        <f>U250-T250</f>
        <v>73210.961092910962</v>
      </c>
      <c r="W250" s="167">
        <f>V250/T250</f>
        <v>6.75326096161048E-2</v>
      </c>
      <c r="X250" s="168"/>
      <c r="Y250" s="91">
        <v>6868819.2855560575</v>
      </c>
      <c r="Z250" s="91">
        <v>6907791.8320467155</v>
      </c>
      <c r="AA250" s="166">
        <f>Z250-Y250</f>
        <v>38972.546490658075</v>
      </c>
      <c r="AB250" s="167">
        <f>AA250/Y250</f>
        <v>5.6738348863844216E-3</v>
      </c>
      <c r="AC250" s="167"/>
      <c r="AD250" s="215">
        <v>1122475</v>
      </c>
      <c r="AE250" s="215">
        <v>1122475</v>
      </c>
      <c r="AF250" s="315">
        <f>AE250-AD250</f>
        <v>0</v>
      </c>
      <c r="AG250" s="214">
        <f>AF250/AD250</f>
        <v>0</v>
      </c>
      <c r="AH250" s="167"/>
      <c r="AI250" s="115">
        <v>7991294.2855560575</v>
      </c>
      <c r="AJ250" s="115">
        <v>8030266.8320467155</v>
      </c>
      <c r="AK250" s="166">
        <f>AJ250-AI250</f>
        <v>38972.546490658075</v>
      </c>
      <c r="AL250" s="167">
        <f>AK250/AI250</f>
        <v>4.8768753969052779E-3</v>
      </c>
      <c r="AN250" s="115">
        <f>J250/E250</f>
        <v>386.03880315814683</v>
      </c>
      <c r="AO250" s="115">
        <f>K250/F250</f>
        <v>395.99206197156354</v>
      </c>
      <c r="AP250" s="166">
        <f>AO250-AN250</f>
        <v>9.9532588134167099</v>
      </c>
      <c r="AQ250" s="167">
        <f>AP250/AN250</f>
        <v>2.5783052719027321E-2</v>
      </c>
      <c r="AR250" s="316"/>
      <c r="AS250" s="115">
        <v>177.00735033393158</v>
      </c>
      <c r="AT250" s="115">
        <f>P250/F250</f>
        <v>168.61252971968446</v>
      </c>
      <c r="AU250" s="115">
        <f>AT250-AS250</f>
        <v>-8.3948206142471236</v>
      </c>
      <c r="AV250" s="191">
        <f>AU250/AS250</f>
        <v>-4.7426395561596467E-2</v>
      </c>
      <c r="AW250" s="316"/>
      <c r="AX250" s="115">
        <v>105.51714079992639</v>
      </c>
      <c r="AY250" s="115">
        <f>U250/F250</f>
        <v>113.62730148957827</v>
      </c>
      <c r="AZ250" s="166">
        <f>AY250-AX250</f>
        <v>8.1101606896518774</v>
      </c>
      <c r="BA250" s="167">
        <f>AZ250/AX250</f>
        <v>7.6861073264198373E-2</v>
      </c>
      <c r="BB250" s="316"/>
      <c r="BC250" s="115">
        <f>Y250/E250</f>
        <v>668.5632942920048</v>
      </c>
      <c r="BD250" s="115">
        <f>Z250/F250</f>
        <v>678.23189318082632</v>
      </c>
      <c r="BE250" s="166">
        <f>BD250-BC250</f>
        <v>9.6685988888215206</v>
      </c>
      <c r="BF250" s="167">
        <f>BE250/BC250</f>
        <v>1.4461755485784445E-2</v>
      </c>
      <c r="BG250" s="317"/>
      <c r="BH250" s="115">
        <v>109.25394198948803</v>
      </c>
      <c r="BI250" s="115">
        <v>109.25394198948803</v>
      </c>
      <c r="BJ250" s="166">
        <f>BI250-BH250</f>
        <v>0</v>
      </c>
      <c r="BK250" s="167">
        <f>BJ250/BH250</f>
        <v>0</v>
      </c>
      <c r="BL250" s="167"/>
      <c r="BM250" s="115">
        <f>AI250/E250</f>
        <v>777.8172362814928</v>
      </c>
      <c r="BN250" s="115">
        <f>AJ250/F250</f>
        <v>788.44053333791999</v>
      </c>
      <c r="BO250" s="291">
        <f>BN250-BM250</f>
        <v>10.623297056427191</v>
      </c>
      <c r="BP250" s="167">
        <f>BO250/BM250</f>
        <v>1.3657831892764342E-2</v>
      </c>
    </row>
    <row r="251" spans="1:68">
      <c r="A251" s="89">
        <v>768</v>
      </c>
      <c r="B251" s="99">
        <v>10</v>
      </c>
      <c r="C251" s="99">
        <v>10</v>
      </c>
      <c r="D251" s="90" t="s">
        <v>265</v>
      </c>
      <c r="E251" s="92">
        <v>2368</v>
      </c>
      <c r="F251" s="115">
        <v>2361</v>
      </c>
      <c r="G251" s="166">
        <f>F251-E251</f>
        <v>-7</v>
      </c>
      <c r="H251" s="167">
        <f>G251/E251</f>
        <v>-2.9560810810810812E-3</v>
      </c>
      <c r="I251" s="167"/>
      <c r="J251" s="115">
        <v>1847494.2301505255</v>
      </c>
      <c r="K251" s="115">
        <v>1859650.5570093277</v>
      </c>
      <c r="L251" s="166">
        <f>K251-J251</f>
        <v>12156.326858802233</v>
      </c>
      <c r="M251" s="167">
        <f>L251/J251</f>
        <v>6.5798997693279886E-3</v>
      </c>
      <c r="N251" s="167"/>
      <c r="O251" s="115">
        <v>902352.0427186375</v>
      </c>
      <c r="P251" s="314">
        <v>955882.95971199288</v>
      </c>
      <c r="Q251" s="166">
        <f>P251-O251</f>
        <v>53530.916993355379</v>
      </c>
      <c r="R251" s="167">
        <f>Q251/O251</f>
        <v>5.9323761081180218E-2</v>
      </c>
      <c r="S251" s="167"/>
      <c r="T251" s="115">
        <v>457650.11431738699</v>
      </c>
      <c r="U251" s="115">
        <v>484437.9131471967</v>
      </c>
      <c r="V251" s="166">
        <f>U251-T251</f>
        <v>26787.798829809704</v>
      </c>
      <c r="W251" s="167">
        <f>V251/T251</f>
        <v>5.8533359856722283E-2</v>
      </c>
      <c r="X251" s="168"/>
      <c r="Y251" s="91">
        <v>3207496.3871865501</v>
      </c>
      <c r="Z251" s="91">
        <v>3299971.429868517</v>
      </c>
      <c r="AA251" s="166">
        <f>Z251-Y251</f>
        <v>92475.042681966908</v>
      </c>
      <c r="AB251" s="167">
        <f>AA251/Y251</f>
        <v>2.8830910940816752E-2</v>
      </c>
      <c r="AC251" s="167"/>
      <c r="AD251" s="215">
        <v>328756</v>
      </c>
      <c r="AE251" s="215">
        <v>328756</v>
      </c>
      <c r="AF251" s="315">
        <f>AE251-AD251</f>
        <v>0</v>
      </c>
      <c r="AG251" s="214">
        <f>AF251/AD251</f>
        <v>0</v>
      </c>
      <c r="AH251" s="167"/>
      <c r="AI251" s="115">
        <v>3536252.3871865501</v>
      </c>
      <c r="AJ251" s="115">
        <v>3628727.429868517</v>
      </c>
      <c r="AK251" s="166">
        <f>AJ251-AI251</f>
        <v>92475.042681966908</v>
      </c>
      <c r="AL251" s="167">
        <f>AK251/AI251</f>
        <v>2.6150577661550975E-2</v>
      </c>
      <c r="AN251" s="115">
        <f>J251/E251</f>
        <v>780.19182016491789</v>
      </c>
      <c r="AO251" s="115">
        <f>K251/F251</f>
        <v>787.65377255795329</v>
      </c>
      <c r="AP251" s="166">
        <f>AO251-AN251</f>
        <v>7.4619523930354035</v>
      </c>
      <c r="AQ251" s="167">
        <f>AP251/AN251</f>
        <v>9.5642535594106671E-3</v>
      </c>
      <c r="AR251" s="316"/>
      <c r="AS251" s="115">
        <v>381.06082885077598</v>
      </c>
      <c r="AT251" s="115">
        <f>P251/F251</f>
        <v>404.86360004743449</v>
      </c>
      <c r="AU251" s="115">
        <f>AT251-AS251</f>
        <v>23.802771196658512</v>
      </c>
      <c r="AV251" s="191">
        <f>AU251/AS251</f>
        <v>6.2464492266088349E-2</v>
      </c>
      <c r="AW251" s="316"/>
      <c r="AX251" s="115">
        <v>193.26440638403167</v>
      </c>
      <c r="AY251" s="115">
        <f>U251/F251</f>
        <v>205.18336007928704</v>
      </c>
      <c r="AZ251" s="166">
        <f>AY251-AX251</f>
        <v>11.918953695255368</v>
      </c>
      <c r="BA251" s="167">
        <f>AZ251/AX251</f>
        <v>6.167174762419244E-2</v>
      </c>
      <c r="BB251" s="316"/>
      <c r="BC251" s="115">
        <f>Y251/E251</f>
        <v>1354.5170553997255</v>
      </c>
      <c r="BD251" s="115">
        <f>Z251/F251</f>
        <v>1397.7007326846747</v>
      </c>
      <c r="BE251" s="166">
        <f>BD251-BC251</f>
        <v>43.183677284949226</v>
      </c>
      <c r="BF251" s="167">
        <f>BE251/BC251</f>
        <v>3.1881235539116551E-2</v>
      </c>
      <c r="BG251" s="317"/>
      <c r="BH251" s="115">
        <v>138.83277027027026</v>
      </c>
      <c r="BI251" s="115">
        <v>138.83277027027026</v>
      </c>
      <c r="BJ251" s="166">
        <f>BI251-BH251</f>
        <v>0</v>
      </c>
      <c r="BK251" s="167">
        <f>BJ251/BH251</f>
        <v>0</v>
      </c>
      <c r="BL251" s="167"/>
      <c r="BM251" s="115">
        <f>AI251/E251</f>
        <v>1493.3498256699959</v>
      </c>
      <c r="BN251" s="115">
        <f>AJ251/F251</f>
        <v>1536.9451206558733</v>
      </c>
      <c r="BO251" s="291">
        <f>BN251-BM251</f>
        <v>43.595294985877445</v>
      </c>
      <c r="BP251" s="167">
        <f>BO251/BM251</f>
        <v>2.9192955486045131E-2</v>
      </c>
    </row>
    <row r="252" spans="1:68">
      <c r="A252" s="89">
        <v>777</v>
      </c>
      <c r="B252" s="99">
        <v>18</v>
      </c>
      <c r="C252" s="99">
        <v>18</v>
      </c>
      <c r="D252" s="90" t="s">
        <v>266</v>
      </c>
      <c r="E252" s="92">
        <v>7172</v>
      </c>
      <c r="F252" s="115">
        <v>7038</v>
      </c>
      <c r="G252" s="166">
        <f>F252-E252</f>
        <v>-134</v>
      </c>
      <c r="H252" s="167">
        <f>G252/E252</f>
        <v>-1.8683770217512548E-2</v>
      </c>
      <c r="I252" s="167"/>
      <c r="J252" s="115">
        <v>4247348.218142122</v>
      </c>
      <c r="K252" s="115">
        <v>4308827.9514463181</v>
      </c>
      <c r="L252" s="166">
        <f>K252-J252</f>
        <v>61479.733304196037</v>
      </c>
      <c r="M252" s="167">
        <f>L252/J252</f>
        <v>1.4474851165155596E-2</v>
      </c>
      <c r="N252" s="167"/>
      <c r="O252" s="115">
        <v>3597688.7211164581</v>
      </c>
      <c r="P252" s="314">
        <v>3773992.855383506</v>
      </c>
      <c r="Q252" s="166">
        <f>P252-O252</f>
        <v>176304.13426704798</v>
      </c>
      <c r="R252" s="167">
        <f>Q252/O252</f>
        <v>4.9004832806195678E-2</v>
      </c>
      <c r="S252" s="167"/>
      <c r="T252" s="115">
        <v>1038899.2281047823</v>
      </c>
      <c r="U252" s="115">
        <v>1119288.3960203065</v>
      </c>
      <c r="V252" s="166">
        <f>U252-T252</f>
        <v>80389.167915524216</v>
      </c>
      <c r="W252" s="167">
        <f>V252/T252</f>
        <v>7.7379177634172083E-2</v>
      </c>
      <c r="X252" s="168"/>
      <c r="Y252" s="91">
        <v>8883936.1673633624</v>
      </c>
      <c r="Z252" s="91">
        <v>9202109.2028501313</v>
      </c>
      <c r="AA252" s="166">
        <f>Z252-Y252</f>
        <v>318173.03548676893</v>
      </c>
      <c r="AB252" s="167">
        <f>AA252/Y252</f>
        <v>3.5814421613657159E-2</v>
      </c>
      <c r="AC252" s="167"/>
      <c r="AD252" s="215">
        <v>-331649</v>
      </c>
      <c r="AE252" s="215">
        <v>-331649</v>
      </c>
      <c r="AF252" s="315">
        <f>AE252-AD252</f>
        <v>0</v>
      </c>
      <c r="AG252" s="214">
        <f>AF252/AD252</f>
        <v>0</v>
      </c>
      <c r="AH252" s="167"/>
      <c r="AI252" s="115">
        <v>8552287.1673633624</v>
      </c>
      <c r="AJ252" s="115">
        <v>8870460.2028501313</v>
      </c>
      <c r="AK252" s="166">
        <f>AJ252-AI252</f>
        <v>318173.03548676893</v>
      </c>
      <c r="AL252" s="167">
        <f>AK252/AI252</f>
        <v>3.7203268466119627E-2</v>
      </c>
      <c r="AN252" s="115">
        <f>J252/E252</f>
        <v>592.21252344424454</v>
      </c>
      <c r="AO252" s="115">
        <f>K252/F252</f>
        <v>612.22335200999123</v>
      </c>
      <c r="AP252" s="166">
        <f>AO252-AN252</f>
        <v>20.010828565746692</v>
      </c>
      <c r="AQ252" s="167">
        <f>AP252/AN252</f>
        <v>3.3789944949772187E-2</v>
      </c>
      <c r="AR252" s="316"/>
      <c r="AS252" s="115">
        <v>501.62977148863052</v>
      </c>
      <c r="AT252" s="115">
        <f>P252/F252</f>
        <v>536.23086890927902</v>
      </c>
      <c r="AU252" s="115">
        <f>AT252-AS252</f>
        <v>34.6010974206485</v>
      </c>
      <c r="AV252" s="191">
        <f>AU252/AS252</f>
        <v>6.8977360171360441E-2</v>
      </c>
      <c r="AW252" s="316"/>
      <c r="AX252" s="115">
        <v>144.85488400791721</v>
      </c>
      <c r="AY252" s="115">
        <f>U252/F252</f>
        <v>159.03500938054938</v>
      </c>
      <c r="AZ252" s="166">
        <f>AY252-AX252</f>
        <v>14.180125372632176</v>
      </c>
      <c r="BA252" s="167">
        <f>AZ252/AX252</f>
        <v>9.7891938333657738E-2</v>
      </c>
      <c r="BB252" s="316"/>
      <c r="BC252" s="115">
        <f>Y252/E252</f>
        <v>1238.6971789407924</v>
      </c>
      <c r="BD252" s="115">
        <f>Z252/F252</f>
        <v>1307.4892302998198</v>
      </c>
      <c r="BE252" s="166">
        <f>BD252-BC252</f>
        <v>68.792051359027482</v>
      </c>
      <c r="BF252" s="167">
        <f>BE252/BC252</f>
        <v>5.5535810146795872E-2</v>
      </c>
      <c r="BG252" s="317"/>
      <c r="BH252" s="115">
        <v>-46.242191857222529</v>
      </c>
      <c r="BI252" s="115">
        <v>-46.242191857222529</v>
      </c>
      <c r="BJ252" s="166">
        <f>BI252-BH252</f>
        <v>0</v>
      </c>
      <c r="BK252" s="167">
        <f>BJ252/BH252</f>
        <v>0</v>
      </c>
      <c r="BL252" s="167"/>
      <c r="BM252" s="115">
        <f>AI252/E252</f>
        <v>1192.4549870835697</v>
      </c>
      <c r="BN252" s="115">
        <f>AJ252/F252</f>
        <v>1260.366610237302</v>
      </c>
      <c r="BO252" s="291">
        <f>BN252-BM252</f>
        <v>67.911623153732307</v>
      </c>
      <c r="BP252" s="167">
        <f>BO252/BM252</f>
        <v>5.695109994870852E-2</v>
      </c>
    </row>
    <row r="253" spans="1:68">
      <c r="A253" s="89">
        <v>778</v>
      </c>
      <c r="B253" s="99">
        <v>11</v>
      </c>
      <c r="C253" s="99">
        <v>11</v>
      </c>
      <c r="D253" s="90" t="s">
        <v>267</v>
      </c>
      <c r="E253" s="92">
        <v>6708</v>
      </c>
      <c r="F253" s="115">
        <v>6632</v>
      </c>
      <c r="G253" s="166">
        <f>F253-E253</f>
        <v>-76</v>
      </c>
      <c r="H253" s="167">
        <f>G253/E253</f>
        <v>-1.1329755515802028E-2</v>
      </c>
      <c r="I253" s="167"/>
      <c r="J253" s="115">
        <v>2062798.5942386547</v>
      </c>
      <c r="K253" s="115">
        <v>1722008.3362907558</v>
      </c>
      <c r="L253" s="166">
        <f>K253-J253</f>
        <v>-340790.25794789894</v>
      </c>
      <c r="M253" s="167">
        <f>L253/J253</f>
        <v>-0.16520772260545341</v>
      </c>
      <c r="N253" s="167"/>
      <c r="O253" s="115">
        <v>2354239.5373062599</v>
      </c>
      <c r="P253" s="314">
        <v>1872629.2727393005</v>
      </c>
      <c r="Q253" s="166">
        <f>P253-O253</f>
        <v>-481610.26456695935</v>
      </c>
      <c r="R253" s="167">
        <f>Q253/O253</f>
        <v>-0.20457147921235821</v>
      </c>
      <c r="S253" s="167"/>
      <c r="T253" s="115">
        <v>846786.47145595343</v>
      </c>
      <c r="U253" s="115">
        <v>916881.64774068561</v>
      </c>
      <c r="V253" s="166">
        <f>U253-T253</f>
        <v>70095.176284732181</v>
      </c>
      <c r="W253" s="167">
        <f>V253/T253</f>
        <v>8.2777865078797808E-2</v>
      </c>
      <c r="X253" s="168"/>
      <c r="Y253" s="91">
        <v>5263824.6030008681</v>
      </c>
      <c r="Z253" s="91">
        <v>4511519.2567707421</v>
      </c>
      <c r="AA253" s="166">
        <f>Z253-Y253</f>
        <v>-752305.34623012599</v>
      </c>
      <c r="AB253" s="167">
        <f>AA253/Y253</f>
        <v>-0.14291991146537106</v>
      </c>
      <c r="AC253" s="167"/>
      <c r="AD253" s="215">
        <v>68655</v>
      </c>
      <c r="AE253" s="215">
        <v>68655</v>
      </c>
      <c r="AF253" s="315">
        <f>AE253-AD253</f>
        <v>0</v>
      </c>
      <c r="AG253" s="214">
        <f>AF253/AD253</f>
        <v>0</v>
      </c>
      <c r="AH253" s="167"/>
      <c r="AI253" s="115">
        <v>5332479.6030008681</v>
      </c>
      <c r="AJ253" s="115">
        <v>4580174.2567707421</v>
      </c>
      <c r="AK253" s="166">
        <f>AJ253-AI253</f>
        <v>-752305.34623012599</v>
      </c>
      <c r="AL253" s="167">
        <f>AK253/AI253</f>
        <v>-0.14107983569346688</v>
      </c>
      <c r="AN253" s="115">
        <f>J253/E253</f>
        <v>307.51320725084298</v>
      </c>
      <c r="AO253" s="115">
        <f>K253/F253</f>
        <v>259.65143792080153</v>
      </c>
      <c r="AP253" s="166">
        <f>AO253-AN253</f>
        <v>-47.861769330041454</v>
      </c>
      <c r="AQ253" s="167">
        <f>AP253/AN253</f>
        <v>-0.15564134548211425</v>
      </c>
      <c r="AR253" s="316"/>
      <c r="AS253" s="115">
        <v>350.95997872782647</v>
      </c>
      <c r="AT253" s="115">
        <f>P253/F253</f>
        <v>282.36267683041325</v>
      </c>
      <c r="AU253" s="115">
        <f>AT253-AS253</f>
        <v>-68.597301897413217</v>
      </c>
      <c r="AV253" s="191">
        <f>AU253/AS253</f>
        <v>-0.19545619459537072</v>
      </c>
      <c r="AW253" s="316"/>
      <c r="AX253" s="115">
        <v>126.235311785324</v>
      </c>
      <c r="AY253" s="115">
        <f>U253/F253</f>
        <v>138.25115315752197</v>
      </c>
      <c r="AZ253" s="166">
        <f>AY253-AX253</f>
        <v>12.015841372197968</v>
      </c>
      <c r="BA253" s="167">
        <f>AZ253/AX253</f>
        <v>9.5186055330002517E-2</v>
      </c>
      <c r="BB253" s="316"/>
      <c r="BC253" s="115">
        <f>Y253/E253</f>
        <v>784.70849776399348</v>
      </c>
      <c r="BD253" s="115">
        <f>Z253/F253</f>
        <v>680.26526790873675</v>
      </c>
      <c r="BE253" s="166">
        <f>BD253-BC253</f>
        <v>-104.44322985525673</v>
      </c>
      <c r="BF253" s="167">
        <f>BE253/BC253</f>
        <v>-0.13309812516732647</v>
      </c>
      <c r="BG253" s="317"/>
      <c r="BH253" s="115">
        <v>10.23479427549195</v>
      </c>
      <c r="BI253" s="115">
        <v>10.23479427549195</v>
      </c>
      <c r="BJ253" s="166">
        <f>BI253-BH253</f>
        <v>0</v>
      </c>
      <c r="BK253" s="167">
        <f>BJ253/BH253</f>
        <v>0</v>
      </c>
      <c r="BL253" s="167"/>
      <c r="BM253" s="115">
        <f>AI253/E253</f>
        <v>794.94329203948541</v>
      </c>
      <c r="BN253" s="115">
        <f>AJ253/F253</f>
        <v>690.61734872900217</v>
      </c>
      <c r="BO253" s="291">
        <f>BN253-BM253</f>
        <v>-104.32594331048324</v>
      </c>
      <c r="BP253" s="167">
        <f>BO253/BM253</f>
        <v>-0.13123696288175143</v>
      </c>
    </row>
    <row r="254" spans="1:68">
      <c r="A254" s="89">
        <v>781</v>
      </c>
      <c r="B254" s="99">
        <v>7</v>
      </c>
      <c r="C254" s="99">
        <v>7</v>
      </c>
      <c r="D254" s="90" t="s">
        <v>268</v>
      </c>
      <c r="E254" s="92">
        <v>3496</v>
      </c>
      <c r="F254" s="115">
        <v>3428</v>
      </c>
      <c r="G254" s="166">
        <f>F254-E254</f>
        <v>-68</v>
      </c>
      <c r="H254" s="167">
        <f>G254/E254</f>
        <v>-1.9450800915331808E-2</v>
      </c>
      <c r="I254" s="167"/>
      <c r="J254" s="115">
        <v>2817345.9193950053</v>
      </c>
      <c r="K254" s="115">
        <v>2571094.6043347996</v>
      </c>
      <c r="L254" s="166">
        <f>K254-J254</f>
        <v>-246251.31506020576</v>
      </c>
      <c r="M254" s="167">
        <f>L254/J254</f>
        <v>-8.7405424149365932E-2</v>
      </c>
      <c r="N254" s="167"/>
      <c r="O254" s="115">
        <v>855278.61250180576</v>
      </c>
      <c r="P254" s="314">
        <v>877430.26453383872</v>
      </c>
      <c r="Q254" s="166">
        <f>P254-O254</f>
        <v>22151.652032032958</v>
      </c>
      <c r="R254" s="167">
        <f>Q254/O254</f>
        <v>2.5899925133444381E-2</v>
      </c>
      <c r="S254" s="167"/>
      <c r="T254" s="115">
        <v>696754.95936071896</v>
      </c>
      <c r="U254" s="115">
        <v>726771.64886146702</v>
      </c>
      <c r="V254" s="166">
        <f>U254-T254</f>
        <v>30016.689500748063</v>
      </c>
      <c r="W254" s="167">
        <f>V254/T254</f>
        <v>4.3080697306107064E-2</v>
      </c>
      <c r="X254" s="168"/>
      <c r="Y254" s="91">
        <v>4369379.4912575306</v>
      </c>
      <c r="Z254" s="91">
        <v>4175296.5177301052</v>
      </c>
      <c r="AA254" s="166">
        <f>Z254-Y254</f>
        <v>-194082.97352742543</v>
      </c>
      <c r="AB254" s="167">
        <f>AA254/Y254</f>
        <v>-4.4418886918784733E-2</v>
      </c>
      <c r="AC254" s="167"/>
      <c r="AD254" s="215">
        <v>-359139</v>
      </c>
      <c r="AE254" s="215">
        <v>-359139</v>
      </c>
      <c r="AF254" s="315">
        <f>AE254-AD254</f>
        <v>0</v>
      </c>
      <c r="AG254" s="214">
        <f>AF254/AD254</f>
        <v>0</v>
      </c>
      <c r="AH254" s="167"/>
      <c r="AI254" s="115">
        <v>4010240.4912575306</v>
      </c>
      <c r="AJ254" s="115">
        <v>3816157.5177301052</v>
      </c>
      <c r="AK254" s="166">
        <f>AJ254-AI254</f>
        <v>-194082.97352742543</v>
      </c>
      <c r="AL254" s="167">
        <f>AK254/AI254</f>
        <v>-4.8396841523727405E-2</v>
      </c>
      <c r="AN254" s="115">
        <f>J254/E254</f>
        <v>805.87697923198095</v>
      </c>
      <c r="AO254" s="115">
        <f>K254/F254</f>
        <v>750.0275975305716</v>
      </c>
      <c r="AP254" s="166">
        <f>AO254-AN254</f>
        <v>-55.849381701409357</v>
      </c>
      <c r="AQ254" s="167">
        <f>AP254/AN254</f>
        <v>-6.9302614593402437E-2</v>
      </c>
      <c r="AR254" s="316"/>
      <c r="AS254" s="115">
        <v>244.64491204285062</v>
      </c>
      <c r="AT254" s="115">
        <f>P254/F254</f>
        <v>255.95982045911282</v>
      </c>
      <c r="AU254" s="115">
        <f>AT254-AS254</f>
        <v>11.314908416262199</v>
      </c>
      <c r="AV254" s="191">
        <f>AU254/AS254</f>
        <v>4.625033204974377E-2</v>
      </c>
      <c r="AW254" s="316"/>
      <c r="AX254" s="115">
        <v>199.30061766610953</v>
      </c>
      <c r="AY254" s="115">
        <f>U254/F254</f>
        <v>212.01039931781418</v>
      </c>
      <c r="AZ254" s="166">
        <f>AY254-AX254</f>
        <v>12.709781651704645</v>
      </c>
      <c r="BA254" s="167">
        <f>AZ254/AX254</f>
        <v>6.3771913005294736E-2</v>
      </c>
      <c r="BB254" s="316"/>
      <c r="BC254" s="115">
        <f>Y254/E254</f>
        <v>1249.8225089409414</v>
      </c>
      <c r="BD254" s="115">
        <f>Z254/F254</f>
        <v>1217.9978173074985</v>
      </c>
      <c r="BE254" s="166">
        <f>BD254-BC254</f>
        <v>-31.824691633442853</v>
      </c>
      <c r="BF254" s="167">
        <f>BE254/BC254</f>
        <v>-2.546336892300816E-2</v>
      </c>
      <c r="BG254" s="317"/>
      <c r="BH254" s="115">
        <v>-102.72854691075514</v>
      </c>
      <c r="BI254" s="115">
        <v>-102.72854691075514</v>
      </c>
      <c r="BJ254" s="166">
        <f>BI254-BH254</f>
        <v>0</v>
      </c>
      <c r="BK254" s="167">
        <f>BJ254/BH254</f>
        <v>0</v>
      </c>
      <c r="BL254" s="167"/>
      <c r="BM254" s="115">
        <f>AI254/E254</f>
        <v>1147.093962030186</v>
      </c>
      <c r="BN254" s="115">
        <f>AJ254/F254</f>
        <v>1113.2314812514892</v>
      </c>
      <c r="BO254" s="291">
        <f>BN254-BM254</f>
        <v>-33.862480778696863</v>
      </c>
      <c r="BP254" s="167">
        <f>BO254/BM254</f>
        <v>-2.9520232779157253E-2</v>
      </c>
    </row>
    <row r="255" spans="1:68">
      <c r="A255" s="89">
        <v>783</v>
      </c>
      <c r="B255" s="99">
        <v>4</v>
      </c>
      <c r="C255" s="99">
        <v>4</v>
      </c>
      <c r="D255" s="90" t="s">
        <v>269</v>
      </c>
      <c r="E255" s="92">
        <v>6377</v>
      </c>
      <c r="F255" s="115">
        <v>6256</v>
      </c>
      <c r="G255" s="166">
        <f>F255-E255</f>
        <v>-121</v>
      </c>
      <c r="H255" s="167">
        <f>G255/E255</f>
        <v>-1.897443939156343E-2</v>
      </c>
      <c r="I255" s="167"/>
      <c r="J255" s="115">
        <v>585643.39881362347</v>
      </c>
      <c r="K255" s="115">
        <v>442472.76257668156</v>
      </c>
      <c r="L255" s="166">
        <f>K255-J255</f>
        <v>-143170.63623694191</v>
      </c>
      <c r="M255" s="167">
        <f>L255/J255</f>
        <v>-0.2444672586201298</v>
      </c>
      <c r="N255" s="167"/>
      <c r="O255" s="115">
        <v>1403302.5518682441</v>
      </c>
      <c r="P255" s="314">
        <v>1838764.363511797</v>
      </c>
      <c r="Q255" s="166">
        <f>P255-O255</f>
        <v>435461.81164355297</v>
      </c>
      <c r="R255" s="167">
        <f>Q255/O255</f>
        <v>0.31031213551476422</v>
      </c>
      <c r="S255" s="167"/>
      <c r="T255" s="115">
        <v>803572.09885140066</v>
      </c>
      <c r="U255" s="115">
        <v>859463.52291667555</v>
      </c>
      <c r="V255" s="166">
        <f>U255-T255</f>
        <v>55891.424065274885</v>
      </c>
      <c r="W255" s="167">
        <f>V255/T255</f>
        <v>6.9553714153545443E-2</v>
      </c>
      <c r="X255" s="168"/>
      <c r="Y255" s="91">
        <v>2792518.0495332684</v>
      </c>
      <c r="Z255" s="91">
        <v>3140700.6490051541</v>
      </c>
      <c r="AA255" s="166">
        <f>Z255-Y255</f>
        <v>348182.59947188571</v>
      </c>
      <c r="AB255" s="167">
        <f>AA255/Y255</f>
        <v>0.12468409990405603</v>
      </c>
      <c r="AC255" s="167"/>
      <c r="AD255" s="215">
        <v>-63463</v>
      </c>
      <c r="AE255" s="215">
        <v>-63463</v>
      </c>
      <c r="AF255" s="315">
        <f>AE255-AD255</f>
        <v>0</v>
      </c>
      <c r="AG255" s="214">
        <f>AF255/AD255</f>
        <v>0</v>
      </c>
      <c r="AH255" s="167"/>
      <c r="AI255" s="115">
        <v>2729055.0495332684</v>
      </c>
      <c r="AJ255" s="115">
        <v>3077237.6490051541</v>
      </c>
      <c r="AK255" s="166">
        <f>AJ255-AI255</f>
        <v>348182.59947188571</v>
      </c>
      <c r="AL255" s="167">
        <f>AK255/AI255</f>
        <v>0.1275835749562593</v>
      </c>
      <c r="AN255" s="115">
        <f>J255/E255</f>
        <v>91.83681963519264</v>
      </c>
      <c r="AO255" s="115">
        <f>K255/F255</f>
        <v>70.727743378625576</v>
      </c>
      <c r="AP255" s="166">
        <f>AO255-AN255</f>
        <v>-21.109076256567064</v>
      </c>
      <c r="AQ255" s="167">
        <f>AP255/AN255</f>
        <v>-0.22985417330891422</v>
      </c>
      <c r="AR255" s="316"/>
      <c r="AS255" s="115">
        <v>220.05685304504377</v>
      </c>
      <c r="AT255" s="115">
        <f>P255/F255</f>
        <v>293.92013483244835</v>
      </c>
      <c r="AU255" s="115">
        <f>AT255-AS255</f>
        <v>73.863281787404588</v>
      </c>
      <c r="AV255" s="191">
        <f>AU255/AS255</f>
        <v>0.33565544887750171</v>
      </c>
      <c r="AW255" s="316"/>
      <c r="AX255" s="115">
        <v>126.01099244964728</v>
      </c>
      <c r="AY255" s="115">
        <f>U255/F255</f>
        <v>137.38227668105426</v>
      </c>
      <c r="AZ255" s="166">
        <f>AY255-AX255</f>
        <v>11.371284231406989</v>
      </c>
      <c r="BA255" s="167">
        <f>AZ255/AX255</f>
        <v>9.0240414826911544E-2</v>
      </c>
      <c r="BB255" s="316"/>
      <c r="BC255" s="115">
        <f>Y255/E255</f>
        <v>437.90466512988371</v>
      </c>
      <c r="BD255" s="115">
        <f>Z255/F255</f>
        <v>502.03015489212822</v>
      </c>
      <c r="BE255" s="166">
        <f>BD255-BC255</f>
        <v>64.125489762244513</v>
      </c>
      <c r="BF255" s="167">
        <f>BE255/BC255</f>
        <v>0.14643710119695738</v>
      </c>
      <c r="BG255" s="317"/>
      <c r="BH255" s="115">
        <v>-9.9518582405519833</v>
      </c>
      <c r="BI255" s="115">
        <v>-9.9518582405519833</v>
      </c>
      <c r="BJ255" s="166">
        <f>BI255-BH255</f>
        <v>0</v>
      </c>
      <c r="BK255" s="167">
        <f>BJ255/BH255</f>
        <v>0</v>
      </c>
      <c r="BL255" s="167"/>
      <c r="BM255" s="115">
        <f>AI255/E255</f>
        <v>427.95280688933173</v>
      </c>
      <c r="BN255" s="115">
        <f>AJ255/F255</f>
        <v>491.88581345990315</v>
      </c>
      <c r="BO255" s="291">
        <f>BN255-BM255</f>
        <v>63.933006570571422</v>
      </c>
      <c r="BP255" s="167">
        <f>BO255/BM255</f>
        <v>0.14939265624937109</v>
      </c>
    </row>
    <row r="256" spans="1:68">
      <c r="A256" s="89">
        <v>785</v>
      </c>
      <c r="B256" s="99">
        <v>17</v>
      </c>
      <c r="C256" s="99">
        <v>17</v>
      </c>
      <c r="D256" s="90" t="s">
        <v>270</v>
      </c>
      <c r="E256" s="92">
        <v>2589</v>
      </c>
      <c r="F256" s="115">
        <v>2581</v>
      </c>
      <c r="G256" s="166">
        <f>F256-E256</f>
        <v>-8</v>
      </c>
      <c r="H256" s="167">
        <f>G256/E256</f>
        <v>-3.0899961375048281E-3</v>
      </c>
      <c r="I256" s="167"/>
      <c r="J256" s="115">
        <v>4095169.8196092211</v>
      </c>
      <c r="K256" s="115">
        <v>3924141.4548657797</v>
      </c>
      <c r="L256" s="166">
        <f>K256-J256</f>
        <v>-171028.36474344134</v>
      </c>
      <c r="M256" s="167">
        <f>L256/J256</f>
        <v>-4.1763436506220789E-2</v>
      </c>
      <c r="N256" s="167"/>
      <c r="O256" s="115">
        <v>1286305.9413398532</v>
      </c>
      <c r="P256" s="314">
        <v>1305919.124868514</v>
      </c>
      <c r="Q256" s="166">
        <f>P256-O256</f>
        <v>19613.183528660797</v>
      </c>
      <c r="R256" s="167">
        <f>Q256/O256</f>
        <v>1.5247681673794604E-2</v>
      </c>
      <c r="S256" s="167"/>
      <c r="T256" s="115">
        <v>520783.76730482985</v>
      </c>
      <c r="U256" s="115">
        <v>549086.17657322832</v>
      </c>
      <c r="V256" s="166">
        <f>U256-T256</f>
        <v>28302.409268398478</v>
      </c>
      <c r="W256" s="167">
        <f>V256/T256</f>
        <v>5.434579770961305E-2</v>
      </c>
      <c r="X256" s="168"/>
      <c r="Y256" s="91">
        <v>5902259.5282539045</v>
      </c>
      <c r="Z256" s="91">
        <v>5779146.7563075218</v>
      </c>
      <c r="AA256" s="166">
        <f>Z256-Y256</f>
        <v>-123112.77194638271</v>
      </c>
      <c r="AB256" s="167">
        <f>AA256/Y256</f>
        <v>-2.0858583286120558E-2</v>
      </c>
      <c r="AC256" s="167"/>
      <c r="AD256" s="215">
        <v>63823</v>
      </c>
      <c r="AE256" s="215">
        <v>63823</v>
      </c>
      <c r="AF256" s="315">
        <f>AE256-AD256</f>
        <v>0</v>
      </c>
      <c r="AG256" s="214">
        <f>AF256/AD256</f>
        <v>0</v>
      </c>
      <c r="AH256" s="167"/>
      <c r="AI256" s="115">
        <v>5966082.5282539045</v>
      </c>
      <c r="AJ256" s="115">
        <v>5842969.7563075218</v>
      </c>
      <c r="AK256" s="166">
        <f>AJ256-AI256</f>
        <v>-123112.77194638271</v>
      </c>
      <c r="AL256" s="167">
        <f>AK256/AI256</f>
        <v>-2.0635445682045263E-2</v>
      </c>
      <c r="AN256" s="115">
        <f>J256/E256</f>
        <v>1581.7573656273546</v>
      </c>
      <c r="AO256" s="115">
        <f>K256/F256</f>
        <v>1520.3957593435798</v>
      </c>
      <c r="AP256" s="166">
        <f>AO256-AN256</f>
        <v>-61.36160628377479</v>
      </c>
      <c r="AQ256" s="167">
        <f>AP256/AN256</f>
        <v>-3.879331155157139E-2</v>
      </c>
      <c r="AR256" s="316"/>
      <c r="AS256" s="115">
        <v>496.83504879870731</v>
      </c>
      <c r="AT256" s="115">
        <f>P256/F256</f>
        <v>505.9740894492499</v>
      </c>
      <c r="AU256" s="115">
        <f>AT256-AS256</f>
        <v>9.1390406505425972</v>
      </c>
      <c r="AV256" s="191">
        <f>AU256/AS256</f>
        <v>1.8394516797153895E-2</v>
      </c>
      <c r="AW256" s="316"/>
      <c r="AX256" s="115">
        <v>201.15247868089219</v>
      </c>
      <c r="AY256" s="115">
        <f>U256/F256</f>
        <v>212.74164144642708</v>
      </c>
      <c r="AZ256" s="166">
        <f>AY256-AX256</f>
        <v>11.589162765534894</v>
      </c>
      <c r="BA256" s="167">
        <f>AZ256/AX256</f>
        <v>5.7613820329402522E-2</v>
      </c>
      <c r="BB256" s="316"/>
      <c r="BC256" s="115">
        <f>Y256/E256</f>
        <v>2279.7448931069544</v>
      </c>
      <c r="BD256" s="115">
        <f>Z256/F256</f>
        <v>2239.1114902392569</v>
      </c>
      <c r="BE256" s="166">
        <f>BD256-BC256</f>
        <v>-40.633402867697441</v>
      </c>
      <c r="BF256" s="167">
        <f>BE256/BC256</f>
        <v>-1.7823662195957431E-2</v>
      </c>
      <c r="BG256" s="317"/>
      <c r="BH256" s="115">
        <v>24.651602935496332</v>
      </c>
      <c r="BI256" s="115">
        <v>24.651602935496332</v>
      </c>
      <c r="BJ256" s="166">
        <f>BI256-BH256</f>
        <v>0</v>
      </c>
      <c r="BK256" s="167">
        <f>BJ256/BH256</f>
        <v>0</v>
      </c>
      <c r="BL256" s="167"/>
      <c r="BM256" s="115">
        <f>AI256/E256</f>
        <v>2304.3964960424505</v>
      </c>
      <c r="BN256" s="115">
        <f>AJ256/F256</f>
        <v>2263.839502637552</v>
      </c>
      <c r="BO256" s="291">
        <f>BN256-BM256</f>
        <v>-40.556993404898549</v>
      </c>
      <c r="BP256" s="167">
        <f>BO256/BM256</f>
        <v>-1.7599832960408835E-2</v>
      </c>
    </row>
    <row r="257" spans="1:68">
      <c r="A257" s="89">
        <v>790</v>
      </c>
      <c r="B257" s="99">
        <v>6</v>
      </c>
      <c r="C257" s="99">
        <v>6</v>
      </c>
      <c r="D257" s="90" t="s">
        <v>271</v>
      </c>
      <c r="E257" s="92">
        <v>23515</v>
      </c>
      <c r="F257" s="115">
        <v>23464</v>
      </c>
      <c r="G257" s="166">
        <f>F257-E257</f>
        <v>-51</v>
      </c>
      <c r="H257" s="167">
        <f>G257/E257</f>
        <v>-2.1688284073995323E-3</v>
      </c>
      <c r="I257" s="167"/>
      <c r="J257" s="115">
        <v>5757919.696766248</v>
      </c>
      <c r="K257" s="115">
        <v>5777142.8641162999</v>
      </c>
      <c r="L257" s="166">
        <f>K257-J257</f>
        <v>19223.167350051925</v>
      </c>
      <c r="M257" s="167">
        <f>L257/J257</f>
        <v>3.3385612100231277E-3</v>
      </c>
      <c r="N257" s="167"/>
      <c r="O257" s="115">
        <v>9889016.4406457618</v>
      </c>
      <c r="P257" s="314">
        <v>9960030.9225297235</v>
      </c>
      <c r="Q257" s="166">
        <f>P257-O257</f>
        <v>71014.481883961707</v>
      </c>
      <c r="R257" s="167">
        <f>Q257/O257</f>
        <v>7.1811471151042392E-3</v>
      </c>
      <c r="S257" s="167"/>
      <c r="T257" s="115">
        <v>2762814.8218209604</v>
      </c>
      <c r="U257" s="115">
        <v>2975174.8883625916</v>
      </c>
      <c r="V257" s="166">
        <f>U257-T257</f>
        <v>212360.06654163124</v>
      </c>
      <c r="W257" s="167">
        <f>V257/T257</f>
        <v>7.6863662690815293E-2</v>
      </c>
      <c r="X257" s="168"/>
      <c r="Y257" s="91">
        <v>18409750.959232971</v>
      </c>
      <c r="Z257" s="91">
        <v>18712348.675008614</v>
      </c>
      <c r="AA257" s="166">
        <f>Z257-Y257</f>
        <v>302597.71577564254</v>
      </c>
      <c r="AB257" s="167">
        <f>AA257/Y257</f>
        <v>1.6436817447760307E-2</v>
      </c>
      <c r="AC257" s="167"/>
      <c r="AD257" s="215">
        <v>-1492315</v>
      </c>
      <c r="AE257" s="215">
        <v>-1492315</v>
      </c>
      <c r="AF257" s="315">
        <f>AE257-AD257</f>
        <v>0</v>
      </c>
      <c r="AG257" s="214">
        <f>AF257/AD257</f>
        <v>0</v>
      </c>
      <c r="AH257" s="167"/>
      <c r="AI257" s="115">
        <v>16917435.959232971</v>
      </c>
      <c r="AJ257" s="115">
        <v>17220033.675008614</v>
      </c>
      <c r="AK257" s="166">
        <f>AJ257-AI257</f>
        <v>302597.71577564254</v>
      </c>
      <c r="AL257" s="167">
        <f>AK257/AI257</f>
        <v>1.7886736294130602E-2</v>
      </c>
      <c r="AN257" s="115">
        <f>J257/E257</f>
        <v>244.86156482101842</v>
      </c>
      <c r="AO257" s="115">
        <f>K257/F257</f>
        <v>246.21304398722722</v>
      </c>
      <c r="AP257" s="166">
        <f>AO257-AN257</f>
        <v>1.3514791662088044</v>
      </c>
      <c r="AQ257" s="167">
        <f>AP257/AN257</f>
        <v>5.5193601625337495E-3</v>
      </c>
      <c r="AR257" s="316"/>
      <c r="AS257" s="115">
        <v>420.54077995516741</v>
      </c>
      <c r="AT257" s="115">
        <f>P257/F257</f>
        <v>424.48137242284878</v>
      </c>
      <c r="AU257" s="115">
        <f>AT257-AS257</f>
        <v>3.9405924676813697</v>
      </c>
      <c r="AV257" s="191">
        <f>AU257/AS257</f>
        <v>9.3702980911897875E-3</v>
      </c>
      <c r="AW257" s="316"/>
      <c r="AX257" s="115">
        <v>117.49159352842698</v>
      </c>
      <c r="AY257" s="115">
        <f>U257/F257</f>
        <v>126.79742960972519</v>
      </c>
      <c r="AZ257" s="166">
        <f>AY257-AX257</f>
        <v>9.3058360812982102</v>
      </c>
      <c r="BA257" s="167">
        <f>AZ257/AX257</f>
        <v>7.9204271572388477E-2</v>
      </c>
      <c r="BB257" s="316"/>
      <c r="BC257" s="115">
        <f>Y257/E257</f>
        <v>782.8939383046129</v>
      </c>
      <c r="BD257" s="115">
        <f>Z257/F257</f>
        <v>797.49184601980107</v>
      </c>
      <c r="BE257" s="166">
        <f>BD257-BC257</f>
        <v>14.597907715188171</v>
      </c>
      <c r="BF257" s="167">
        <f>BE257/BC257</f>
        <v>1.8646086016198445E-2</v>
      </c>
      <c r="BG257" s="317"/>
      <c r="BH257" s="115">
        <v>-63.462258133106531</v>
      </c>
      <c r="BI257" s="115">
        <v>-63.462258133106531</v>
      </c>
      <c r="BJ257" s="166">
        <f>BI257-BH257</f>
        <v>0</v>
      </c>
      <c r="BK257" s="167">
        <f>BJ257/BH257</f>
        <v>0</v>
      </c>
      <c r="BL257" s="167"/>
      <c r="BM257" s="115">
        <f>AI257/E257</f>
        <v>719.43168017150629</v>
      </c>
      <c r="BN257" s="115">
        <f>AJ257/F257</f>
        <v>733.891649974796</v>
      </c>
      <c r="BO257" s="291">
        <f>BN257-BM257</f>
        <v>14.459969803289709</v>
      </c>
      <c r="BP257" s="167">
        <f>BO257/BM257</f>
        <v>2.0099156322727654E-2</v>
      </c>
    </row>
    <row r="258" spans="1:68">
      <c r="A258" s="89">
        <v>791</v>
      </c>
      <c r="B258" s="99">
        <v>17</v>
      </c>
      <c r="C258" s="99">
        <v>17</v>
      </c>
      <c r="D258" s="90" t="s">
        <v>272</v>
      </c>
      <c r="E258" s="92">
        <v>4931</v>
      </c>
      <c r="F258" s="115">
        <v>4938</v>
      </c>
      <c r="G258" s="166">
        <f>F258-E258</f>
        <v>7</v>
      </c>
      <c r="H258" s="167">
        <f>G258/E258</f>
        <v>1.419590346785642E-3</v>
      </c>
      <c r="I258" s="167"/>
      <c r="J258" s="115">
        <v>3997512.3884518179</v>
      </c>
      <c r="K258" s="115">
        <v>3864795.4907138241</v>
      </c>
      <c r="L258" s="166">
        <f>K258-J258</f>
        <v>-132716.89773799386</v>
      </c>
      <c r="M258" s="167">
        <f>L258/J258</f>
        <v>-3.3199871530452792E-2</v>
      </c>
      <c r="N258" s="167"/>
      <c r="O258" s="115">
        <v>2926614.3040297003</v>
      </c>
      <c r="P258" s="314">
        <v>2900248.9260852532</v>
      </c>
      <c r="Q258" s="166">
        <f>P258-O258</f>
        <v>-26365.3779444471</v>
      </c>
      <c r="R258" s="167">
        <f>Q258/O258</f>
        <v>-9.0088324615048201E-3</v>
      </c>
      <c r="S258" s="167"/>
      <c r="T258" s="115">
        <v>966694.76527044084</v>
      </c>
      <c r="U258" s="115">
        <v>1027604.4919533065</v>
      </c>
      <c r="V258" s="166">
        <f>U258-T258</f>
        <v>60909.726682865643</v>
      </c>
      <c r="W258" s="167">
        <f>V258/T258</f>
        <v>6.3008230592647971E-2</v>
      </c>
      <c r="X258" s="168"/>
      <c r="Y258" s="91">
        <v>7890821.4577519586</v>
      </c>
      <c r="Z258" s="91">
        <v>7792648.9087523846</v>
      </c>
      <c r="AA258" s="166">
        <f>Z258-Y258</f>
        <v>-98172.548999574035</v>
      </c>
      <c r="AB258" s="167">
        <f>AA258/Y258</f>
        <v>-1.2441359815983306E-2</v>
      </c>
      <c r="AC258" s="167"/>
      <c r="AD258" s="215">
        <v>-116741</v>
      </c>
      <c r="AE258" s="215">
        <v>-116741</v>
      </c>
      <c r="AF258" s="315">
        <f>AE258-AD258</f>
        <v>0</v>
      </c>
      <c r="AG258" s="214">
        <f>AF258/AD258</f>
        <v>0</v>
      </c>
      <c r="AH258" s="167"/>
      <c r="AI258" s="115">
        <v>7774080.4577519586</v>
      </c>
      <c r="AJ258" s="115">
        <v>7675907.9087523846</v>
      </c>
      <c r="AK258" s="166">
        <f>AJ258-AI258</f>
        <v>-98172.548999574035</v>
      </c>
      <c r="AL258" s="167">
        <f>AK258/AI258</f>
        <v>-1.262818792950372E-2</v>
      </c>
      <c r="AN258" s="115">
        <f>J258/E258</f>
        <v>810.68999968603077</v>
      </c>
      <c r="AO258" s="115">
        <f>K258/F258</f>
        <v>782.6641333968862</v>
      </c>
      <c r="AP258" s="166">
        <f>AO258-AN258</f>
        <v>-28.025866289144574</v>
      </c>
      <c r="AQ258" s="167">
        <f>AP258/AN258</f>
        <v>-3.4570386090859155E-2</v>
      </c>
      <c r="AR258" s="316"/>
      <c r="AS258" s="115">
        <v>593.51334496647746</v>
      </c>
      <c r="AT258" s="115">
        <f>P258/F258</f>
        <v>587.33271083135946</v>
      </c>
      <c r="AU258" s="115">
        <f>AT258-AS258</f>
        <v>-6.1806341351179981</v>
      </c>
      <c r="AV258" s="191">
        <f>AU258/AS258</f>
        <v>-1.0413639705889157E-2</v>
      </c>
      <c r="AW258" s="316"/>
      <c r="AX258" s="115">
        <v>196.04436529516138</v>
      </c>
      <c r="AY258" s="115">
        <f>U258/F258</f>
        <v>208.10135519508029</v>
      </c>
      <c r="AZ258" s="166">
        <f>AY258-AX258</f>
        <v>12.056989899918904</v>
      </c>
      <c r="BA258" s="167">
        <f>AZ258/AX258</f>
        <v>6.1501333546445394E-2</v>
      </c>
      <c r="BB258" s="316"/>
      <c r="BC258" s="115">
        <f>Y258/E258</f>
        <v>1600.2477099476696</v>
      </c>
      <c r="BD258" s="115">
        <f>Z258/F258</f>
        <v>1578.0981994233262</v>
      </c>
      <c r="BE258" s="166">
        <f>BD258-BC258</f>
        <v>-22.149510524343441</v>
      </c>
      <c r="BF258" s="167">
        <f>BE258/BC258</f>
        <v>-1.3841301185219482E-2</v>
      </c>
      <c r="BG258" s="317"/>
      <c r="BH258" s="115">
        <v>-23.674913810586087</v>
      </c>
      <c r="BI258" s="115">
        <v>-23.674913810586087</v>
      </c>
      <c r="BJ258" s="166">
        <f>BI258-BH258</f>
        <v>0</v>
      </c>
      <c r="BK258" s="167">
        <f>BJ258/BH258</f>
        <v>0</v>
      </c>
      <c r="BL258" s="167"/>
      <c r="BM258" s="115">
        <f>AI258/E258</f>
        <v>1576.5727961370835</v>
      </c>
      <c r="BN258" s="115">
        <f>AJ258/F258</f>
        <v>1554.4568466489236</v>
      </c>
      <c r="BO258" s="291">
        <f>BN258-BM258</f>
        <v>-22.115949488159913</v>
      </c>
      <c r="BP258" s="167">
        <f>BO258/BM258</f>
        <v>-1.4027864455322572E-2</v>
      </c>
    </row>
    <row r="259" spans="1:68">
      <c r="A259" s="89">
        <v>831</v>
      </c>
      <c r="B259" s="99">
        <v>9</v>
      </c>
      <c r="C259" s="99">
        <v>9</v>
      </c>
      <c r="D259" s="90" t="s">
        <v>273</v>
      </c>
      <c r="E259" s="92">
        <v>4625</v>
      </c>
      <c r="F259" s="115">
        <v>4596</v>
      </c>
      <c r="G259" s="166">
        <f>F259-E259</f>
        <v>-29</v>
      </c>
      <c r="H259" s="167">
        <f>G259/E259</f>
        <v>-6.2702702702702702E-3</v>
      </c>
      <c r="I259" s="167"/>
      <c r="J259" s="115">
        <v>2459695.3723364519</v>
      </c>
      <c r="K259" s="115">
        <v>2313950.1815812537</v>
      </c>
      <c r="L259" s="166">
        <f>K259-J259</f>
        <v>-145745.19075519824</v>
      </c>
      <c r="M259" s="167">
        <f>L259/J259</f>
        <v>-5.9253349985675517E-2</v>
      </c>
      <c r="N259" s="167"/>
      <c r="O259" s="115">
        <v>859406.91590333427</v>
      </c>
      <c r="P259" s="314">
        <v>769508.98883020075</v>
      </c>
      <c r="Q259" s="166">
        <f>P259-O259</f>
        <v>-89897.927073133527</v>
      </c>
      <c r="R259" s="167">
        <f>Q259/O259</f>
        <v>-0.10460461209884563</v>
      </c>
      <c r="S259" s="167"/>
      <c r="T259" s="115">
        <v>381024.67569434841</v>
      </c>
      <c r="U259" s="115">
        <v>406916.92374073935</v>
      </c>
      <c r="V259" s="166">
        <f>U259-T259</f>
        <v>25892.248046390945</v>
      </c>
      <c r="W259" s="167">
        <f>V259/T259</f>
        <v>6.7954255191496504E-2</v>
      </c>
      <c r="X259" s="168"/>
      <c r="Y259" s="91">
        <v>3700126.9639341342</v>
      </c>
      <c r="Z259" s="91">
        <v>3490376.094152194</v>
      </c>
      <c r="AA259" s="166">
        <f>Z259-Y259</f>
        <v>-209750.86978194024</v>
      </c>
      <c r="AB259" s="167">
        <f>AA259/Y259</f>
        <v>-5.6687479058535897E-2</v>
      </c>
      <c r="AC259" s="167"/>
      <c r="AD259" s="215">
        <v>-1020398</v>
      </c>
      <c r="AE259" s="215">
        <v>-1020398</v>
      </c>
      <c r="AF259" s="315">
        <f>AE259-AD259</f>
        <v>0</v>
      </c>
      <c r="AG259" s="214">
        <f>AF259/AD259</f>
        <v>0</v>
      </c>
      <c r="AH259" s="167"/>
      <c r="AI259" s="115">
        <v>2679728.9639341342</v>
      </c>
      <c r="AJ259" s="115">
        <v>2469978.094152194</v>
      </c>
      <c r="AK259" s="166">
        <f>AJ259-AI259</f>
        <v>-209750.86978194024</v>
      </c>
      <c r="AL259" s="167">
        <f>AK259/AI259</f>
        <v>-7.8273165907795053E-2</v>
      </c>
      <c r="AN259" s="115">
        <f>J259/E259</f>
        <v>531.82602645112479</v>
      </c>
      <c r="AO259" s="115">
        <f>K259/F259</f>
        <v>503.4704485598898</v>
      </c>
      <c r="AP259" s="166">
        <f>AO259-AN259</f>
        <v>-28.355577891234987</v>
      </c>
      <c r="AQ259" s="167">
        <f>AP259/AN259</f>
        <v>-5.3317394187064826E-2</v>
      </c>
      <c r="AR259" s="316"/>
      <c r="AS259" s="115">
        <v>185.81771154666686</v>
      </c>
      <c r="AT259" s="115">
        <f>P259/F259</f>
        <v>167.4301542276329</v>
      </c>
      <c r="AU259" s="115">
        <f>AT259-AS259</f>
        <v>-18.387557319033959</v>
      </c>
      <c r="AV259" s="191">
        <f>AU259/AS259</f>
        <v>-9.8954815264830395E-2</v>
      </c>
      <c r="AW259" s="316"/>
      <c r="AX259" s="115">
        <v>82.383713663642894</v>
      </c>
      <c r="AY259" s="115">
        <f>U259/F259</f>
        <v>88.53718967379011</v>
      </c>
      <c r="AZ259" s="166">
        <f>AY259-AX259</f>
        <v>6.1534760101472159</v>
      </c>
      <c r="BA259" s="167">
        <f>AZ259/AX259</f>
        <v>7.4692869943575171E-2</v>
      </c>
      <c r="BB259" s="316"/>
      <c r="BC259" s="115">
        <f>Y259/E259</f>
        <v>800.02745166143438</v>
      </c>
      <c r="BD259" s="115">
        <f>Z259/F259</f>
        <v>759.43779246131282</v>
      </c>
      <c r="BE259" s="166">
        <f>BD259-BC259</f>
        <v>-40.589659200121559</v>
      </c>
      <c r="BF259" s="167">
        <f>BE259/BC259</f>
        <v>-5.0735333038670276E-2</v>
      </c>
      <c r="BG259" s="317"/>
      <c r="BH259" s="115">
        <v>-220.62659459459459</v>
      </c>
      <c r="BI259" s="115">
        <v>-220.62659459459459</v>
      </c>
      <c r="BJ259" s="166">
        <f>BI259-BH259</f>
        <v>0</v>
      </c>
      <c r="BK259" s="167">
        <f>BJ259/BH259</f>
        <v>0</v>
      </c>
      <c r="BL259" s="167"/>
      <c r="BM259" s="115">
        <f>AI259/E259</f>
        <v>579.40085706683988</v>
      </c>
      <c r="BN259" s="115">
        <f>AJ259/F259</f>
        <v>537.41908053790121</v>
      </c>
      <c r="BO259" s="291">
        <f>BN259-BM259</f>
        <v>-41.981776528938667</v>
      </c>
      <c r="BP259" s="167">
        <f>BO259/BM259</f>
        <v>-7.2457222002513602E-2</v>
      </c>
    </row>
    <row r="260" spans="1:68">
      <c r="A260" s="89">
        <v>832</v>
      </c>
      <c r="B260" s="99">
        <v>17</v>
      </c>
      <c r="C260" s="99">
        <v>17</v>
      </c>
      <c r="D260" s="90" t="s">
        <v>274</v>
      </c>
      <c r="E260" s="92">
        <v>3731</v>
      </c>
      <c r="F260" s="115">
        <v>3657</v>
      </c>
      <c r="G260" s="166">
        <f>F260-E260</f>
        <v>-74</v>
      </c>
      <c r="H260" s="167">
        <f>G260/E260</f>
        <v>-1.9833824711873494E-2</v>
      </c>
      <c r="I260" s="167"/>
      <c r="J260" s="115">
        <v>6857576.6395489499</v>
      </c>
      <c r="K260" s="115">
        <v>6475209.0629234323</v>
      </c>
      <c r="L260" s="166">
        <f>K260-J260</f>
        <v>-382367.57662551757</v>
      </c>
      <c r="M260" s="167">
        <f>L260/J260</f>
        <v>-5.5758410984476786E-2</v>
      </c>
      <c r="N260" s="167"/>
      <c r="O260" s="115">
        <v>1993501.3859209314</v>
      </c>
      <c r="P260" s="314">
        <v>2036399.8679493109</v>
      </c>
      <c r="Q260" s="166">
        <f>P260-O260</f>
        <v>42898.482028379571</v>
      </c>
      <c r="R260" s="167">
        <f>Q260/O260</f>
        <v>2.1519163383255886E-2</v>
      </c>
      <c r="S260" s="167"/>
      <c r="T260" s="115">
        <v>541926.47079402232</v>
      </c>
      <c r="U260" s="115">
        <v>578913.49542059249</v>
      </c>
      <c r="V260" s="166">
        <f>U260-T260</f>
        <v>36987.024626570172</v>
      </c>
      <c r="W260" s="167">
        <f>V260/T260</f>
        <v>6.8251001971498734E-2</v>
      </c>
      <c r="X260" s="168"/>
      <c r="Y260" s="91">
        <v>9393004.4962639045</v>
      </c>
      <c r="Z260" s="91">
        <v>9090522.4262933359</v>
      </c>
      <c r="AA260" s="166">
        <f>Z260-Y260</f>
        <v>-302482.06997056864</v>
      </c>
      <c r="AB260" s="167">
        <f>AA260/Y260</f>
        <v>-3.2202909100158716E-2</v>
      </c>
      <c r="AC260" s="167"/>
      <c r="AD260" s="215">
        <v>-91843</v>
      </c>
      <c r="AE260" s="215">
        <v>-91843</v>
      </c>
      <c r="AF260" s="315">
        <f>AE260-AD260</f>
        <v>0</v>
      </c>
      <c r="AG260" s="214">
        <f>AF260/AD260</f>
        <v>0</v>
      </c>
      <c r="AH260" s="167"/>
      <c r="AI260" s="115">
        <v>9301161.4962639045</v>
      </c>
      <c r="AJ260" s="115">
        <v>8998679.4262933359</v>
      </c>
      <c r="AK260" s="166">
        <f>AJ260-AI260</f>
        <v>-302482.06997056864</v>
      </c>
      <c r="AL260" s="167">
        <f>AK260/AI260</f>
        <v>-3.2520892158691125E-2</v>
      </c>
      <c r="AN260" s="115">
        <f>J260/E260</f>
        <v>1837.9996353655722</v>
      </c>
      <c r="AO260" s="115">
        <f>K260/F260</f>
        <v>1770.6341435393581</v>
      </c>
      <c r="AP260" s="166">
        <f>AO260-AN260</f>
        <v>-67.365491826214111</v>
      </c>
      <c r="AQ260" s="167">
        <f>AP260/AN260</f>
        <v>-3.6651526219054625E-2</v>
      </c>
      <c r="AR260" s="316"/>
      <c r="AS260" s="115">
        <v>534.30752771935977</v>
      </c>
      <c r="AT260" s="115">
        <f>P260/F260</f>
        <v>556.84984083929749</v>
      </c>
      <c r="AU260" s="115">
        <f>AT260-AS260</f>
        <v>22.542313119937717</v>
      </c>
      <c r="AV260" s="191">
        <f>AU260/AS260</f>
        <v>4.2189772650513477E-2</v>
      </c>
      <c r="AW260" s="316"/>
      <c r="AX260" s="115">
        <v>145.24965714125497</v>
      </c>
      <c r="AY260" s="115">
        <f>U260/F260</f>
        <v>158.30284260885767</v>
      </c>
      <c r="AZ260" s="166">
        <f>AY260-AX260</f>
        <v>13.053185467602702</v>
      </c>
      <c r="BA260" s="167">
        <f>AZ260/AX260</f>
        <v>8.9867237723724944E-2</v>
      </c>
      <c r="BB260" s="316"/>
      <c r="BC260" s="115">
        <f>Y260/E260</f>
        <v>2517.556820226187</v>
      </c>
      <c r="BD260" s="115">
        <f>Z260/F260</f>
        <v>2485.786826987513</v>
      </c>
      <c r="BE260" s="166">
        <f>BD260-BC260</f>
        <v>-31.769993238674033</v>
      </c>
      <c r="BF260" s="167">
        <f>BE260/BC260</f>
        <v>-1.2619374857175892E-2</v>
      </c>
      <c r="BG260" s="317"/>
      <c r="BH260" s="115">
        <v>-24.616188689359422</v>
      </c>
      <c r="BI260" s="115">
        <v>-24.616188689359422</v>
      </c>
      <c r="BJ260" s="166">
        <f>BI260-BH260</f>
        <v>0</v>
      </c>
      <c r="BK260" s="167">
        <f>BJ260/BH260</f>
        <v>0</v>
      </c>
      <c r="BL260" s="167"/>
      <c r="BM260" s="115">
        <f>AI260/E260</f>
        <v>2492.9406315368278</v>
      </c>
      <c r="BN260" s="115">
        <f>AJ260/F260</f>
        <v>2460.672525647617</v>
      </c>
      <c r="BO260" s="291">
        <f>BN260-BM260</f>
        <v>-32.268105889210801</v>
      </c>
      <c r="BP260" s="167">
        <f>BO260/BM260</f>
        <v>-1.2943792355503638E-2</v>
      </c>
    </row>
    <row r="261" spans="1:68">
      <c r="A261" s="89">
        <v>833</v>
      </c>
      <c r="B261" s="99">
        <v>2</v>
      </c>
      <c r="C261" s="99">
        <v>2</v>
      </c>
      <c r="D261" s="90" t="s">
        <v>275</v>
      </c>
      <c r="E261" s="92">
        <v>1705</v>
      </c>
      <c r="F261" s="115">
        <v>1692</v>
      </c>
      <c r="G261" s="166">
        <f>F261-E261</f>
        <v>-13</v>
      </c>
      <c r="H261" s="167">
        <f>G261/E261</f>
        <v>-7.624633431085044E-3</v>
      </c>
      <c r="I261" s="167"/>
      <c r="J261" s="115">
        <v>1440985.7374407141</v>
      </c>
      <c r="K261" s="115">
        <v>1390395.2424229668</v>
      </c>
      <c r="L261" s="166">
        <f>K261-J261</f>
        <v>-50590.495017747395</v>
      </c>
      <c r="M261" s="167">
        <f>L261/J261</f>
        <v>-3.5108255205634063E-2</v>
      </c>
      <c r="N261" s="167"/>
      <c r="O261" s="115">
        <v>417782.28411695146</v>
      </c>
      <c r="P261" s="314">
        <v>389430.48340175895</v>
      </c>
      <c r="Q261" s="166">
        <f>P261-O261</f>
        <v>-28351.800715192512</v>
      </c>
      <c r="R261" s="167">
        <f>Q261/O261</f>
        <v>-6.7862620778950694E-2</v>
      </c>
      <c r="S261" s="167"/>
      <c r="T261" s="115">
        <v>258525.91009583516</v>
      </c>
      <c r="U261" s="115">
        <v>270622.27402297163</v>
      </c>
      <c r="V261" s="166">
        <f>U261-T261</f>
        <v>12096.363927136466</v>
      </c>
      <c r="W261" s="167">
        <f>V261/T261</f>
        <v>4.6789754739292332E-2</v>
      </c>
      <c r="X261" s="168"/>
      <c r="Y261" s="91">
        <v>2117293.931653501</v>
      </c>
      <c r="Z261" s="91">
        <v>2050447.9998476976</v>
      </c>
      <c r="AA261" s="166">
        <f>Z261-Y261</f>
        <v>-66845.931805803441</v>
      </c>
      <c r="AB261" s="167">
        <f>AA261/Y261</f>
        <v>-3.1571399136632906E-2</v>
      </c>
      <c r="AC261" s="167"/>
      <c r="AD261" s="215">
        <v>-423394</v>
      </c>
      <c r="AE261" s="215">
        <v>-423394</v>
      </c>
      <c r="AF261" s="315">
        <f>AE261-AD261</f>
        <v>0</v>
      </c>
      <c r="AG261" s="214">
        <f>AF261/AD261</f>
        <v>0</v>
      </c>
      <c r="AH261" s="167"/>
      <c r="AI261" s="115">
        <v>1693899.931653501</v>
      </c>
      <c r="AJ261" s="115">
        <v>1627053.9998476976</v>
      </c>
      <c r="AK261" s="166">
        <f>AJ261-AI261</f>
        <v>-66845.931805803441</v>
      </c>
      <c r="AL261" s="167">
        <f>AK261/AI261</f>
        <v>-3.9462739537719775E-2</v>
      </c>
      <c r="AN261" s="115">
        <f>J261/E261</f>
        <v>845.15292518516958</v>
      </c>
      <c r="AO261" s="115">
        <f>K261/F261</f>
        <v>821.74659717669431</v>
      </c>
      <c r="AP261" s="166">
        <f>AO261-AN261</f>
        <v>-23.406328008475271</v>
      </c>
      <c r="AQ261" s="167">
        <f>AP261/AN261</f>
        <v>-2.769478435319506E-2</v>
      </c>
      <c r="AR261" s="316"/>
      <c r="AS261" s="115">
        <v>245.03359772255217</v>
      </c>
      <c r="AT261" s="115">
        <f>P261/F261</f>
        <v>230.1598601665242</v>
      </c>
      <c r="AU261" s="115">
        <f>AT261-AS261</f>
        <v>-14.873737556027976</v>
      </c>
      <c r="AV261" s="191">
        <f>AU261/AS261</f>
        <v>-6.0700808763658944E-2</v>
      </c>
      <c r="AW261" s="316"/>
      <c r="AX261" s="115">
        <v>151.62809976295318</v>
      </c>
      <c r="AY261" s="115">
        <f>U261/F261</f>
        <v>159.94224233036149</v>
      </c>
      <c r="AZ261" s="166">
        <f>AY261-AX261</f>
        <v>8.3141425674083109</v>
      </c>
      <c r="BA261" s="167">
        <f>AZ261/AX261</f>
        <v>5.4832465620859014E-2</v>
      </c>
      <c r="BB261" s="316"/>
      <c r="BC261" s="115">
        <f>Y261/E261</f>
        <v>1241.8146226706751</v>
      </c>
      <c r="BD261" s="115">
        <f>Z261/F261</f>
        <v>1211.8486996735801</v>
      </c>
      <c r="BE261" s="166">
        <f>BD261-BC261</f>
        <v>-29.965922997095049</v>
      </c>
      <c r="BF261" s="167">
        <f>BE261/BC261</f>
        <v>-2.4130753858131938E-2</v>
      </c>
      <c r="BG261" s="317"/>
      <c r="BH261" s="115">
        <v>-248.324926686217</v>
      </c>
      <c r="BI261" s="115">
        <v>-248.324926686217</v>
      </c>
      <c r="BJ261" s="166">
        <f>BI261-BH261</f>
        <v>0</v>
      </c>
      <c r="BK261" s="167">
        <f>BJ261/BH261</f>
        <v>0</v>
      </c>
      <c r="BL261" s="167"/>
      <c r="BM261" s="115">
        <f>AI261/E261</f>
        <v>993.48969598445808</v>
      </c>
      <c r="BN261" s="115">
        <f>AJ261/F261</f>
        <v>961.61583915348558</v>
      </c>
      <c r="BO261" s="291">
        <f>BN261-BM261</f>
        <v>-31.8738568309725</v>
      </c>
      <c r="BP261" s="167">
        <f>BO261/BM261</f>
        <v>-3.2082725125184515E-2</v>
      </c>
    </row>
    <row r="262" spans="1:68">
      <c r="A262" s="89">
        <v>834</v>
      </c>
      <c r="B262" s="99">
        <v>5</v>
      </c>
      <c r="C262" s="99">
        <v>5</v>
      </c>
      <c r="D262" s="90" t="s">
        <v>276</v>
      </c>
      <c r="E262" s="92">
        <v>5844</v>
      </c>
      <c r="F262" s="115">
        <v>5832</v>
      </c>
      <c r="G262" s="166">
        <f>F262-E262</f>
        <v>-12</v>
      </c>
      <c r="H262" s="167">
        <f>G262/E262</f>
        <v>-2.0533880903490761E-3</v>
      </c>
      <c r="I262" s="167"/>
      <c r="J262" s="115">
        <v>3621813.0629298892</v>
      </c>
      <c r="K262" s="115">
        <v>3610623.2546627391</v>
      </c>
      <c r="L262" s="166">
        <f>K262-J262</f>
        <v>-11189.808267150074</v>
      </c>
      <c r="M262" s="167">
        <f>L262/J262</f>
        <v>-3.0895598620702988E-3</v>
      </c>
      <c r="N262" s="167"/>
      <c r="O262" s="115">
        <v>1713630.193337966</v>
      </c>
      <c r="P262" s="314">
        <v>1915562.924923996</v>
      </c>
      <c r="Q262" s="166">
        <f>P262-O262</f>
        <v>201932.73158602999</v>
      </c>
      <c r="R262" s="167">
        <f>Q262/O262</f>
        <v>0.11783915361148423</v>
      </c>
      <c r="S262" s="167"/>
      <c r="T262" s="115">
        <v>708488.99731680378</v>
      </c>
      <c r="U262" s="115">
        <v>753788.09504205233</v>
      </c>
      <c r="V262" s="166">
        <f>U262-T262</f>
        <v>45299.097725248546</v>
      </c>
      <c r="W262" s="167">
        <f>V262/T262</f>
        <v>6.3937616387559598E-2</v>
      </c>
      <c r="X262" s="168"/>
      <c r="Y262" s="91">
        <v>6043932.2535846597</v>
      </c>
      <c r="Z262" s="91">
        <v>6279974.2746287873</v>
      </c>
      <c r="AA262" s="166">
        <f>Z262-Y262</f>
        <v>236042.02104412764</v>
      </c>
      <c r="AB262" s="167">
        <f>AA262/Y262</f>
        <v>3.9054379026854741E-2</v>
      </c>
      <c r="AC262" s="167"/>
      <c r="AD262" s="215">
        <v>-1454600</v>
      </c>
      <c r="AE262" s="215">
        <v>-1454600</v>
      </c>
      <c r="AF262" s="315">
        <f>AE262-AD262</f>
        <v>0</v>
      </c>
      <c r="AG262" s="214">
        <f>AF262/AD262</f>
        <v>0</v>
      </c>
      <c r="AH262" s="167"/>
      <c r="AI262" s="115">
        <v>4589332.2535846597</v>
      </c>
      <c r="AJ262" s="115">
        <v>4825374.2746287873</v>
      </c>
      <c r="AK262" s="166">
        <f>AJ262-AI262</f>
        <v>236042.02104412764</v>
      </c>
      <c r="AL262" s="167">
        <f>AK262/AI262</f>
        <v>5.1432759277726885E-2</v>
      </c>
      <c r="AN262" s="115">
        <f>J262/E262</f>
        <v>619.74898407424519</v>
      </c>
      <c r="AO262" s="115">
        <f>K262/F262</f>
        <v>619.10549634134759</v>
      </c>
      <c r="AP262" s="166">
        <f>AO262-AN262</f>
        <v>-0.6434877328975972</v>
      </c>
      <c r="AQ262" s="167">
        <f>AP262/AN262</f>
        <v>-1.0383038124036814E-3</v>
      </c>
      <c r="AR262" s="316"/>
      <c r="AS262" s="115">
        <v>293.22898585523029</v>
      </c>
      <c r="AT262" s="115">
        <f>P262/F262</f>
        <v>328.4572916536344</v>
      </c>
      <c r="AU262" s="115">
        <f>AT262-AS262</f>
        <v>35.228305798404108</v>
      </c>
      <c r="AV262" s="191">
        <f>AU262/AS262</f>
        <v>0.12013923417447084</v>
      </c>
      <c r="AW262" s="316"/>
      <c r="AX262" s="115">
        <v>121.23357243614028</v>
      </c>
      <c r="AY262" s="115">
        <f>U262/F262</f>
        <v>129.25035923217632</v>
      </c>
      <c r="AZ262" s="166">
        <f>AY262-AX262</f>
        <v>8.0167867960360439</v>
      </c>
      <c r="BA262" s="167">
        <f>AZ262/AX262</f>
        <v>6.6126788437739739E-2</v>
      </c>
      <c r="BB262" s="316"/>
      <c r="BC262" s="115">
        <f>Y262/E262</f>
        <v>1034.211542365616</v>
      </c>
      <c r="BD262" s="115">
        <f>Z262/F262</f>
        <v>1076.8131472271584</v>
      </c>
      <c r="BE262" s="166">
        <f>BD262-BC262</f>
        <v>42.601604861542455</v>
      </c>
      <c r="BF262" s="167">
        <f>BE262/BC262</f>
        <v>4.1192351000161123E-2</v>
      </c>
      <c r="BG262" s="317"/>
      <c r="BH262" s="115">
        <v>-248.90485968514716</v>
      </c>
      <c r="BI262" s="115">
        <v>-248.90485968514716</v>
      </c>
      <c r="BJ262" s="166">
        <f>BI262-BH262</f>
        <v>0</v>
      </c>
      <c r="BK262" s="167">
        <f>BJ262/BH262</f>
        <v>0</v>
      </c>
      <c r="BL262" s="167"/>
      <c r="BM262" s="115">
        <f>AI262/E262</f>
        <v>785.30668268046884</v>
      </c>
      <c r="BN262" s="115">
        <f>AJ262/F262</f>
        <v>827.39613762496356</v>
      </c>
      <c r="BO262" s="291">
        <f>BN262-BM262</f>
        <v>42.089454944494719</v>
      </c>
      <c r="BP262" s="167">
        <f>BO262/BM262</f>
        <v>5.3596201169244823E-2</v>
      </c>
    </row>
    <row r="263" spans="1:68">
      <c r="A263" s="89">
        <v>837</v>
      </c>
      <c r="B263" s="99">
        <v>6</v>
      </c>
      <c r="C263" s="99">
        <v>6</v>
      </c>
      <c r="D263" s="90" t="s">
        <v>277</v>
      </c>
      <c r="E263" s="92">
        <v>255050</v>
      </c>
      <c r="F263" s="115">
        <v>260180</v>
      </c>
      <c r="G263" s="166">
        <f>F263-E263</f>
        <v>5130</v>
      </c>
      <c r="H263" s="167">
        <f>G263/E263</f>
        <v>2.0113703195451874E-2</v>
      </c>
      <c r="I263" s="167"/>
      <c r="J263" s="115">
        <v>11349233.908394352</v>
      </c>
      <c r="K263" s="115">
        <v>19167883.679130785</v>
      </c>
      <c r="L263" s="166">
        <f>K263-J263</f>
        <v>7818649.7707364336</v>
      </c>
      <c r="M263" s="167">
        <f>L263/J263</f>
        <v>0.68891432089997229</v>
      </c>
      <c r="N263" s="167"/>
      <c r="O263" s="115">
        <v>-161466.89274224796</v>
      </c>
      <c r="P263" s="314">
        <v>-65443.329749875673</v>
      </c>
      <c r="Q263" s="166">
        <f>P263-O263</f>
        <v>96023.562992372288</v>
      </c>
      <c r="R263" s="167">
        <f>Q263/O263</f>
        <v>-0.59469505705826742</v>
      </c>
      <c r="S263" s="167"/>
      <c r="T263" s="115">
        <v>25664370.233016901</v>
      </c>
      <c r="U263" s="115">
        <v>27211846.680377971</v>
      </c>
      <c r="V263" s="166">
        <f>U263-T263</f>
        <v>1547476.4473610707</v>
      </c>
      <c r="W263" s="167">
        <f>V263/T263</f>
        <v>6.0296684988212217E-2</v>
      </c>
      <c r="X263" s="168"/>
      <c r="Y263" s="91">
        <v>36852137.248669006</v>
      </c>
      <c r="Z263" s="91">
        <v>46314287.029758886</v>
      </c>
      <c r="AA263" s="166">
        <f>Z263-Y263</f>
        <v>9462149.7810898796</v>
      </c>
      <c r="AB263" s="167">
        <f>AA263/Y263</f>
        <v>0.25675986489580399</v>
      </c>
      <c r="AC263" s="167"/>
      <c r="AD263" s="215">
        <v>86962315</v>
      </c>
      <c r="AE263" s="215">
        <v>86962315</v>
      </c>
      <c r="AF263" s="315">
        <f>AE263-AD263</f>
        <v>0</v>
      </c>
      <c r="AG263" s="214">
        <f>AF263/AD263</f>
        <v>0</v>
      </c>
      <c r="AH263" s="167"/>
      <c r="AI263" s="115">
        <v>123814452.248669</v>
      </c>
      <c r="AJ263" s="115">
        <v>133276602.02975889</v>
      </c>
      <c r="AK263" s="166">
        <f>AJ263-AI263</f>
        <v>9462149.781089887</v>
      </c>
      <c r="AL263" s="167">
        <f>AK263/AI263</f>
        <v>7.6422013821828338E-2</v>
      </c>
      <c r="AN263" s="115">
        <f>J263/E263</f>
        <v>44.498074528109591</v>
      </c>
      <c r="AO263" s="115">
        <f>K263/F263</f>
        <v>73.671626101663406</v>
      </c>
      <c r="AP263" s="166">
        <f>AO263-AN263</f>
        <v>29.173551573553816</v>
      </c>
      <c r="AQ263" s="167">
        <f>AP263/AN263</f>
        <v>0.65561379639302775</v>
      </c>
      <c r="AR263" s="316"/>
      <c r="AS263" s="115">
        <v>-0.63307936774063112</v>
      </c>
      <c r="AT263" s="115">
        <f>P263/F263</f>
        <v>-0.25153097759195814</v>
      </c>
      <c r="AU263" s="115">
        <f>AT263-AS263</f>
        <v>0.38154839014867298</v>
      </c>
      <c r="AV263" s="191">
        <f>AU263/AS263</f>
        <v>-0.60268650281616998</v>
      </c>
      <c r="AW263" s="316"/>
      <c r="AX263" s="115">
        <v>100.62485878461831</v>
      </c>
      <c r="AY263" s="115">
        <f>U263/F263</f>
        <v>104.58854131900212</v>
      </c>
      <c r="AZ263" s="166">
        <f>AY263-AX263</f>
        <v>3.9636825343838069</v>
      </c>
      <c r="BA263" s="167">
        <f>AZ263/AX263</f>
        <v>3.939068916228583E-2</v>
      </c>
      <c r="BB263" s="316"/>
      <c r="BC263" s="115">
        <f>Y263/E263</f>
        <v>144.48985394498729</v>
      </c>
      <c r="BD263" s="115">
        <f>Z263/F263</f>
        <v>178.00863644307358</v>
      </c>
      <c r="BE263" s="166">
        <f>BD263-BC263</f>
        <v>33.518782498086296</v>
      </c>
      <c r="BF263" s="167">
        <f>BE263/BC263</f>
        <v>0.23198018118869546</v>
      </c>
      <c r="BG263" s="317"/>
      <c r="BH263" s="115">
        <v>340.96183101352676</v>
      </c>
      <c r="BI263" s="115">
        <v>340.96183101352676</v>
      </c>
      <c r="BJ263" s="166">
        <f>BI263-BH263</f>
        <v>0</v>
      </c>
      <c r="BK263" s="167">
        <f>BJ263/BH263</f>
        <v>0</v>
      </c>
      <c r="BL263" s="167"/>
      <c r="BM263" s="115">
        <f>AI263/E263</f>
        <v>485.45168495851402</v>
      </c>
      <c r="BN263" s="115">
        <f>AJ263/F263</f>
        <v>512.24768248811927</v>
      </c>
      <c r="BO263" s="291">
        <f>BN263-BM263</f>
        <v>26.795997529605245</v>
      </c>
      <c r="BP263" s="167">
        <f>BO263/BM263</f>
        <v>5.5198072969702826E-2</v>
      </c>
    </row>
    <row r="264" spans="1:68">
      <c r="A264" s="89">
        <v>844</v>
      </c>
      <c r="B264" s="99">
        <v>11</v>
      </c>
      <c r="C264" s="99">
        <v>11</v>
      </c>
      <c r="D264" s="90" t="s">
        <v>278</v>
      </c>
      <c r="E264" s="92">
        <v>1412</v>
      </c>
      <c r="F264" s="115">
        <v>1388</v>
      </c>
      <c r="G264" s="166">
        <f>F264-E264</f>
        <v>-24</v>
      </c>
      <c r="H264" s="167">
        <f>G264/E264</f>
        <v>-1.69971671388102E-2</v>
      </c>
      <c r="I264" s="167"/>
      <c r="J264" s="115">
        <v>131118.1258899867</v>
      </c>
      <c r="K264" s="115">
        <v>287856.39463031408</v>
      </c>
      <c r="L264" s="166">
        <f>K264-J264</f>
        <v>156738.26874032739</v>
      </c>
      <c r="M264" s="167">
        <f>L264/J264</f>
        <v>1.1953974149374054</v>
      </c>
      <c r="N264" s="167"/>
      <c r="O264" s="115">
        <v>800745.64624365338</v>
      </c>
      <c r="P264" s="314">
        <v>881823.30878090102</v>
      </c>
      <c r="Q264" s="166">
        <f>P264-O264</f>
        <v>81077.662537247641</v>
      </c>
      <c r="R264" s="167">
        <f>Q264/O264</f>
        <v>0.10125270479781925</v>
      </c>
      <c r="S264" s="167"/>
      <c r="T264" s="115">
        <v>262381.75084959721</v>
      </c>
      <c r="U264" s="115">
        <v>280154.16815757146</v>
      </c>
      <c r="V264" s="166">
        <f>U264-T264</f>
        <v>17772.417307974247</v>
      </c>
      <c r="W264" s="167">
        <f>V264/T264</f>
        <v>6.7734959654880009E-2</v>
      </c>
      <c r="X264" s="168"/>
      <c r="Y264" s="91">
        <v>1194245.5229832372</v>
      </c>
      <c r="Z264" s="91">
        <v>1449833.8715687864</v>
      </c>
      <c r="AA264" s="166">
        <f>Z264-Y264</f>
        <v>255588.34858554928</v>
      </c>
      <c r="AB264" s="167">
        <f>AA264/Y264</f>
        <v>0.21401658508803703</v>
      </c>
      <c r="AC264" s="167"/>
      <c r="AD264" s="215">
        <v>-318234</v>
      </c>
      <c r="AE264" s="215">
        <v>-318234</v>
      </c>
      <c r="AF264" s="315">
        <f>AE264-AD264</f>
        <v>0</v>
      </c>
      <c r="AG264" s="214">
        <f>AF264/AD264</f>
        <v>0</v>
      </c>
      <c r="AH264" s="167"/>
      <c r="AI264" s="115">
        <v>876011.52298323717</v>
      </c>
      <c r="AJ264" s="115">
        <v>1131599.8715687864</v>
      </c>
      <c r="AK264" s="166">
        <f>AJ264-AI264</f>
        <v>255588.34858554928</v>
      </c>
      <c r="AL264" s="167">
        <f>AK264/AI264</f>
        <v>0.2917636833304989</v>
      </c>
      <c r="AN264" s="115">
        <f>J264/E264</f>
        <v>92.859862528319184</v>
      </c>
      <c r="AO264" s="115">
        <f>K264/F264</f>
        <v>207.38933330714272</v>
      </c>
      <c r="AP264" s="166">
        <f>AO264-AN264</f>
        <v>114.52947077882354</v>
      </c>
      <c r="AQ264" s="167">
        <f>AP264/AN264</f>
        <v>1.2333581771553435</v>
      </c>
      <c r="AR264" s="316"/>
      <c r="AS264" s="115">
        <v>567.10031603658172</v>
      </c>
      <c r="AT264" s="115">
        <f>P264/F264</f>
        <v>635.31938672975582</v>
      </c>
      <c r="AU264" s="115">
        <f>AT264-AS264</f>
        <v>68.219070693174103</v>
      </c>
      <c r="AV264" s="191">
        <f>AU264/AS264</f>
        <v>0.12029453831017355</v>
      </c>
      <c r="AW264" s="316"/>
      <c r="AX264" s="115">
        <v>185.82276972351079</v>
      </c>
      <c r="AY264" s="115">
        <f>U264/F264</f>
        <v>201.84017878787569</v>
      </c>
      <c r="AZ264" s="166">
        <f>AY264-AX264</f>
        <v>16.017409064364898</v>
      </c>
      <c r="BA264" s="167">
        <f>AZ264/AX264</f>
        <v>8.6197235614330278E-2</v>
      </c>
      <c r="BB264" s="316"/>
      <c r="BC264" s="115">
        <f>Y264/E264</f>
        <v>845.7829482884116</v>
      </c>
      <c r="BD264" s="115">
        <f>Z264/F264</f>
        <v>1044.5488988247741</v>
      </c>
      <c r="BE264" s="166">
        <f>BD264-BC264</f>
        <v>198.76595053636254</v>
      </c>
      <c r="BF264" s="167">
        <f>BE264/BC264</f>
        <v>0.23500822632875243</v>
      </c>
      <c r="BG264" s="317"/>
      <c r="BH264" s="115">
        <v>-225.37818696883852</v>
      </c>
      <c r="BI264" s="115">
        <v>-225.37818696883852</v>
      </c>
      <c r="BJ264" s="166">
        <f>BI264-BH264</f>
        <v>0</v>
      </c>
      <c r="BK264" s="167">
        <f>BJ264/BH264</f>
        <v>0</v>
      </c>
      <c r="BL264" s="167"/>
      <c r="BM264" s="115">
        <f>AI264/E264</f>
        <v>620.40476131957303</v>
      </c>
      <c r="BN264" s="115">
        <f>AJ264/F264</f>
        <v>815.27368268644557</v>
      </c>
      <c r="BO264" s="291">
        <f>BN264-BM264</f>
        <v>194.86892136687254</v>
      </c>
      <c r="BP264" s="167">
        <f>BO264/BM264</f>
        <v>0.31409965480019064</v>
      </c>
    </row>
    <row r="265" spans="1:68">
      <c r="A265" s="89">
        <v>845</v>
      </c>
      <c r="B265" s="99">
        <v>19</v>
      </c>
      <c r="C265" s="99">
        <v>19</v>
      </c>
      <c r="D265" s="90" t="s">
        <v>279</v>
      </c>
      <c r="E265" s="92">
        <v>2831</v>
      </c>
      <c r="F265" s="115">
        <v>2826</v>
      </c>
      <c r="G265" s="166">
        <f>F265-E265</f>
        <v>-5</v>
      </c>
      <c r="H265" s="167">
        <f>G265/E265</f>
        <v>-1.7661603673613563E-3</v>
      </c>
      <c r="I265" s="167"/>
      <c r="J265" s="115">
        <v>2653802.1357265827</v>
      </c>
      <c r="K265" s="115">
        <v>2666318.4005187717</v>
      </c>
      <c r="L265" s="166">
        <f>K265-J265</f>
        <v>12516.264792189002</v>
      </c>
      <c r="M265" s="167">
        <f>L265/J265</f>
        <v>4.716351917759755E-3</v>
      </c>
      <c r="N265" s="167"/>
      <c r="O265" s="115">
        <v>1167700.098500143</v>
      </c>
      <c r="P265" s="314">
        <v>1036601.7143572617</v>
      </c>
      <c r="Q265" s="166">
        <f>P265-O265</f>
        <v>-131098.38414288138</v>
      </c>
      <c r="R265" s="167">
        <f>Q265/O265</f>
        <v>-0.11227059440285328</v>
      </c>
      <c r="S265" s="167"/>
      <c r="T265" s="115">
        <v>468072.42922719033</v>
      </c>
      <c r="U265" s="115">
        <v>490947.86556004855</v>
      </c>
      <c r="V265" s="166">
        <f>U265-T265</f>
        <v>22875.436332858226</v>
      </c>
      <c r="W265" s="167">
        <f>V265/T265</f>
        <v>4.8871573937022204E-2</v>
      </c>
      <c r="X265" s="168"/>
      <c r="Y265" s="91">
        <v>4289574.6634539161</v>
      </c>
      <c r="Z265" s="91">
        <v>4193867.980436082</v>
      </c>
      <c r="AA265" s="166">
        <f>Z265-Y265</f>
        <v>-95706.68301783409</v>
      </c>
      <c r="AB265" s="167">
        <f>AA265/Y265</f>
        <v>-2.2311462214011719E-2</v>
      </c>
      <c r="AC265" s="167"/>
      <c r="AD265" s="215">
        <v>-21147</v>
      </c>
      <c r="AE265" s="215">
        <v>-21147</v>
      </c>
      <c r="AF265" s="315">
        <f>AE265-AD265</f>
        <v>0</v>
      </c>
      <c r="AG265" s="214">
        <f>AF265/AD265</f>
        <v>0</v>
      </c>
      <c r="AH265" s="167"/>
      <c r="AI265" s="115">
        <v>4268427.6634539161</v>
      </c>
      <c r="AJ265" s="115">
        <v>4172720.980436082</v>
      </c>
      <c r="AK265" s="166">
        <f>AJ265-AI265</f>
        <v>-95706.68301783409</v>
      </c>
      <c r="AL265" s="167">
        <f>AK265/AI265</f>
        <v>-2.2421999519230552E-2</v>
      </c>
      <c r="AN265" s="115">
        <f>J265/E265</f>
        <v>937.40803098784272</v>
      </c>
      <c r="AO265" s="115">
        <f>K265/F265</f>
        <v>943.49554158484489</v>
      </c>
      <c r="AP265" s="166">
        <f>AO265-AN265</f>
        <v>6.087510597002165</v>
      </c>
      <c r="AQ265" s="167">
        <f>AP265/AN265</f>
        <v>6.4939816982228461E-3</v>
      </c>
      <c r="AR265" s="316"/>
      <c r="AS265" s="115">
        <v>412.46912698698094</v>
      </c>
      <c r="AT265" s="115">
        <f>P265/F265</f>
        <v>366.80881612075785</v>
      </c>
      <c r="AU265" s="115">
        <f>AT265-AS265</f>
        <v>-45.660310866223085</v>
      </c>
      <c r="AV265" s="191">
        <f>AU265/AS265</f>
        <v>-0.11069994789613501</v>
      </c>
      <c r="AW265" s="316"/>
      <c r="AX265" s="115">
        <v>165.33819471112341</v>
      </c>
      <c r="AY265" s="115">
        <f>U265/F265</f>
        <v>173.72535936307452</v>
      </c>
      <c r="AZ265" s="166">
        <f>AY265-AX265</f>
        <v>8.3871646519511103</v>
      </c>
      <c r="BA265" s="167">
        <f>AZ265/AX265</f>
        <v>5.0727326898694206E-2</v>
      </c>
      <c r="BB265" s="316"/>
      <c r="BC265" s="115">
        <f>Y265/E265</f>
        <v>1515.215352685947</v>
      </c>
      <c r="BD265" s="115">
        <f>Z265/F265</f>
        <v>1484.0297170686772</v>
      </c>
      <c r="BE265" s="166">
        <f>BD265-BC265</f>
        <v>-31.185635617269782</v>
      </c>
      <c r="BF265" s="167">
        <f>BE265/BC265</f>
        <v>-2.0581652345317485E-2</v>
      </c>
      <c r="BG265" s="317"/>
      <c r="BH265" s="115">
        <v>-7.4697986577181208</v>
      </c>
      <c r="BI265" s="115">
        <v>-7.4697986577181208</v>
      </c>
      <c r="BJ265" s="166">
        <f>BI265-BH265</f>
        <v>0</v>
      </c>
      <c r="BK265" s="167">
        <f>BJ265/BH265</f>
        <v>0</v>
      </c>
      <c r="BL265" s="167"/>
      <c r="BM265" s="115">
        <f>AI265/E265</f>
        <v>1507.745554028229</v>
      </c>
      <c r="BN265" s="115">
        <f>AJ265/F265</f>
        <v>1476.5467022066816</v>
      </c>
      <c r="BO265" s="291">
        <f>BN265-BM265</f>
        <v>-31.19885182154735</v>
      </c>
      <c r="BP265" s="167">
        <f>BO265/BM265</f>
        <v>-2.0692385222555412E-2</v>
      </c>
    </row>
    <row r="266" spans="1:68">
      <c r="A266" s="89">
        <v>846</v>
      </c>
      <c r="B266" s="99">
        <v>14</v>
      </c>
      <c r="C266" s="99">
        <v>14</v>
      </c>
      <c r="D266" s="90" t="s">
        <v>280</v>
      </c>
      <c r="E266" s="92">
        <v>4758</v>
      </c>
      <c r="F266" s="115">
        <v>4662</v>
      </c>
      <c r="G266" s="166">
        <f>F266-E266</f>
        <v>-96</v>
      </c>
      <c r="H266" s="167">
        <f>G266/E266</f>
        <v>-2.0176544766708701E-2</v>
      </c>
      <c r="I266" s="167"/>
      <c r="J266" s="115">
        <v>2832638.0814541159</v>
      </c>
      <c r="K266" s="115">
        <v>2501087.4606766952</v>
      </c>
      <c r="L266" s="166">
        <f>K266-J266</f>
        <v>-331550.6207774207</v>
      </c>
      <c r="M266" s="167">
        <f>L266/J266</f>
        <v>-0.11704658740138853</v>
      </c>
      <c r="N266" s="167"/>
      <c r="O266" s="115">
        <v>2876946.9306597882</v>
      </c>
      <c r="P266" s="314">
        <v>2987402.5756284609</v>
      </c>
      <c r="Q266" s="166">
        <f>P266-O266</f>
        <v>110455.64496867266</v>
      </c>
      <c r="R266" s="167">
        <f>Q266/O266</f>
        <v>3.8393355049945663E-2</v>
      </c>
      <c r="S266" s="167"/>
      <c r="T266" s="115">
        <v>791501.36746686872</v>
      </c>
      <c r="U266" s="115">
        <v>851535.80190979177</v>
      </c>
      <c r="V266" s="166">
        <f>U266-T266</f>
        <v>60034.434442923055</v>
      </c>
      <c r="W266" s="167">
        <f>V266/T266</f>
        <v>7.584880697686984E-2</v>
      </c>
      <c r="X266" s="168"/>
      <c r="Y266" s="91">
        <v>6501086.3795807734</v>
      </c>
      <c r="Z266" s="91">
        <v>6340025.8382149469</v>
      </c>
      <c r="AA266" s="166">
        <f>Z266-Y266</f>
        <v>-161060.5413658265</v>
      </c>
      <c r="AB266" s="167">
        <f>AA266/Y266</f>
        <v>-2.4774404147543814E-2</v>
      </c>
      <c r="AC266" s="167"/>
      <c r="AD266" s="215">
        <v>-346962</v>
      </c>
      <c r="AE266" s="215">
        <v>-346962</v>
      </c>
      <c r="AF266" s="315">
        <f>AE266-AD266</f>
        <v>0</v>
      </c>
      <c r="AG266" s="214">
        <f>AF266/AD266</f>
        <v>0</v>
      </c>
      <c r="AH266" s="167"/>
      <c r="AI266" s="115">
        <v>6154124.3795807734</v>
      </c>
      <c r="AJ266" s="115">
        <v>5993063.8382149469</v>
      </c>
      <c r="AK266" s="166">
        <f>AJ266-AI266</f>
        <v>-161060.5413658265</v>
      </c>
      <c r="AL266" s="167">
        <f>AK266/AI266</f>
        <v>-2.6171154730024834E-2</v>
      </c>
      <c r="AN266" s="115">
        <f>J266/E266</f>
        <v>595.34217769107102</v>
      </c>
      <c r="AO266" s="115">
        <f>K266/F266</f>
        <v>536.48379679894788</v>
      </c>
      <c r="AP266" s="166">
        <f>AO266-AN266</f>
        <v>-58.858380892123137</v>
      </c>
      <c r="AQ266" s="167">
        <f>AP266/AN266</f>
        <v>-9.8864792547363134E-2</v>
      </c>
      <c r="AR266" s="316"/>
      <c r="AS266" s="115">
        <v>604.65467226981673</v>
      </c>
      <c r="AT266" s="115">
        <f>P266/F266</f>
        <v>640.79849327079808</v>
      </c>
      <c r="AU266" s="115">
        <f>AT266-AS266</f>
        <v>36.143821000981347</v>
      </c>
      <c r="AV266" s="191">
        <f>AU266/AS266</f>
        <v>5.9775972399751492E-2</v>
      </c>
      <c r="AW266" s="316"/>
      <c r="AX266" s="115">
        <v>166.35169555840031</v>
      </c>
      <c r="AY266" s="115">
        <f>U266/F266</f>
        <v>182.65461216426249</v>
      </c>
      <c r="AZ266" s="166">
        <f>AY266-AX266</f>
        <v>16.30291660586218</v>
      </c>
      <c r="BA266" s="167">
        <f>AZ266/AX266</f>
        <v>9.8002707764038341E-2</v>
      </c>
      <c r="BB266" s="316"/>
      <c r="BC266" s="115">
        <f>Y266/E266</f>
        <v>1366.3485455192883</v>
      </c>
      <c r="BD266" s="115">
        <f>Z266/F266</f>
        <v>1359.9369022340084</v>
      </c>
      <c r="BE266" s="166">
        <f>BD266-BC266</f>
        <v>-6.411643285279979</v>
      </c>
      <c r="BF266" s="167">
        <f>BE266/BC266</f>
        <v>-4.6925385958845505E-3</v>
      </c>
      <c r="BG266" s="317"/>
      <c r="BH266" s="115">
        <v>-72.921815889029006</v>
      </c>
      <c r="BI266" s="115">
        <v>-72.921815889029006</v>
      </c>
      <c r="BJ266" s="166">
        <f>BI266-BH266</f>
        <v>0</v>
      </c>
      <c r="BK266" s="167">
        <f>BJ266/BH266</f>
        <v>0</v>
      </c>
      <c r="BL266" s="167"/>
      <c r="BM266" s="115">
        <f>AI266/E266</f>
        <v>1293.4267296302592</v>
      </c>
      <c r="BN266" s="115">
        <f>AJ266/F266</f>
        <v>1285.513478810585</v>
      </c>
      <c r="BO266" s="291">
        <f>BN266-BM266</f>
        <v>-7.9132508196742037</v>
      </c>
      <c r="BP266" s="167">
        <f>BO266/BM266</f>
        <v>-6.1180510951217909E-3</v>
      </c>
    </row>
    <row r="267" spans="1:68">
      <c r="A267" s="89">
        <v>848</v>
      </c>
      <c r="B267" s="99">
        <v>12</v>
      </c>
      <c r="C267" s="99">
        <v>12</v>
      </c>
      <c r="D267" s="90" t="s">
        <v>281</v>
      </c>
      <c r="E267" s="92">
        <v>4066</v>
      </c>
      <c r="F267" s="115">
        <v>3976</v>
      </c>
      <c r="G267" s="166">
        <f>F267-E267</f>
        <v>-90</v>
      </c>
      <c r="H267" s="167">
        <f>G267/E267</f>
        <v>-2.2134776192818496E-2</v>
      </c>
      <c r="I267" s="167"/>
      <c r="J267" s="115">
        <v>2165137.5251658689</v>
      </c>
      <c r="K267" s="115">
        <v>1864632.0387337452</v>
      </c>
      <c r="L267" s="166">
        <f>K267-J267</f>
        <v>-300505.4864321237</v>
      </c>
      <c r="M267" s="167">
        <f>L267/J267</f>
        <v>-0.13879279396310046</v>
      </c>
      <c r="N267" s="167"/>
      <c r="O267" s="115">
        <v>2631174.3483328619</v>
      </c>
      <c r="P267" s="314">
        <v>2781284.0971102617</v>
      </c>
      <c r="Q267" s="166">
        <f>P267-O267</f>
        <v>150109.74877739977</v>
      </c>
      <c r="R267" s="167">
        <f>Q267/O267</f>
        <v>5.7050475911074004E-2</v>
      </c>
      <c r="S267" s="167"/>
      <c r="T267" s="115">
        <v>722295.26623316633</v>
      </c>
      <c r="U267" s="115">
        <v>769745.9027310611</v>
      </c>
      <c r="V267" s="166">
        <f>U267-T267</f>
        <v>47450.636497894768</v>
      </c>
      <c r="W267" s="167">
        <f>V267/T267</f>
        <v>6.5694237130133823E-2</v>
      </c>
      <c r="X267" s="168"/>
      <c r="Y267" s="91">
        <v>5518607.139731898</v>
      </c>
      <c r="Z267" s="91">
        <v>5415662.0385750681</v>
      </c>
      <c r="AA267" s="166">
        <f>Z267-Y267</f>
        <v>-102945.10115682986</v>
      </c>
      <c r="AB267" s="167">
        <f>AA267/Y267</f>
        <v>-1.8654181852457624E-2</v>
      </c>
      <c r="AC267" s="167"/>
      <c r="AD267" s="215">
        <v>747252</v>
      </c>
      <c r="AE267" s="215">
        <v>747252</v>
      </c>
      <c r="AF267" s="315">
        <f>AE267-AD267</f>
        <v>0</v>
      </c>
      <c r="AG267" s="214">
        <f>AF267/AD267</f>
        <v>0</v>
      </c>
      <c r="AH267" s="167"/>
      <c r="AI267" s="115">
        <v>6265859.139731898</v>
      </c>
      <c r="AJ267" s="115">
        <v>6162914.0385750681</v>
      </c>
      <c r="AK267" s="166">
        <f>AJ267-AI267</f>
        <v>-102945.10115682986</v>
      </c>
      <c r="AL267" s="167">
        <f>AK267/AI267</f>
        <v>-1.6429526879092059E-2</v>
      </c>
      <c r="AN267" s="115">
        <f>J267/E267</f>
        <v>532.49816162466038</v>
      </c>
      <c r="AO267" s="115">
        <f>K267/F267</f>
        <v>468.97184072780311</v>
      </c>
      <c r="AP267" s="166">
        <f>AO267-AN267</f>
        <v>-63.526320896857271</v>
      </c>
      <c r="AQ267" s="167">
        <f>AP267/AN267</f>
        <v>-0.11929866706588706</v>
      </c>
      <c r="AR267" s="316"/>
      <c r="AS267" s="115">
        <v>647.11617027369948</v>
      </c>
      <c r="AT267" s="115">
        <f>P267/F267</f>
        <v>699.51813307602151</v>
      </c>
      <c r="AU267" s="115">
        <f>AT267-AS267</f>
        <v>52.401962802322032</v>
      </c>
      <c r="AV267" s="191">
        <f>AU267/AS267</f>
        <v>8.0977674812481484E-2</v>
      </c>
      <c r="AW267" s="316"/>
      <c r="AX267" s="115">
        <v>177.64271181337097</v>
      </c>
      <c r="AY267" s="115">
        <f>U267/F267</f>
        <v>193.59806406716828</v>
      </c>
      <c r="AZ267" s="166">
        <f>AY267-AX267</f>
        <v>15.955352253797315</v>
      </c>
      <c r="BA267" s="167">
        <f>AZ267/AX267</f>
        <v>8.981709461044364E-2</v>
      </c>
      <c r="BB267" s="316"/>
      <c r="BC267" s="115">
        <f>Y267/E267</f>
        <v>1357.2570437117308</v>
      </c>
      <c r="BD267" s="115">
        <f>Z267/F267</f>
        <v>1362.088037870993</v>
      </c>
      <c r="BE267" s="166">
        <f>BD267-BC267</f>
        <v>4.8309941592622181</v>
      </c>
      <c r="BF267" s="167">
        <f>BE267/BC267</f>
        <v>3.5593804295542693E-3</v>
      </c>
      <c r="BG267" s="317"/>
      <c r="BH267" s="115">
        <v>183.78061977373341</v>
      </c>
      <c r="BI267" s="115">
        <v>183.78061977373341</v>
      </c>
      <c r="BJ267" s="166">
        <f>BI267-BH267</f>
        <v>0</v>
      </c>
      <c r="BK267" s="167">
        <f>BJ267/BH267</f>
        <v>0</v>
      </c>
      <c r="BL267" s="167"/>
      <c r="BM267" s="115">
        <f>AI267/E267</f>
        <v>1541.0376634854642</v>
      </c>
      <c r="BN267" s="115">
        <f>AJ267/F267</f>
        <v>1550.0286817341721</v>
      </c>
      <c r="BO267" s="291">
        <f>BN267-BM267</f>
        <v>8.99101824870786</v>
      </c>
      <c r="BP267" s="167">
        <f>BO267/BM267</f>
        <v>5.8343922810895447E-3</v>
      </c>
    </row>
    <row r="268" spans="1:68">
      <c r="A268" s="89">
        <v>849</v>
      </c>
      <c r="B268" s="99">
        <v>16</v>
      </c>
      <c r="C268" s="99">
        <v>16</v>
      </c>
      <c r="D268" s="90" t="s">
        <v>282</v>
      </c>
      <c r="E268" s="92">
        <v>2849</v>
      </c>
      <c r="F268" s="115">
        <v>2799</v>
      </c>
      <c r="G268" s="166">
        <f>F268-E268</f>
        <v>-50</v>
      </c>
      <c r="H268" s="167">
        <f>G268/E268</f>
        <v>-1.755001755001755E-2</v>
      </c>
      <c r="I268" s="167"/>
      <c r="J268" s="115">
        <v>2749058.4467449514</v>
      </c>
      <c r="K268" s="115">
        <v>2720172.2188566597</v>
      </c>
      <c r="L268" s="166">
        <f>K268-J268</f>
        <v>-28886.227888291702</v>
      </c>
      <c r="M268" s="167">
        <f>L268/J268</f>
        <v>-1.0507680519668366E-2</v>
      </c>
      <c r="N268" s="167"/>
      <c r="O268" s="115">
        <v>1821310.369386377</v>
      </c>
      <c r="P268" s="314">
        <v>1773692.6253486453</v>
      </c>
      <c r="Q268" s="166">
        <f>P268-O268</f>
        <v>-47617.744037731783</v>
      </c>
      <c r="R268" s="167">
        <f>Q268/O268</f>
        <v>-2.6144771829182973E-2</v>
      </c>
      <c r="S268" s="167"/>
      <c r="T268" s="115">
        <v>500650.53786459123</v>
      </c>
      <c r="U268" s="115">
        <v>530481.21467383497</v>
      </c>
      <c r="V268" s="166">
        <f>U268-T268</f>
        <v>29830.676809243741</v>
      </c>
      <c r="W268" s="167">
        <f>V268/T268</f>
        <v>5.9583830542716633E-2</v>
      </c>
      <c r="X268" s="168"/>
      <c r="Y268" s="91">
        <v>5071019.3539959192</v>
      </c>
      <c r="Z268" s="91">
        <v>5024346.0588791398</v>
      </c>
      <c r="AA268" s="166">
        <f>Z268-Y268</f>
        <v>-46673.295116779394</v>
      </c>
      <c r="AB268" s="167">
        <f>AA268/Y268</f>
        <v>-9.2039276245319875E-3</v>
      </c>
      <c r="AC268" s="167"/>
      <c r="AD268" s="215">
        <v>340462</v>
      </c>
      <c r="AE268" s="215">
        <v>340462</v>
      </c>
      <c r="AF268" s="315">
        <f>AE268-AD268</f>
        <v>0</v>
      </c>
      <c r="AG268" s="214">
        <f>AF268/AD268</f>
        <v>0</v>
      </c>
      <c r="AH268" s="167"/>
      <c r="AI268" s="115">
        <v>5411481.3539959192</v>
      </c>
      <c r="AJ268" s="115">
        <v>5364808.0588791398</v>
      </c>
      <c r="AK268" s="166">
        <f>AJ268-AI268</f>
        <v>-46673.295116779394</v>
      </c>
      <c r="AL268" s="167">
        <f>AK268/AI268</f>
        <v>-8.6248648130913593E-3</v>
      </c>
      <c r="AN268" s="115">
        <f>J268/E268</f>
        <v>964.92047972795763</v>
      </c>
      <c r="AO268" s="115">
        <f>K268/F268</f>
        <v>971.83716286411561</v>
      </c>
      <c r="AP268" s="166">
        <f>AO268-AN268</f>
        <v>6.9166831361579852</v>
      </c>
      <c r="AQ268" s="167">
        <f>AP268/AN268</f>
        <v>7.1681379776580368E-3</v>
      </c>
      <c r="AR268" s="316"/>
      <c r="AS268" s="115">
        <v>639.28057893519724</v>
      </c>
      <c r="AT268" s="115">
        <f>P268/F268</f>
        <v>633.68796904203123</v>
      </c>
      <c r="AU268" s="115">
        <f>AT268-AS268</f>
        <v>-5.5926098931660135</v>
      </c>
      <c r="AV268" s="191">
        <f>AU268/AS268</f>
        <v>-8.7482868672175418E-3</v>
      </c>
      <c r="AW268" s="316"/>
      <c r="AX268" s="115">
        <v>175.72851451898603</v>
      </c>
      <c r="AY268" s="115">
        <f>U268/F268</f>
        <v>189.52526426360663</v>
      </c>
      <c r="AZ268" s="166">
        <f>AY268-AX268</f>
        <v>13.796749744620598</v>
      </c>
      <c r="BA268" s="167">
        <f>AZ268/AX268</f>
        <v>7.8511730338049215E-2</v>
      </c>
      <c r="BB268" s="316"/>
      <c r="BC268" s="115">
        <f>Y268/E268</f>
        <v>1779.9295731821408</v>
      </c>
      <c r="BD268" s="115">
        <f>Z268/F268</f>
        <v>1795.0503961697534</v>
      </c>
      <c r="BE268" s="166">
        <f>BD268-BC268</f>
        <v>15.120822987612655</v>
      </c>
      <c r="BF268" s="167">
        <f>BE268/BC268</f>
        <v>8.4951804922145293E-3</v>
      </c>
      <c r="BG268" s="317"/>
      <c r="BH268" s="115">
        <v>119.50228150228151</v>
      </c>
      <c r="BI268" s="115">
        <v>119.50228150228151</v>
      </c>
      <c r="BJ268" s="166">
        <f>BI268-BH268</f>
        <v>0</v>
      </c>
      <c r="BK268" s="167">
        <f>BJ268/BH268</f>
        <v>0</v>
      </c>
      <c r="BL268" s="167"/>
      <c r="BM268" s="115">
        <f>AI268/E268</f>
        <v>1899.4318546844224</v>
      </c>
      <c r="BN268" s="115">
        <f>AJ268/F268</f>
        <v>1916.6874093887602</v>
      </c>
      <c r="BO268" s="291">
        <f>BN268-BM268</f>
        <v>17.255554704337783</v>
      </c>
      <c r="BP268" s="167">
        <f>BO268/BM268</f>
        <v>9.084587405324248E-3</v>
      </c>
    </row>
    <row r="269" spans="1:68">
      <c r="A269" s="89">
        <v>850</v>
      </c>
      <c r="B269" s="99">
        <v>13</v>
      </c>
      <c r="C269" s="99">
        <v>13</v>
      </c>
      <c r="D269" s="90" t="s">
        <v>283</v>
      </c>
      <c r="E269" s="92">
        <v>2368</v>
      </c>
      <c r="F269" s="115">
        <v>2349</v>
      </c>
      <c r="G269" s="166">
        <f>F269-E269</f>
        <v>-19</v>
      </c>
      <c r="H269" s="167">
        <f>G269/E269</f>
        <v>-8.0236486486486482E-3</v>
      </c>
      <c r="I269" s="167"/>
      <c r="J269" s="115">
        <v>1816140.263983238</v>
      </c>
      <c r="K269" s="115">
        <v>1906847.7225961678</v>
      </c>
      <c r="L269" s="166">
        <f>K269-J269</f>
        <v>90707.458612929797</v>
      </c>
      <c r="M269" s="167">
        <f>L269/J269</f>
        <v>4.9945183426519185E-2</v>
      </c>
      <c r="N269" s="167"/>
      <c r="O269" s="115">
        <v>1058748.8134188382</v>
      </c>
      <c r="P269" s="314">
        <v>1059719.9381014593</v>
      </c>
      <c r="Q269" s="166">
        <f>P269-O269</f>
        <v>971.12468262109905</v>
      </c>
      <c r="R269" s="167">
        <f>Q269/O269</f>
        <v>9.1723803636219496E-4</v>
      </c>
      <c r="S269" s="167"/>
      <c r="T269" s="115">
        <v>232401.95156787522</v>
      </c>
      <c r="U269" s="115">
        <v>250137.25084978653</v>
      </c>
      <c r="V269" s="166">
        <f>U269-T269</f>
        <v>17735.299281911313</v>
      </c>
      <c r="W269" s="167">
        <f>V269/T269</f>
        <v>7.6313039379669531E-2</v>
      </c>
      <c r="X269" s="168"/>
      <c r="Y269" s="91">
        <v>3107291.0289699514</v>
      </c>
      <c r="Z269" s="91">
        <v>3216704.9115474136</v>
      </c>
      <c r="AA269" s="166">
        <f>Z269-Y269</f>
        <v>109413.88257746212</v>
      </c>
      <c r="AB269" s="167">
        <f>AA269/Y269</f>
        <v>3.5211984187310634E-2</v>
      </c>
      <c r="AC269" s="167"/>
      <c r="AD269" s="215">
        <v>-411332</v>
      </c>
      <c r="AE269" s="215">
        <v>-411332</v>
      </c>
      <c r="AF269" s="315">
        <f>AE269-AD269</f>
        <v>0</v>
      </c>
      <c r="AG269" s="214">
        <f>AF269/AD269</f>
        <v>0</v>
      </c>
      <c r="AH269" s="167"/>
      <c r="AI269" s="115">
        <v>2695959.0289699514</v>
      </c>
      <c r="AJ269" s="115">
        <v>2805372.9115474136</v>
      </c>
      <c r="AK269" s="166">
        <f>AJ269-AI269</f>
        <v>109413.88257746212</v>
      </c>
      <c r="AL269" s="167">
        <f>AK269/AI269</f>
        <v>4.0584401098731099E-2</v>
      </c>
      <c r="AN269" s="115">
        <f>J269/E269</f>
        <v>766.95112499292145</v>
      </c>
      <c r="AO269" s="115">
        <f>K269/F269</f>
        <v>811.76999684809186</v>
      </c>
      <c r="AP269" s="166">
        <f>AO269-AN269</f>
        <v>44.818871855170414</v>
      </c>
      <c r="AQ269" s="167">
        <f>AP269/AN269</f>
        <v>5.8437715774370978E-2</v>
      </c>
      <c r="AR269" s="316"/>
      <c r="AS269" s="115">
        <v>447.10676242349587</v>
      </c>
      <c r="AT269" s="115">
        <f>P269/F269</f>
        <v>451.13662754425684</v>
      </c>
      <c r="AU269" s="115">
        <f>AT269-AS269</f>
        <v>4.0298651207609737</v>
      </c>
      <c r="AV269" s="191">
        <f>AU269/AS269</f>
        <v>9.0132054789721985E-3</v>
      </c>
      <c r="AW269" s="316"/>
      <c r="AX269" s="115">
        <v>98.142716033731091</v>
      </c>
      <c r="AY269" s="115">
        <f>U269/F269</f>
        <v>106.48669682834675</v>
      </c>
      <c r="AZ269" s="166">
        <f>AY269-AX269</f>
        <v>8.3439807946156606</v>
      </c>
      <c r="BA269" s="167">
        <f>AZ269/AX269</f>
        <v>8.5018849404451799E-2</v>
      </c>
      <c r="BB269" s="316"/>
      <c r="BC269" s="115">
        <f>Y269/E269</f>
        <v>1312.2006034501485</v>
      </c>
      <c r="BD269" s="115">
        <f>Z269/F269</f>
        <v>1369.3933212206955</v>
      </c>
      <c r="BE269" s="166">
        <f>BD269-BC269</f>
        <v>57.192717770547006</v>
      </c>
      <c r="BF269" s="167">
        <f>BE269/BC269</f>
        <v>4.3585346341230971E-2</v>
      </c>
      <c r="BG269" s="317"/>
      <c r="BH269" s="115">
        <v>-173.7043918918919</v>
      </c>
      <c r="BI269" s="115">
        <v>-173.7043918918919</v>
      </c>
      <c r="BJ269" s="166">
        <f>BI269-BH269</f>
        <v>0</v>
      </c>
      <c r="BK269" s="167">
        <f>BJ269/BH269</f>
        <v>0</v>
      </c>
      <c r="BL269" s="167"/>
      <c r="BM269" s="115">
        <f>AI269/E269</f>
        <v>1138.4962115582566</v>
      </c>
      <c r="BN269" s="115">
        <f>AJ269/F269</f>
        <v>1194.2839129618619</v>
      </c>
      <c r="BO269" s="291">
        <f>BN269-BM269</f>
        <v>55.787701403605297</v>
      </c>
      <c r="BP269" s="167">
        <f>BO269/BM269</f>
        <v>4.9001218306426182E-2</v>
      </c>
    </row>
    <row r="270" spans="1:68">
      <c r="A270" s="89">
        <v>851</v>
      </c>
      <c r="B270" s="99">
        <v>19</v>
      </c>
      <c r="C270" s="99">
        <v>19</v>
      </c>
      <c r="D270" s="90" t="s">
        <v>284</v>
      </c>
      <c r="E270" s="92">
        <v>21018</v>
      </c>
      <c r="F270" s="115">
        <v>20959</v>
      </c>
      <c r="G270" s="166">
        <f>F270-E270</f>
        <v>-59</v>
      </c>
      <c r="H270" s="167">
        <f>G270/E270</f>
        <v>-2.8071177086306976E-3</v>
      </c>
      <c r="I270" s="167"/>
      <c r="J270" s="115">
        <v>3541289.4089864623</v>
      </c>
      <c r="K270" s="115">
        <v>3814130.0725410627</v>
      </c>
      <c r="L270" s="166">
        <f>K270-J270</f>
        <v>272840.66355460044</v>
      </c>
      <c r="M270" s="167">
        <f>L270/J270</f>
        <v>7.7045570707164834E-2</v>
      </c>
      <c r="N270" s="167"/>
      <c r="O270" s="115">
        <v>6208895.9296519831</v>
      </c>
      <c r="P270" s="314">
        <v>4147784.7070553289</v>
      </c>
      <c r="Q270" s="166">
        <f>P270-O270</f>
        <v>-2061111.2225966542</v>
      </c>
      <c r="R270" s="167">
        <f>Q270/O270</f>
        <v>-0.33196098725916029</v>
      </c>
      <c r="S270" s="167"/>
      <c r="T270" s="115">
        <v>1826235.4940023492</v>
      </c>
      <c r="U270" s="115">
        <v>1960151.8098176823</v>
      </c>
      <c r="V270" s="166">
        <f>U270-T270</f>
        <v>133916.31581533304</v>
      </c>
      <c r="W270" s="167">
        <f>V270/T270</f>
        <v>7.332916059026108E-2</v>
      </c>
      <c r="X270" s="168"/>
      <c r="Y270" s="91">
        <v>11576420.832640793</v>
      </c>
      <c r="Z270" s="91">
        <v>9922066.589414075</v>
      </c>
      <c r="AA270" s="166">
        <f>Z270-Y270</f>
        <v>-1654354.2432267182</v>
      </c>
      <c r="AB270" s="167">
        <f>AA270/Y270</f>
        <v>-0.14290723075323183</v>
      </c>
      <c r="AC270" s="167"/>
      <c r="AD270" s="215">
        <v>-159551</v>
      </c>
      <c r="AE270" s="215">
        <v>-159551</v>
      </c>
      <c r="AF270" s="315">
        <f>AE270-AD270</f>
        <v>0</v>
      </c>
      <c r="AG270" s="214">
        <f>AF270/AD270</f>
        <v>0</v>
      </c>
      <c r="AH270" s="167"/>
      <c r="AI270" s="115">
        <v>11416869.832640793</v>
      </c>
      <c r="AJ270" s="115">
        <v>9762515.589414075</v>
      </c>
      <c r="AK270" s="166">
        <f>AJ270-AI270</f>
        <v>-1654354.2432267182</v>
      </c>
      <c r="AL270" s="167">
        <f>AK270/AI270</f>
        <v>-0.14490436235831688</v>
      </c>
      <c r="AN270" s="115">
        <f>J270/E270</f>
        <v>168.48841036190228</v>
      </c>
      <c r="AO270" s="115">
        <f>K270/F270</f>
        <v>181.9805368834898</v>
      </c>
      <c r="AP270" s="166">
        <f>AO270-AN270</f>
        <v>13.492126521587522</v>
      </c>
      <c r="AQ270" s="167">
        <f>AP270/AN270</f>
        <v>8.0077475314814239E-2</v>
      </c>
      <c r="AR270" s="316"/>
      <c r="AS270" s="115">
        <v>295.40850364696848</v>
      </c>
      <c r="AT270" s="115">
        <f>P270/F270</f>
        <v>197.89993353954526</v>
      </c>
      <c r="AU270" s="115">
        <f>AT270-AS270</f>
        <v>-97.508570107423225</v>
      </c>
      <c r="AV270" s="191">
        <f>AU270/AS270</f>
        <v>-0.33008044421074628</v>
      </c>
      <c r="AW270" s="316"/>
      <c r="AX270" s="115">
        <v>86.889118565151264</v>
      </c>
      <c r="AY270" s="115">
        <f>U270/F270</f>
        <v>93.523155199087853</v>
      </c>
      <c r="AZ270" s="166">
        <f>AY270-AX270</f>
        <v>6.6340366339365886</v>
      </c>
      <c r="BA270" s="167">
        <f>AZ270/AX270</f>
        <v>7.635060342984433E-2</v>
      </c>
      <c r="BB270" s="316"/>
      <c r="BC270" s="115">
        <f>Y270/E270</f>
        <v>550.78603257402199</v>
      </c>
      <c r="BD270" s="115">
        <f>Z270/F270</f>
        <v>473.40362562212295</v>
      </c>
      <c r="BE270" s="166">
        <f>BD270-BC270</f>
        <v>-77.382406951899043</v>
      </c>
      <c r="BF270" s="167">
        <f>BE270/BC270</f>
        <v>-0.1404944976368829</v>
      </c>
      <c r="BG270" s="317"/>
      <c r="BH270" s="115">
        <v>-7.5911599581311258</v>
      </c>
      <c r="BI270" s="115">
        <v>-7.5911599581311258</v>
      </c>
      <c r="BJ270" s="166">
        <f>BI270-BH270</f>
        <v>0</v>
      </c>
      <c r="BK270" s="167">
        <f>BJ270/BH270</f>
        <v>0</v>
      </c>
      <c r="BL270" s="167"/>
      <c r="BM270" s="115">
        <f>AI270/E270</f>
        <v>543.19487261589086</v>
      </c>
      <c r="BN270" s="115">
        <f>AJ270/F270</f>
        <v>465.79109639840044</v>
      </c>
      <c r="BO270" s="291">
        <f>BN270-BM270</f>
        <v>-77.403776217490417</v>
      </c>
      <c r="BP270" s="167">
        <f>BO270/BM270</f>
        <v>-0.14249725120698059</v>
      </c>
    </row>
    <row r="271" spans="1:68">
      <c r="A271" s="89">
        <v>853</v>
      </c>
      <c r="B271" s="99">
        <v>2</v>
      </c>
      <c r="C271" s="99">
        <v>2</v>
      </c>
      <c r="D271" s="90" t="s">
        <v>285</v>
      </c>
      <c r="E271" s="92">
        <v>201863</v>
      </c>
      <c r="F271" s="115">
        <v>206073</v>
      </c>
      <c r="G271" s="166">
        <f>F271-E271</f>
        <v>4210</v>
      </c>
      <c r="H271" s="167">
        <f>G271/E271</f>
        <v>2.08557288854322E-2</v>
      </c>
      <c r="I271" s="167"/>
      <c r="J271" s="115">
        <v>34666850.89157863</v>
      </c>
      <c r="K271" s="115">
        <v>43670436.192080729</v>
      </c>
      <c r="L271" s="166">
        <f>K271-J271</f>
        <v>9003585.3005020991</v>
      </c>
      <c r="M271" s="167">
        <f>L271/J271</f>
        <v>0.25971742656005931</v>
      </c>
      <c r="N271" s="167"/>
      <c r="O271" s="115">
        <v>-2215592.3726901491</v>
      </c>
      <c r="P271" s="314">
        <v>-1210925.612439268</v>
      </c>
      <c r="Q271" s="166">
        <f>P271-O271</f>
        <v>1004666.7602508811</v>
      </c>
      <c r="R271" s="167">
        <f>Q271/O271</f>
        <v>-0.4534528881009936</v>
      </c>
      <c r="S271" s="167"/>
      <c r="T271" s="115">
        <v>24632053.048204392</v>
      </c>
      <c r="U271" s="115">
        <v>25935321.506804086</v>
      </c>
      <c r="V271" s="166">
        <f>U271-T271</f>
        <v>1303268.4585996941</v>
      </c>
      <c r="W271" s="167">
        <f>V271/T271</f>
        <v>5.2909453225406182E-2</v>
      </c>
      <c r="X271" s="168"/>
      <c r="Y271" s="91">
        <v>57083311.567092873</v>
      </c>
      <c r="Z271" s="91">
        <v>68394832.08644554</v>
      </c>
      <c r="AA271" s="166">
        <f>Z271-Y271</f>
        <v>11311520.519352667</v>
      </c>
      <c r="AB271" s="167">
        <f>AA271/Y271</f>
        <v>0.19815809925564096</v>
      </c>
      <c r="AC271" s="167"/>
      <c r="AD271" s="215">
        <v>48831670</v>
      </c>
      <c r="AE271" s="215">
        <v>48831670</v>
      </c>
      <c r="AF271" s="315">
        <f>AE271-AD271</f>
        <v>0</v>
      </c>
      <c r="AG271" s="214">
        <f>AF271/AD271</f>
        <v>0</v>
      </c>
      <c r="AH271" s="167"/>
      <c r="AI271" s="115">
        <v>105914981.56709287</v>
      </c>
      <c r="AJ271" s="115">
        <v>117226502.08644554</v>
      </c>
      <c r="AK271" s="166">
        <f>AJ271-AI271</f>
        <v>11311520.519352674</v>
      </c>
      <c r="AL271" s="167">
        <f>AK271/AI271</f>
        <v>0.10679811630035815</v>
      </c>
      <c r="AN271" s="115">
        <f>J271/E271</f>
        <v>171.7345471511799</v>
      </c>
      <c r="AO271" s="115">
        <f>K271/F271</f>
        <v>211.91731178796218</v>
      </c>
      <c r="AP271" s="166">
        <f>AO271-AN271</f>
        <v>40.182764636782281</v>
      </c>
      <c r="AQ271" s="167">
        <f>AP271/AN271</f>
        <v>0.23398183594014391</v>
      </c>
      <c r="AR271" s="316"/>
      <c r="AS271" s="115">
        <v>-10.975723003671545</v>
      </c>
      <c r="AT271" s="115">
        <f>P271/F271</f>
        <v>-5.8761973302629071</v>
      </c>
      <c r="AU271" s="115">
        <f>AT271-AS271</f>
        <v>5.099525673408638</v>
      </c>
      <c r="AV271" s="191">
        <f>AU271/AS271</f>
        <v>-0.4646186562564279</v>
      </c>
      <c r="AW271" s="316"/>
      <c r="AX271" s="115">
        <v>122.02361526483007</v>
      </c>
      <c r="AY271" s="115">
        <f>U271/F271</f>
        <v>125.85501985609025</v>
      </c>
      <c r="AZ271" s="166">
        <f>AY271-AX271</f>
        <v>3.8314045912601813</v>
      </c>
      <c r="BA271" s="167">
        <f>AZ271/AX271</f>
        <v>3.1398877856100349E-2</v>
      </c>
      <c r="BB271" s="316"/>
      <c r="BC271" s="115">
        <f>Y271/E271</f>
        <v>282.78243941233842</v>
      </c>
      <c r="BD271" s="115">
        <f>Z271/F271</f>
        <v>331.8961343137895</v>
      </c>
      <c r="BE271" s="166">
        <f>BD271-BC271</f>
        <v>49.113694901451083</v>
      </c>
      <c r="BF271" s="167">
        <f>BE271/BC271</f>
        <v>0.17368014436651805</v>
      </c>
      <c r="BG271" s="317"/>
      <c r="BH271" s="115">
        <v>241.90500487954702</v>
      </c>
      <c r="BI271" s="115">
        <v>241.90500487954702</v>
      </c>
      <c r="BJ271" s="166">
        <f>BI271-BH271</f>
        <v>0</v>
      </c>
      <c r="BK271" s="167">
        <f>BJ271/BH271</f>
        <v>0</v>
      </c>
      <c r="BL271" s="167"/>
      <c r="BM271" s="115">
        <f>AI271/E271</f>
        <v>524.68744429188541</v>
      </c>
      <c r="BN271" s="115">
        <f>AJ271/F271</f>
        <v>568.85910374695152</v>
      </c>
      <c r="BO271" s="291">
        <f>BN271-BM271</f>
        <v>44.171659455066106</v>
      </c>
      <c r="BP271" s="167">
        <f>BO271/BM271</f>
        <v>8.4186614213114769E-2</v>
      </c>
    </row>
    <row r="272" spans="1:68">
      <c r="A272" s="89">
        <v>854</v>
      </c>
      <c r="B272" s="99">
        <v>19</v>
      </c>
      <c r="C272" s="99">
        <v>19</v>
      </c>
      <c r="D272" s="90" t="s">
        <v>286</v>
      </c>
      <c r="E272" s="92">
        <v>3253</v>
      </c>
      <c r="F272" s="115">
        <v>3191</v>
      </c>
      <c r="G272" s="166">
        <f>F272-E272</f>
        <v>-62</v>
      </c>
      <c r="H272" s="167">
        <f>G272/E272</f>
        <v>-1.9059329849369814E-2</v>
      </c>
      <c r="I272" s="167"/>
      <c r="J272" s="115">
        <v>1128931.3193726104</v>
      </c>
      <c r="K272" s="115">
        <v>1236991.82144247</v>
      </c>
      <c r="L272" s="166">
        <f>K272-J272</f>
        <v>108060.50206985953</v>
      </c>
      <c r="M272" s="167">
        <f>L272/J272</f>
        <v>9.5719287981055237E-2</v>
      </c>
      <c r="N272" s="167"/>
      <c r="O272" s="115">
        <v>1441043.5113467067</v>
      </c>
      <c r="P272" s="314">
        <v>1055973.6628112555</v>
      </c>
      <c r="Q272" s="166">
        <f>P272-O272</f>
        <v>-385069.84853545111</v>
      </c>
      <c r="R272" s="167">
        <f>Q272/O272</f>
        <v>-0.26721597613356557</v>
      </c>
      <c r="S272" s="167"/>
      <c r="T272" s="115">
        <v>441790.74599143118</v>
      </c>
      <c r="U272" s="115">
        <v>473656.32172734611</v>
      </c>
      <c r="V272" s="166">
        <f>U272-T272</f>
        <v>31865.575735914928</v>
      </c>
      <c r="W272" s="167">
        <f>V272/T272</f>
        <v>7.212821007466956E-2</v>
      </c>
      <c r="X272" s="168"/>
      <c r="Y272" s="91">
        <v>3011765.576710748</v>
      </c>
      <c r="Z272" s="91">
        <v>2766621.8059810717</v>
      </c>
      <c r="AA272" s="166">
        <f>Z272-Y272</f>
        <v>-245143.77072967635</v>
      </c>
      <c r="AB272" s="167">
        <f>AA272/Y272</f>
        <v>-8.1395369090248457E-2</v>
      </c>
      <c r="AC272" s="167"/>
      <c r="AD272" s="215">
        <v>-9860</v>
      </c>
      <c r="AE272" s="215">
        <v>-9860</v>
      </c>
      <c r="AF272" s="315">
        <f>AE272-AD272</f>
        <v>0</v>
      </c>
      <c r="AG272" s="214">
        <f>AF272/AD272</f>
        <v>0</v>
      </c>
      <c r="AH272" s="167"/>
      <c r="AI272" s="115">
        <v>3001905.576710748</v>
      </c>
      <c r="AJ272" s="115">
        <v>2756761.8059810717</v>
      </c>
      <c r="AK272" s="166">
        <f>AJ272-AI272</f>
        <v>-245143.77072967635</v>
      </c>
      <c r="AL272" s="167">
        <f>AK272/AI272</f>
        <v>-8.1662718718250163E-2</v>
      </c>
      <c r="AN272" s="115">
        <f>J272/E272</f>
        <v>347.04313537430386</v>
      </c>
      <c r="AO272" s="115">
        <f>K272/F272</f>
        <v>387.65021041757126</v>
      </c>
      <c r="AP272" s="166">
        <f>AO272-AN272</f>
        <v>40.6070750432674</v>
      </c>
      <c r="AQ272" s="167">
        <f>AP272/AN272</f>
        <v>0.11700872572935518</v>
      </c>
      <c r="AR272" s="316"/>
      <c r="AS272" s="115">
        <v>442.98909048469312</v>
      </c>
      <c r="AT272" s="115">
        <f>P272/F272</f>
        <v>330.9224891291932</v>
      </c>
      <c r="AU272" s="115">
        <f>AT272-AS272</f>
        <v>-112.06660135549993</v>
      </c>
      <c r="AV272" s="191">
        <f>AU272/AS272</f>
        <v>-0.25297824204402669</v>
      </c>
      <c r="AW272" s="316"/>
      <c r="AX272" s="115">
        <v>135.81025084273938</v>
      </c>
      <c r="AY272" s="115">
        <f>U272/F272</f>
        <v>148.43507418594362</v>
      </c>
      <c r="AZ272" s="166">
        <f>AY272-AX272</f>
        <v>12.624823343204241</v>
      </c>
      <c r="BA272" s="167">
        <f>AZ272/AX272</f>
        <v>9.2959281533343721E-2</v>
      </c>
      <c r="BB272" s="316"/>
      <c r="BC272" s="115">
        <f>Y272/E272</f>
        <v>925.84247670173625</v>
      </c>
      <c r="BD272" s="115">
        <f>Z272/F272</f>
        <v>867.00777373270819</v>
      </c>
      <c r="BE272" s="166">
        <f>BD272-BC272</f>
        <v>-58.834702969028058</v>
      </c>
      <c r="BF272" s="167">
        <f>BE272/BC272</f>
        <v>-6.3547206408830478E-2</v>
      </c>
      <c r="BG272" s="317"/>
      <c r="BH272" s="115">
        <v>-3.0310482631417153</v>
      </c>
      <c r="BI272" s="115">
        <v>-3.0310482631417153</v>
      </c>
      <c r="BJ272" s="166">
        <f>BI272-BH272</f>
        <v>0</v>
      </c>
      <c r="BK272" s="167">
        <f>BJ272/BH272</f>
        <v>0</v>
      </c>
      <c r="BL272" s="167"/>
      <c r="BM272" s="115">
        <f>AI272/E272</f>
        <v>922.81142843859459</v>
      </c>
      <c r="BN272" s="115">
        <f>AJ272/F272</f>
        <v>863.91783327517135</v>
      </c>
      <c r="BO272" s="291">
        <f>BN272-BM272</f>
        <v>-58.893595163423242</v>
      </c>
      <c r="BP272" s="167">
        <f>BO272/BM272</f>
        <v>-6.3819750545430223E-2</v>
      </c>
    </row>
    <row r="273" spans="1:68">
      <c r="A273" s="89">
        <v>857</v>
      </c>
      <c r="B273" s="99">
        <v>11</v>
      </c>
      <c r="C273" s="99">
        <v>11</v>
      </c>
      <c r="D273" s="90" t="s">
        <v>287</v>
      </c>
      <c r="E273" s="92">
        <v>2313</v>
      </c>
      <c r="F273" s="115">
        <v>2311</v>
      </c>
      <c r="G273" s="166">
        <f>F273-E273</f>
        <v>-2</v>
      </c>
      <c r="H273" s="167">
        <f>G273/E273</f>
        <v>-8.6467790747946386E-4</v>
      </c>
      <c r="I273" s="167"/>
      <c r="J273" s="115">
        <v>-1583598.6685286751</v>
      </c>
      <c r="K273" s="115">
        <v>-1629094.3424073318</v>
      </c>
      <c r="L273" s="166">
        <f>K273-J273</f>
        <v>-45495.6738786567</v>
      </c>
      <c r="M273" s="167">
        <f>L273/J273</f>
        <v>2.8729295359238228E-2</v>
      </c>
      <c r="N273" s="167"/>
      <c r="O273" s="115">
        <v>1257965.7852350762</v>
      </c>
      <c r="P273" s="314">
        <v>1152108.5724528439</v>
      </c>
      <c r="Q273" s="166">
        <f>P273-O273</f>
        <v>-105857.21278223232</v>
      </c>
      <c r="R273" s="167">
        <f>Q273/O273</f>
        <v>-8.4149516644008548E-2</v>
      </c>
      <c r="S273" s="167"/>
      <c r="T273" s="115">
        <v>387001.52356012899</v>
      </c>
      <c r="U273" s="115">
        <v>416427.19205773494</v>
      </c>
      <c r="V273" s="166">
        <f>U273-T273</f>
        <v>29425.668497605948</v>
      </c>
      <c r="W273" s="167">
        <f>V273/T273</f>
        <v>7.6035019776954538E-2</v>
      </c>
      <c r="X273" s="168"/>
      <c r="Y273" s="91">
        <v>61368.640266530041</v>
      </c>
      <c r="Z273" s="91">
        <v>-60558.577896752977</v>
      </c>
      <c r="AA273" s="166">
        <f>Z273-Y273</f>
        <v>-121927.21816328302</v>
      </c>
      <c r="AB273" s="167">
        <f>AA273/Y273</f>
        <v>-1.9868000599938522</v>
      </c>
      <c r="AC273" s="167"/>
      <c r="AD273" s="215">
        <v>138965</v>
      </c>
      <c r="AE273" s="215">
        <v>138965</v>
      </c>
      <c r="AF273" s="315">
        <f>AE273-AD273</f>
        <v>0</v>
      </c>
      <c r="AG273" s="214">
        <f>AF273/AD273</f>
        <v>0</v>
      </c>
      <c r="AH273" s="167"/>
      <c r="AI273" s="115">
        <v>200333.64026653004</v>
      </c>
      <c r="AJ273" s="115">
        <v>78406.422103247023</v>
      </c>
      <c r="AK273" s="166">
        <f>AJ273-AI273</f>
        <v>-121927.21816328302</v>
      </c>
      <c r="AL273" s="167">
        <f>AK273/AI273</f>
        <v>-0.60862078880545123</v>
      </c>
      <c r="AN273" s="115">
        <f>J273/E273</f>
        <v>-684.65139149532001</v>
      </c>
      <c r="AO273" s="115">
        <f>K273/F273</f>
        <v>-704.9304813532375</v>
      </c>
      <c r="AP273" s="166">
        <f>AO273-AN273</f>
        <v>-20.279089857917484</v>
      </c>
      <c r="AQ273" s="167">
        <f>AP273/AN273</f>
        <v>2.9619584667208119E-2</v>
      </c>
      <c r="AR273" s="316"/>
      <c r="AS273" s="115">
        <v>543.86761142891316</v>
      </c>
      <c r="AT273" s="115">
        <f>P273/F273</f>
        <v>498.53248483463602</v>
      </c>
      <c r="AU273" s="115">
        <f>AT273-AS273</f>
        <v>-45.335126594277142</v>
      </c>
      <c r="AV273" s="191">
        <f>AU273/AS273</f>
        <v>-8.3356915619901231E-2</v>
      </c>
      <c r="AW273" s="316"/>
      <c r="AX273" s="115">
        <v>167.31583379166838</v>
      </c>
      <c r="AY273" s="115">
        <f>U273/F273</f>
        <v>180.19350586660966</v>
      </c>
      <c r="AZ273" s="166">
        <f>AY273-AX273</f>
        <v>12.877672074941273</v>
      </c>
      <c r="BA273" s="167">
        <f>AZ273/AX273</f>
        <v>7.6966248699305864E-2</v>
      </c>
      <c r="BB273" s="316"/>
      <c r="BC273" s="115">
        <f>Y273/E273</f>
        <v>26.532053725261584</v>
      </c>
      <c r="BD273" s="115">
        <f>Z273/F273</f>
        <v>-26.204490651991769</v>
      </c>
      <c r="BE273" s="166">
        <f>BD273-BC273</f>
        <v>-52.736544377253352</v>
      </c>
      <c r="BF273" s="167">
        <f>BE273/BC273</f>
        <v>-1.9876540626420511</v>
      </c>
      <c r="BG273" s="317"/>
      <c r="BH273" s="115">
        <v>60.079982706441854</v>
      </c>
      <c r="BI273" s="115">
        <v>60.079982706441854</v>
      </c>
      <c r="BJ273" s="166">
        <f>BI273-BH273</f>
        <v>0</v>
      </c>
      <c r="BK273" s="167">
        <f>BJ273/BH273</f>
        <v>0</v>
      </c>
      <c r="BL273" s="167"/>
      <c r="BM273" s="115">
        <f>AI273/E273</f>
        <v>86.61203643170343</v>
      </c>
      <c r="BN273" s="115">
        <f>AJ273/F273</f>
        <v>33.927486846926449</v>
      </c>
      <c r="BO273" s="291">
        <f>BN273-BM273</f>
        <v>-52.684549584776981</v>
      </c>
      <c r="BP273" s="167">
        <f>BO273/BM273</f>
        <v>-0.60828207897317554</v>
      </c>
    </row>
    <row r="274" spans="1:68">
      <c r="A274" s="89">
        <v>858</v>
      </c>
      <c r="B274" s="99">
        <v>1</v>
      </c>
      <c r="C274" s="100">
        <v>35</v>
      </c>
      <c r="D274" s="90" t="s">
        <v>288</v>
      </c>
      <c r="E274" s="92">
        <v>41338</v>
      </c>
      <c r="F274" s="115">
        <v>42225</v>
      </c>
      <c r="G274" s="166">
        <f>F274-E274</f>
        <v>887</v>
      </c>
      <c r="H274" s="167">
        <f>G274/E274</f>
        <v>2.1457254826068025E-2</v>
      </c>
      <c r="I274" s="167"/>
      <c r="J274" s="115">
        <v>32967462.867159531</v>
      </c>
      <c r="K274" s="115">
        <v>32310476.402993828</v>
      </c>
      <c r="L274" s="166">
        <f>K274-J274</f>
        <v>-656986.46416570246</v>
      </c>
      <c r="M274" s="167">
        <f>L274/J274</f>
        <v>-1.9928329541554081E-2</v>
      </c>
      <c r="N274" s="167"/>
      <c r="O274" s="115">
        <v>-905598.72621046787</v>
      </c>
      <c r="P274" s="314">
        <v>-1427341.5986008123</v>
      </c>
      <c r="Q274" s="166">
        <f>P274-O274</f>
        <v>-521742.87239034439</v>
      </c>
      <c r="R274" s="167">
        <f>Q274/O274</f>
        <v>0.57613030726490611</v>
      </c>
      <c r="S274" s="167"/>
      <c r="T274" s="115">
        <v>2278167.5324566048</v>
      </c>
      <c r="U274" s="115">
        <v>2297067.4755605711</v>
      </c>
      <c r="V274" s="166">
        <f>U274-T274</f>
        <v>18899.943103966303</v>
      </c>
      <c r="W274" s="167">
        <f>V274/T274</f>
        <v>8.2961164333625742E-3</v>
      </c>
      <c r="X274" s="168"/>
      <c r="Y274" s="91">
        <v>34340031.67340567</v>
      </c>
      <c r="Z274" s="91">
        <v>33180202.279953588</v>
      </c>
      <c r="AA274" s="166">
        <f>Z274-Y274</f>
        <v>-1159829.3934520818</v>
      </c>
      <c r="AB274" s="167">
        <f>AA274/Y274</f>
        <v>-3.3774849262888165E-2</v>
      </c>
      <c r="AC274" s="167"/>
      <c r="AD274" s="215">
        <v>-2704969</v>
      </c>
      <c r="AE274" s="215">
        <v>-2704969</v>
      </c>
      <c r="AF274" s="315">
        <f>AE274-AD274</f>
        <v>0</v>
      </c>
      <c r="AG274" s="214">
        <f>AF274/AD274</f>
        <v>0</v>
      </c>
      <c r="AH274" s="167"/>
      <c r="AI274" s="115">
        <v>31635062.67340567</v>
      </c>
      <c r="AJ274" s="115">
        <v>30475233.279953588</v>
      </c>
      <c r="AK274" s="166">
        <f>AJ274-AI274</f>
        <v>-1159829.3934520818</v>
      </c>
      <c r="AL274" s="167">
        <f>AK274/AI274</f>
        <v>-3.6662781592245869E-2</v>
      </c>
      <c r="AN274" s="115">
        <f>J274/E274</f>
        <v>797.50986663988419</v>
      </c>
      <c r="AO274" s="115">
        <f>K274/F274</f>
        <v>765.19778337463185</v>
      </c>
      <c r="AP274" s="166">
        <f>AO274-AN274</f>
        <v>-32.31208326525234</v>
      </c>
      <c r="AQ274" s="167">
        <f>AP274/AN274</f>
        <v>-4.0516217562788941E-2</v>
      </c>
      <c r="AR274" s="316"/>
      <c r="AS274" s="115">
        <v>-21.907173211342297</v>
      </c>
      <c r="AT274" s="115">
        <f>P274/F274</f>
        <v>-33.803235017189159</v>
      </c>
      <c r="AU274" s="115">
        <f>AT274-AS274</f>
        <v>-11.896061805846863</v>
      </c>
      <c r="AV274" s="191">
        <f>AU274/AS274</f>
        <v>0.54302130590211217</v>
      </c>
      <c r="AW274" s="316"/>
      <c r="AX274" s="115">
        <v>55.110734250728257</v>
      </c>
      <c r="AY274" s="115">
        <f>U274/F274</f>
        <v>54.40065069415207</v>
      </c>
      <c r="AZ274" s="166">
        <f>AY274-AX274</f>
        <v>-0.71008355657618694</v>
      </c>
      <c r="BA274" s="167">
        <f>AZ274/AX274</f>
        <v>-1.2884668771525278E-2</v>
      </c>
      <c r="BB274" s="316"/>
      <c r="BC274" s="115">
        <f>Y274/E274</f>
        <v>830.71342767927013</v>
      </c>
      <c r="BD274" s="115">
        <f>Z274/F274</f>
        <v>785.79519905159475</v>
      </c>
      <c r="BE274" s="166">
        <f>BD274-BC274</f>
        <v>-44.918228627675376</v>
      </c>
      <c r="BF274" s="167">
        <f>BE274/BC274</f>
        <v>-5.4071870191338522E-2</v>
      </c>
      <c r="BG274" s="317"/>
      <c r="BH274" s="115">
        <v>-65.435410518167302</v>
      </c>
      <c r="BI274" s="115">
        <v>-65.435410518167302</v>
      </c>
      <c r="BJ274" s="166">
        <f>BI274-BH274</f>
        <v>0</v>
      </c>
      <c r="BK274" s="167">
        <f>BJ274/BH274</f>
        <v>0</v>
      </c>
      <c r="BL274" s="167"/>
      <c r="BM274" s="115">
        <f>AI274/E274</f>
        <v>765.27801716110287</v>
      </c>
      <c r="BN274" s="115">
        <f>AJ274/F274</f>
        <v>721.73435831743257</v>
      </c>
      <c r="BO274" s="291">
        <f>BN274-BM274</f>
        <v>-43.5436588436703</v>
      </c>
      <c r="BP274" s="167">
        <f>BO274/BM274</f>
        <v>-5.6899137133457851E-2</v>
      </c>
    </row>
    <row r="275" spans="1:68">
      <c r="A275" s="89">
        <v>859</v>
      </c>
      <c r="B275" s="99">
        <v>17</v>
      </c>
      <c r="C275" s="99">
        <v>17</v>
      </c>
      <c r="D275" s="90" t="s">
        <v>289</v>
      </c>
      <c r="E275" s="92">
        <v>6525</v>
      </c>
      <c r="F275" s="115">
        <v>6501</v>
      </c>
      <c r="G275" s="166">
        <f>F275-E275</f>
        <v>-24</v>
      </c>
      <c r="H275" s="167">
        <f>G275/E275</f>
        <v>-3.6781609195402297E-3</v>
      </c>
      <c r="I275" s="167"/>
      <c r="J275" s="115">
        <v>7285990.6823436534</v>
      </c>
      <c r="K275" s="115">
        <v>6820016.4181595445</v>
      </c>
      <c r="L275" s="166">
        <f>K275-J275</f>
        <v>-465974.26418410894</v>
      </c>
      <c r="M275" s="167">
        <f>L275/J275</f>
        <v>-6.3954825705901261E-2</v>
      </c>
      <c r="N275" s="167"/>
      <c r="O275" s="115">
        <v>4801935.6825613212</v>
      </c>
      <c r="P275" s="314">
        <v>4981245.0323225129</v>
      </c>
      <c r="Q275" s="166">
        <f>P275-O275</f>
        <v>179309.34976119176</v>
      </c>
      <c r="R275" s="167">
        <f>Q275/O275</f>
        <v>3.7341056110428643E-2</v>
      </c>
      <c r="S275" s="167"/>
      <c r="T275" s="115">
        <v>411420.72695270064</v>
      </c>
      <c r="U275" s="115">
        <v>452442.34959827928</v>
      </c>
      <c r="V275" s="166">
        <f>U275-T275</f>
        <v>41021.622645578638</v>
      </c>
      <c r="W275" s="167">
        <f>V275/T275</f>
        <v>9.9707233880549542E-2</v>
      </c>
      <c r="X275" s="168"/>
      <c r="Y275" s="91">
        <v>12499347.091857674</v>
      </c>
      <c r="Z275" s="91">
        <v>12253703.800080337</v>
      </c>
      <c r="AA275" s="166">
        <f>Z275-Y275</f>
        <v>-245643.29177733697</v>
      </c>
      <c r="AB275" s="167">
        <f>AA275/Y275</f>
        <v>-1.9652489843837839E-2</v>
      </c>
      <c r="AC275" s="167"/>
      <c r="AD275" s="215">
        <v>-926108</v>
      </c>
      <c r="AE275" s="215">
        <v>-926108</v>
      </c>
      <c r="AF275" s="315">
        <f>AE275-AD275</f>
        <v>0</v>
      </c>
      <c r="AG275" s="214">
        <f>AF275/AD275</f>
        <v>0</v>
      </c>
      <c r="AH275" s="167"/>
      <c r="AI275" s="115">
        <v>11573239.091857674</v>
      </c>
      <c r="AJ275" s="115">
        <v>11327595.800080337</v>
      </c>
      <c r="AK275" s="166">
        <f>AJ275-AI275</f>
        <v>-245643.29177733697</v>
      </c>
      <c r="AL275" s="167">
        <f>AK275/AI275</f>
        <v>-2.1225111641403723E-2</v>
      </c>
      <c r="AN275" s="115">
        <f>J275/E275</f>
        <v>1116.6269244971115</v>
      </c>
      <c r="AO275" s="115">
        <f>K275/F275</f>
        <v>1049.0718994246338</v>
      </c>
      <c r="AP275" s="166">
        <f>AO275-AN275</f>
        <v>-67.555025072477747</v>
      </c>
      <c r="AQ275" s="167">
        <f>AP275/AN275</f>
        <v>-6.0499190544686256E-2</v>
      </c>
      <c r="AR275" s="316"/>
      <c r="AS275" s="115">
        <v>735.92884023928298</v>
      </c>
      <c r="AT275" s="115">
        <f>P275/F275</f>
        <v>766.22750843293534</v>
      </c>
      <c r="AU275" s="115">
        <f>AT275-AS275</f>
        <v>30.298668193652361</v>
      </c>
      <c r="AV275" s="191">
        <f>AU275/AS275</f>
        <v>4.1170649303268136E-2</v>
      </c>
      <c r="AW275" s="316"/>
      <c r="AX275" s="115">
        <v>63.052984973593965</v>
      </c>
      <c r="AY275" s="115">
        <f>U275/F275</f>
        <v>69.59580827538521</v>
      </c>
      <c r="AZ275" s="166">
        <f>AY275-AX275</f>
        <v>6.5428233017912447</v>
      </c>
      <c r="BA275" s="167">
        <f>AZ275/AX275</f>
        <v>0.10376706676981783</v>
      </c>
      <c r="BB275" s="316"/>
      <c r="BC275" s="115">
        <f>Y275/E275</f>
        <v>1915.6087497099884</v>
      </c>
      <c r="BD275" s="115">
        <f>Z275/F275</f>
        <v>1884.8952161329544</v>
      </c>
      <c r="BE275" s="166">
        <f>BD275-BC275</f>
        <v>-30.713533577034013</v>
      </c>
      <c r="BF275" s="167">
        <f>BE275/BC275</f>
        <v>-1.6033301989085119E-2</v>
      </c>
      <c r="BG275" s="317"/>
      <c r="BH275" s="115">
        <v>-141.93226053639847</v>
      </c>
      <c r="BI275" s="115">
        <v>-141.93226053639847</v>
      </c>
      <c r="BJ275" s="166">
        <f>BI275-BH275</f>
        <v>0</v>
      </c>
      <c r="BK275" s="167">
        <f>BJ275/BH275</f>
        <v>0</v>
      </c>
      <c r="BL275" s="167"/>
      <c r="BM275" s="115">
        <f>AI275/E275</f>
        <v>1773.6764891735897</v>
      </c>
      <c r="BN275" s="115">
        <f>AJ275/F275</f>
        <v>1742.4389786310317</v>
      </c>
      <c r="BO275" s="291">
        <f>BN275-BM275</f>
        <v>-31.237510542558084</v>
      </c>
      <c r="BP275" s="167">
        <f>BO275/BM275</f>
        <v>-1.7611729497024903E-2</v>
      </c>
    </row>
    <row r="276" spans="1:68">
      <c r="A276" s="89">
        <v>886</v>
      </c>
      <c r="B276" s="99">
        <v>4</v>
      </c>
      <c r="C276" s="99">
        <v>4</v>
      </c>
      <c r="D276" s="90" t="s">
        <v>290</v>
      </c>
      <c r="E276" s="92">
        <v>12533</v>
      </c>
      <c r="F276" s="115">
        <v>12382</v>
      </c>
      <c r="G276" s="166">
        <f>F276-E276</f>
        <v>-151</v>
      </c>
      <c r="H276" s="167">
        <f>G276/E276</f>
        <v>-1.2048192771084338E-2</v>
      </c>
      <c r="I276" s="167"/>
      <c r="J276" s="115">
        <v>3668172.741622217</v>
      </c>
      <c r="K276" s="115">
        <v>3682578.0962990816</v>
      </c>
      <c r="L276" s="166">
        <f>K276-J276</f>
        <v>14405.354676864576</v>
      </c>
      <c r="M276" s="167">
        <f>L276/J276</f>
        <v>3.9271200381075658E-3</v>
      </c>
      <c r="N276" s="167"/>
      <c r="O276" s="115">
        <v>3818667.6604900956</v>
      </c>
      <c r="P276" s="314">
        <v>4301890.323650226</v>
      </c>
      <c r="Q276" s="166">
        <f>P276-O276</f>
        <v>483222.66316013038</v>
      </c>
      <c r="R276" s="167">
        <f>Q276/O276</f>
        <v>0.12654221475196734</v>
      </c>
      <c r="S276" s="167"/>
      <c r="T276" s="115">
        <v>856658.33900917671</v>
      </c>
      <c r="U276" s="115">
        <v>942439.07687551004</v>
      </c>
      <c r="V276" s="166">
        <f>U276-T276</f>
        <v>85780.737866333337</v>
      </c>
      <c r="W276" s="167">
        <f>V276/T276</f>
        <v>0.10013413044639076</v>
      </c>
      <c r="X276" s="168"/>
      <c r="Y276" s="91">
        <v>8343498.7411214896</v>
      </c>
      <c r="Z276" s="91">
        <v>8926907.4968248177</v>
      </c>
      <c r="AA276" s="166">
        <f>Z276-Y276</f>
        <v>583408.75570332818</v>
      </c>
      <c r="AB276" s="167">
        <f>AA276/Y276</f>
        <v>6.9923754267254723E-2</v>
      </c>
      <c r="AC276" s="167"/>
      <c r="AD276" s="215">
        <v>269189</v>
      </c>
      <c r="AE276" s="215">
        <v>269189</v>
      </c>
      <c r="AF276" s="315">
        <f>AE276-AD276</f>
        <v>0</v>
      </c>
      <c r="AG276" s="214">
        <f>AF276/AD276</f>
        <v>0</v>
      </c>
      <c r="AH276" s="167"/>
      <c r="AI276" s="115">
        <v>8612687.7411214896</v>
      </c>
      <c r="AJ276" s="115">
        <v>9196096.4968248177</v>
      </c>
      <c r="AK276" s="166">
        <f>AJ276-AI276</f>
        <v>583408.75570332818</v>
      </c>
      <c r="AL276" s="167">
        <f>AK276/AI276</f>
        <v>6.7738291836336839E-2</v>
      </c>
      <c r="AN276" s="115">
        <f>J276/E276</f>
        <v>292.68114111722787</v>
      </c>
      <c r="AO276" s="115">
        <f>K276/F276</f>
        <v>297.41383429971586</v>
      </c>
      <c r="AP276" s="166">
        <f>AO276-AN276</f>
        <v>4.7326931824879921</v>
      </c>
      <c r="AQ276" s="167">
        <f>AP276/AN276</f>
        <v>1.6170133697108971E-2</v>
      </c>
      <c r="AR276" s="316"/>
      <c r="AS276" s="115">
        <v>304.68903379000204</v>
      </c>
      <c r="AT276" s="115">
        <f>P276/F276</f>
        <v>347.43097428930918</v>
      </c>
      <c r="AU276" s="115">
        <f>AT276-AS276</f>
        <v>42.741940499307134</v>
      </c>
      <c r="AV276" s="191">
        <f>AU276/AS276</f>
        <v>0.14028053444406458</v>
      </c>
      <c r="AW276" s="316"/>
      <c r="AX276" s="115">
        <v>68.352217267148859</v>
      </c>
      <c r="AY276" s="115">
        <f>U276/F276</f>
        <v>76.113638901268786</v>
      </c>
      <c r="AZ276" s="166">
        <f>AY276-AX276</f>
        <v>7.7614216341199267</v>
      </c>
      <c r="BA276" s="167">
        <f>AZ276/AX276</f>
        <v>0.11355040032988348</v>
      </c>
      <c r="BB276" s="316"/>
      <c r="BC276" s="115">
        <f>Y276/E276</f>
        <v>665.7223921743788</v>
      </c>
      <c r="BD276" s="115">
        <f>Z276/F276</f>
        <v>720.95844749029379</v>
      </c>
      <c r="BE276" s="166">
        <f>BD276-BC276</f>
        <v>55.236055315914996</v>
      </c>
      <c r="BF276" s="167">
        <f>BE276/BC276</f>
        <v>8.2971604929050521E-2</v>
      </c>
      <c r="BG276" s="317"/>
      <c r="BH276" s="115">
        <v>21.478416979174977</v>
      </c>
      <c r="BI276" s="115">
        <v>21.478416979174977</v>
      </c>
      <c r="BJ276" s="166">
        <f>BI276-BH276</f>
        <v>0</v>
      </c>
      <c r="BK276" s="167">
        <f>BJ276/BH276</f>
        <v>0</v>
      </c>
      <c r="BL276" s="167"/>
      <c r="BM276" s="115">
        <f>AI276/E276</f>
        <v>687.20080915355379</v>
      </c>
      <c r="BN276" s="115">
        <f>AJ276/F276</f>
        <v>742.69879638384896</v>
      </c>
      <c r="BO276" s="291">
        <f>BN276-BM276</f>
        <v>55.497987230295166</v>
      </c>
      <c r="BP276" s="167">
        <f>BO276/BM276</f>
        <v>8.0759490517267774E-2</v>
      </c>
    </row>
    <row r="277" spans="1:68">
      <c r="A277" s="89">
        <v>887</v>
      </c>
      <c r="B277" s="99">
        <v>6</v>
      </c>
      <c r="C277" s="99">
        <v>6</v>
      </c>
      <c r="D277" s="90" t="s">
        <v>291</v>
      </c>
      <c r="E277" s="92">
        <v>4568</v>
      </c>
      <c r="F277" s="115">
        <v>4493</v>
      </c>
      <c r="G277" s="166">
        <f>F277-E277</f>
        <v>-75</v>
      </c>
      <c r="H277" s="167">
        <f>G277/E277</f>
        <v>-1.6418563922942206E-2</v>
      </c>
      <c r="I277" s="167"/>
      <c r="J277" s="115">
        <v>45965.900076800142</v>
      </c>
      <c r="K277" s="115">
        <v>-131275.72441817645</v>
      </c>
      <c r="L277" s="166">
        <f>K277-J277</f>
        <v>-177241.6244949766</v>
      </c>
      <c r="M277" s="167">
        <f>L277/J277</f>
        <v>-3.8559372099499862</v>
      </c>
      <c r="N277" s="167"/>
      <c r="O277" s="115">
        <v>2503436.5583130633</v>
      </c>
      <c r="P277" s="314">
        <v>2592894.7841158472</v>
      </c>
      <c r="Q277" s="166">
        <f>P277-O277</f>
        <v>89458.225802783854</v>
      </c>
      <c r="R277" s="167">
        <f>Q277/O277</f>
        <v>3.5734169298488286E-2</v>
      </c>
      <c r="S277" s="167"/>
      <c r="T277" s="115">
        <v>721235.42344425688</v>
      </c>
      <c r="U277" s="115">
        <v>772020.5370815444</v>
      </c>
      <c r="V277" s="166">
        <f>U277-T277</f>
        <v>50785.113637287519</v>
      </c>
      <c r="W277" s="167">
        <f>V277/T277</f>
        <v>7.041405896948795E-2</v>
      </c>
      <c r="X277" s="168"/>
      <c r="Y277" s="91">
        <v>3270637.88183412</v>
      </c>
      <c r="Z277" s="91">
        <v>3233639.5967792151</v>
      </c>
      <c r="AA277" s="166">
        <f>Z277-Y277</f>
        <v>-36998.285054904874</v>
      </c>
      <c r="AB277" s="167">
        <f>AA277/Y277</f>
        <v>-1.1312253569984594E-2</v>
      </c>
      <c r="AC277" s="167"/>
      <c r="AD277" s="215">
        <v>-95446</v>
      </c>
      <c r="AE277" s="215">
        <v>-95446</v>
      </c>
      <c r="AF277" s="315">
        <f>AE277-AD277</f>
        <v>0</v>
      </c>
      <c r="AG277" s="214">
        <f>AF277/AD277</f>
        <v>0</v>
      </c>
      <c r="AH277" s="167"/>
      <c r="AI277" s="115">
        <v>3175191.88183412</v>
      </c>
      <c r="AJ277" s="115">
        <v>3138193.5967792151</v>
      </c>
      <c r="AK277" s="166">
        <f>AJ277-AI277</f>
        <v>-36998.285054904874</v>
      </c>
      <c r="AL277" s="167">
        <f>AK277/AI277</f>
        <v>-1.1652298957609188E-2</v>
      </c>
      <c r="AN277" s="115">
        <f>J277/E277</f>
        <v>10.062587582486897</v>
      </c>
      <c r="AO277" s="115">
        <f>K277/F277</f>
        <v>-29.217833166743034</v>
      </c>
      <c r="AP277" s="166">
        <f>AO277-AN277</f>
        <v>-39.280420749229933</v>
      </c>
      <c r="AQ277" s="167">
        <f>AP277/AN277</f>
        <v>-3.9036103216228661</v>
      </c>
      <c r="AR277" s="316"/>
      <c r="AS277" s="115">
        <v>548.03777546257959</v>
      </c>
      <c r="AT277" s="115">
        <f>P277/F277</f>
        <v>577.09654665387211</v>
      </c>
      <c r="AU277" s="115">
        <f>AT277-AS277</f>
        <v>29.058771191292522</v>
      </c>
      <c r="AV277" s="191">
        <f>AU277/AS277</f>
        <v>5.3023299656241807E-2</v>
      </c>
      <c r="AW277" s="316"/>
      <c r="AX277" s="115">
        <v>157.88866537746429</v>
      </c>
      <c r="AY277" s="115">
        <f>U277/F277</f>
        <v>171.82740642812027</v>
      </c>
      <c r="AZ277" s="166">
        <f>AY277-AX277</f>
        <v>13.938741050655977</v>
      </c>
      <c r="BA277" s="167">
        <f>AZ277/AX277</f>
        <v>8.828208799746734E-2</v>
      </c>
      <c r="BB277" s="316"/>
      <c r="BC277" s="115">
        <f>Y277/E277</f>
        <v>715.98902842253062</v>
      </c>
      <c r="BD277" s="115">
        <f>Z277/F277</f>
        <v>719.70611991524936</v>
      </c>
      <c r="BE277" s="166">
        <f>BD277-BC277</f>
        <v>3.7170914927187368</v>
      </c>
      <c r="BF277" s="167">
        <f>BE277/BC277</f>
        <v>5.1915481175853284E-3</v>
      </c>
      <c r="BG277" s="317"/>
      <c r="BH277" s="115">
        <v>-20.894483362521893</v>
      </c>
      <c r="BI277" s="115">
        <v>-20.894483362521893</v>
      </c>
      <c r="BJ277" s="166">
        <f>BI277-BH277</f>
        <v>0</v>
      </c>
      <c r="BK277" s="167">
        <f>BJ277/BH277</f>
        <v>0</v>
      </c>
      <c r="BL277" s="167"/>
      <c r="BM277" s="115">
        <f>AI277/E277</f>
        <v>695.09454506000873</v>
      </c>
      <c r="BN277" s="115">
        <f>AJ277/F277</f>
        <v>698.46285261055311</v>
      </c>
      <c r="BO277" s="291">
        <f>BN277-BM277</f>
        <v>3.3683075505443867</v>
      </c>
      <c r="BP277" s="167">
        <f>BO277/BM277</f>
        <v>4.8458264771069305E-3</v>
      </c>
    </row>
    <row r="278" spans="1:68">
      <c r="A278" s="89">
        <v>889</v>
      </c>
      <c r="B278" s="99">
        <v>17</v>
      </c>
      <c r="C278" s="99">
        <v>17</v>
      </c>
      <c r="D278" s="90" t="s">
        <v>292</v>
      </c>
      <c r="E278" s="92">
        <v>2491</v>
      </c>
      <c r="F278" s="115">
        <v>2466</v>
      </c>
      <c r="G278" s="166">
        <f>F278-E278</f>
        <v>-25</v>
      </c>
      <c r="H278" s="167">
        <f>G278/E278</f>
        <v>-1.0036130068245684E-2</v>
      </c>
      <c r="I278" s="167"/>
      <c r="J278" s="115">
        <v>3552131.7803719668</v>
      </c>
      <c r="K278" s="115">
        <v>3715804.9298060983</v>
      </c>
      <c r="L278" s="166">
        <f>K278-J278</f>
        <v>163673.14943413157</v>
      </c>
      <c r="M278" s="167">
        <f>L278/J278</f>
        <v>4.607744294244407E-2</v>
      </c>
      <c r="N278" s="167"/>
      <c r="O278" s="115">
        <v>1239228.5133721351</v>
      </c>
      <c r="P278" s="314">
        <v>1324936.9781565766</v>
      </c>
      <c r="Q278" s="166">
        <f>P278-O278</f>
        <v>85708.464784441516</v>
      </c>
      <c r="R278" s="167">
        <f>Q278/O278</f>
        <v>6.916276042682018E-2</v>
      </c>
      <c r="S278" s="167"/>
      <c r="T278" s="115">
        <v>404272.84258457518</v>
      </c>
      <c r="U278" s="115">
        <v>427365.91256594856</v>
      </c>
      <c r="V278" s="166">
        <f>U278-T278</f>
        <v>23093.069981373381</v>
      </c>
      <c r="W278" s="167">
        <f>V278/T278</f>
        <v>5.7122486471601751E-2</v>
      </c>
      <c r="X278" s="168"/>
      <c r="Y278" s="91">
        <v>5195633.1363286776</v>
      </c>
      <c r="Z278" s="91">
        <v>5468107.8205286236</v>
      </c>
      <c r="AA278" s="166">
        <f>Z278-Y278</f>
        <v>272474.684199946</v>
      </c>
      <c r="AB278" s="167">
        <f>AA278/Y278</f>
        <v>5.2443018406122727E-2</v>
      </c>
      <c r="AC278" s="167"/>
      <c r="AD278" s="215">
        <v>671911</v>
      </c>
      <c r="AE278" s="215">
        <v>671911</v>
      </c>
      <c r="AF278" s="315">
        <f>AE278-AD278</f>
        <v>0</v>
      </c>
      <c r="AG278" s="214">
        <f>AF278/AD278</f>
        <v>0</v>
      </c>
      <c r="AH278" s="167"/>
      <c r="AI278" s="115">
        <v>5867544.1363286776</v>
      </c>
      <c r="AJ278" s="115">
        <v>6140018.8205286236</v>
      </c>
      <c r="AK278" s="166">
        <f>AJ278-AI278</f>
        <v>272474.684199946</v>
      </c>
      <c r="AL278" s="167">
        <f>AK278/AI278</f>
        <v>4.6437602831639439E-2</v>
      </c>
      <c r="AN278" s="115">
        <f>J278/E278</f>
        <v>1425.9862626944869</v>
      </c>
      <c r="AO278" s="115">
        <f>K278/F278</f>
        <v>1506.8146511784664</v>
      </c>
      <c r="AP278" s="166">
        <f>AO278-AN278</f>
        <v>80.828388483979552</v>
      </c>
      <c r="AQ278" s="167">
        <f>AP278/AN278</f>
        <v>5.6682445405364178E-2</v>
      </c>
      <c r="AR278" s="316"/>
      <c r="AS278" s="115">
        <v>497.4823417792594</v>
      </c>
      <c r="AT278" s="115">
        <f>P278/F278</f>
        <v>537.28182406998246</v>
      </c>
      <c r="AU278" s="115">
        <f>AT278-AS278</f>
        <v>39.799482290723063</v>
      </c>
      <c r="AV278" s="191">
        <f>AU278/AS278</f>
        <v>8.0001798955072673E-2</v>
      </c>
      <c r="AW278" s="316"/>
      <c r="AX278" s="115">
        <v>162.29339324952838</v>
      </c>
      <c r="AY278" s="115">
        <f>U278/F278</f>
        <v>173.30328976721353</v>
      </c>
      <c r="AZ278" s="166">
        <f>AY278-AX278</f>
        <v>11.009896517685149</v>
      </c>
      <c r="BA278" s="167">
        <f>AZ278/AX278</f>
        <v>6.7839462206309764E-2</v>
      </c>
      <c r="BB278" s="316"/>
      <c r="BC278" s="115">
        <f>Y278/E278</f>
        <v>2085.7619977232748</v>
      </c>
      <c r="BD278" s="115">
        <f>Z278/F278</f>
        <v>2217.3997650156625</v>
      </c>
      <c r="BE278" s="166">
        <f>BD278-BC278</f>
        <v>131.63776729238771</v>
      </c>
      <c r="BF278" s="167">
        <f>BE278/BC278</f>
        <v>6.3112554278042104E-2</v>
      </c>
      <c r="BG278" s="317"/>
      <c r="BH278" s="115">
        <v>269.73544761140107</v>
      </c>
      <c r="BI278" s="115">
        <v>269.73544761140107</v>
      </c>
      <c r="BJ278" s="166">
        <f>BI278-BH278</f>
        <v>0</v>
      </c>
      <c r="BK278" s="167">
        <f>BJ278/BH278</f>
        <v>0</v>
      </c>
      <c r="BL278" s="167"/>
      <c r="BM278" s="115">
        <f>AI278/E278</f>
        <v>2355.4974453346758</v>
      </c>
      <c r="BN278" s="115">
        <f>AJ278/F278</f>
        <v>2489.8697569053625</v>
      </c>
      <c r="BO278" s="291">
        <f>BN278-BM278</f>
        <v>134.37231157068663</v>
      </c>
      <c r="BP278" s="167">
        <f>BO278/BM278</f>
        <v>5.7046256550532845E-2</v>
      </c>
    </row>
    <row r="279" spans="1:68">
      <c r="A279" s="89">
        <v>890</v>
      </c>
      <c r="B279" s="99">
        <v>19</v>
      </c>
      <c r="C279" s="99">
        <v>19</v>
      </c>
      <c r="D279" s="90" t="s">
        <v>293</v>
      </c>
      <c r="E279" s="92">
        <v>1139</v>
      </c>
      <c r="F279" s="115">
        <v>1137</v>
      </c>
      <c r="G279" s="166">
        <f>F279-E279</f>
        <v>-2</v>
      </c>
      <c r="H279" s="167">
        <f>G279/E279</f>
        <v>-1.7559262510974539E-3</v>
      </c>
      <c r="I279" s="167"/>
      <c r="J279" s="115">
        <v>2231003.9422599827</v>
      </c>
      <c r="K279" s="115">
        <v>2206976.124643242</v>
      </c>
      <c r="L279" s="166">
        <f>K279-J279</f>
        <v>-24027.817616740707</v>
      </c>
      <c r="M279" s="167">
        <f>L279/J279</f>
        <v>-1.0769957489362743E-2</v>
      </c>
      <c r="N279" s="167"/>
      <c r="O279" s="115">
        <v>403703.09425761091</v>
      </c>
      <c r="P279" s="314">
        <v>414869.07821435039</v>
      </c>
      <c r="Q279" s="166">
        <f>P279-O279</f>
        <v>11165.983956739481</v>
      </c>
      <c r="R279" s="167">
        <f>Q279/O279</f>
        <v>2.7658901097285735E-2</v>
      </c>
      <c r="S279" s="167"/>
      <c r="T279" s="115">
        <v>173186.2200255646</v>
      </c>
      <c r="U279" s="115">
        <v>183565.89791733885</v>
      </c>
      <c r="V279" s="166">
        <f>U279-T279</f>
        <v>10379.677891774249</v>
      </c>
      <c r="W279" s="167">
        <f>V279/T279</f>
        <v>5.993362457037326E-2</v>
      </c>
      <c r="X279" s="168"/>
      <c r="Y279" s="91">
        <v>2807893.2565431581</v>
      </c>
      <c r="Z279" s="91">
        <v>2805411.1007749308</v>
      </c>
      <c r="AA279" s="166">
        <f>Z279-Y279</f>
        <v>-2482.1557682272978</v>
      </c>
      <c r="AB279" s="167">
        <f>AA279/Y279</f>
        <v>-8.83992211044062E-4</v>
      </c>
      <c r="AC279" s="167"/>
      <c r="AD279" s="215">
        <v>330350</v>
      </c>
      <c r="AE279" s="215">
        <v>330350</v>
      </c>
      <c r="AF279" s="315">
        <f>AE279-AD279</f>
        <v>0</v>
      </c>
      <c r="AG279" s="214">
        <f>AF279/AD279</f>
        <v>0</v>
      </c>
      <c r="AH279" s="167"/>
      <c r="AI279" s="115">
        <v>3138243.2565431581</v>
      </c>
      <c r="AJ279" s="115">
        <v>3135761.1007749308</v>
      </c>
      <c r="AK279" s="166">
        <f>AJ279-AI279</f>
        <v>-2482.1557682272978</v>
      </c>
      <c r="AL279" s="167">
        <f>AK279/AI279</f>
        <v>-7.9093797558620277E-4</v>
      </c>
      <c r="AN279" s="115">
        <f>J279/E279</f>
        <v>1958.739194258106</v>
      </c>
      <c r="AO279" s="115">
        <f>K279/F279</f>
        <v>1941.0520005657361</v>
      </c>
      <c r="AP279" s="166">
        <f>AO279-AN279</f>
        <v>-17.687193692369874</v>
      </c>
      <c r="AQ279" s="167">
        <f>AP279/AN279</f>
        <v>-9.0298870539878562E-3</v>
      </c>
      <c r="AR279" s="316"/>
      <c r="AS279" s="115">
        <v>354.43643042810442</v>
      </c>
      <c r="AT279" s="115">
        <f>P279/F279</f>
        <v>364.88045577339523</v>
      </c>
      <c r="AU279" s="115">
        <f>AT279-AS279</f>
        <v>10.444025345290811</v>
      </c>
      <c r="AV279" s="191">
        <f>AU279/AS279</f>
        <v>2.9466568469488429E-2</v>
      </c>
      <c r="AW279" s="316"/>
      <c r="AX279" s="115">
        <v>152.05111503561423</v>
      </c>
      <c r="AY279" s="115">
        <f>U279/F279</f>
        <v>161.44757952272548</v>
      </c>
      <c r="AZ279" s="166">
        <f>AY279-AX279</f>
        <v>9.3964644871112455</v>
      </c>
      <c r="BA279" s="167">
        <f>AZ279/AX279</f>
        <v>6.1798063663724895E-2</v>
      </c>
      <c r="BB279" s="316"/>
      <c r="BC279" s="115">
        <f>Y279/E279</f>
        <v>2465.2267397218243</v>
      </c>
      <c r="BD279" s="115">
        <f>Z279/F279</f>
        <v>2467.3800358618564</v>
      </c>
      <c r="BE279" s="166">
        <f>BD279-BC279</f>
        <v>2.1532961400321255</v>
      </c>
      <c r="BF279" s="167">
        <f>BE279/BC279</f>
        <v>8.7346778506674117E-4</v>
      </c>
      <c r="BG279" s="317"/>
      <c r="BH279" s="115">
        <v>290.03511852502197</v>
      </c>
      <c r="BI279" s="115">
        <v>290.03511852502197</v>
      </c>
      <c r="BJ279" s="166">
        <f>BI279-BH279</f>
        <v>0</v>
      </c>
      <c r="BK279" s="167">
        <f>BJ279/BH279</f>
        <v>0</v>
      </c>
      <c r="BL279" s="167"/>
      <c r="BM279" s="115">
        <f>AI279/E279</f>
        <v>2755.2618582468463</v>
      </c>
      <c r="BN279" s="115">
        <f>AJ279/F279</f>
        <v>2757.9253304968611</v>
      </c>
      <c r="BO279" s="291">
        <f>BN279-BM279</f>
        <v>2.66347225001482</v>
      </c>
      <c r="BP279" s="167">
        <f>BO279/BM279</f>
        <v>9.6668570431616572E-4</v>
      </c>
    </row>
    <row r="280" spans="1:68">
      <c r="A280" s="89">
        <v>892</v>
      </c>
      <c r="B280" s="99">
        <v>13</v>
      </c>
      <c r="C280" s="99">
        <v>13</v>
      </c>
      <c r="D280" s="90" t="s">
        <v>294</v>
      </c>
      <c r="E280" s="92">
        <v>3615</v>
      </c>
      <c r="F280" s="115">
        <v>3657</v>
      </c>
      <c r="G280" s="166">
        <f>F280-E280</f>
        <v>42</v>
      </c>
      <c r="H280" s="167">
        <f>G280/E280</f>
        <v>1.1618257261410789E-2</v>
      </c>
      <c r="I280" s="167"/>
      <c r="J280" s="115">
        <v>4991713.7706643371</v>
      </c>
      <c r="K280" s="115">
        <v>5040338.9872975294</v>
      </c>
      <c r="L280" s="166">
        <f>K280-J280</f>
        <v>48625.216633192264</v>
      </c>
      <c r="M280" s="167">
        <f>L280/J280</f>
        <v>9.7411868683169364E-3</v>
      </c>
      <c r="N280" s="167"/>
      <c r="O280" s="115">
        <v>2176499.5936160646</v>
      </c>
      <c r="P280" s="314">
        <v>2433195.5627471022</v>
      </c>
      <c r="Q280" s="166">
        <f>P280-O280</f>
        <v>256695.96913103759</v>
      </c>
      <c r="R280" s="167">
        <f>Q280/O280</f>
        <v>0.11793981946238712</v>
      </c>
      <c r="S280" s="167"/>
      <c r="T280" s="115">
        <v>318429.04034874775</v>
      </c>
      <c r="U280" s="115">
        <v>343348.03073169128</v>
      </c>
      <c r="V280" s="166">
        <f>U280-T280</f>
        <v>24918.990382943535</v>
      </c>
      <c r="W280" s="167">
        <f>V280/T280</f>
        <v>7.8256023243520517E-2</v>
      </c>
      <c r="X280" s="168"/>
      <c r="Y280" s="91">
        <v>7486642.4046291485</v>
      </c>
      <c r="Z280" s="91">
        <v>7816882.5807763226</v>
      </c>
      <c r="AA280" s="166">
        <f>Z280-Y280</f>
        <v>330240.17614717409</v>
      </c>
      <c r="AB280" s="167">
        <f>AA280/Y280</f>
        <v>4.4110584999088459E-2</v>
      </c>
      <c r="AC280" s="167"/>
      <c r="AD280" s="215">
        <v>-511588</v>
      </c>
      <c r="AE280" s="215">
        <v>-511588</v>
      </c>
      <c r="AF280" s="315">
        <f>AE280-AD280</f>
        <v>0</v>
      </c>
      <c r="AG280" s="214">
        <f>AF280/AD280</f>
        <v>0</v>
      </c>
      <c r="AH280" s="167"/>
      <c r="AI280" s="115">
        <v>6975054.4046291485</v>
      </c>
      <c r="AJ280" s="115">
        <v>7305294.5807763226</v>
      </c>
      <c r="AK280" s="166">
        <f>AJ280-AI280</f>
        <v>330240.17614717409</v>
      </c>
      <c r="AL280" s="167">
        <f>AK280/AI280</f>
        <v>4.7345892517770605E-2</v>
      </c>
      <c r="AN280" s="115">
        <f>J280/E280</f>
        <v>1380.8336848310753</v>
      </c>
      <c r="AO280" s="115">
        <f>K280/F280</f>
        <v>1378.2715305708311</v>
      </c>
      <c r="AP280" s="166">
        <f>AO280-AN280</f>
        <v>-2.5621542602441423</v>
      </c>
      <c r="AQ280" s="167">
        <f>AP280/AN280</f>
        <v>-1.8555125706957128E-3</v>
      </c>
      <c r="AR280" s="316"/>
      <c r="AS280" s="115">
        <v>602.07457638065409</v>
      </c>
      <c r="AT280" s="115">
        <f>P280/F280</f>
        <v>665.35290203639659</v>
      </c>
      <c r="AU280" s="115">
        <f>AT280-AS280</f>
        <v>63.278325655742492</v>
      </c>
      <c r="AV280" s="191">
        <f>AU280/AS280</f>
        <v>0.10510047781146561</v>
      </c>
      <c r="AW280" s="316"/>
      <c r="AX280" s="115">
        <v>88.085488339902554</v>
      </c>
      <c r="AY280" s="115">
        <f>U280/F280</f>
        <v>93.887894649081559</v>
      </c>
      <c r="AZ280" s="166">
        <f>AY280-AX280</f>
        <v>5.8024063091790055</v>
      </c>
      <c r="BA280" s="167">
        <f>AZ280/AX280</f>
        <v>6.587244299297966E-2</v>
      </c>
      <c r="BB280" s="316"/>
      <c r="BC280" s="115">
        <f>Y280/E280</f>
        <v>2070.9937495516315</v>
      </c>
      <c r="BD280" s="115">
        <f>Z280/F280</f>
        <v>2137.5123272563092</v>
      </c>
      <c r="BE280" s="166">
        <f>BD280-BC280</f>
        <v>66.518577704677682</v>
      </c>
      <c r="BF280" s="167">
        <f>BE280/BC280</f>
        <v>3.2119159084414865E-2</v>
      </c>
      <c r="BG280" s="317"/>
      <c r="BH280" s="115">
        <v>-141.51811894882434</v>
      </c>
      <c r="BI280" s="115">
        <v>-141.51811894882434</v>
      </c>
      <c r="BJ280" s="166">
        <f>BI280-BH280</f>
        <v>0</v>
      </c>
      <c r="BK280" s="167">
        <f>BJ280/BH280</f>
        <v>0</v>
      </c>
      <c r="BL280" s="167"/>
      <c r="BM280" s="115">
        <f>AI280/E280</f>
        <v>1929.4756306028073</v>
      </c>
      <c r="BN280" s="115">
        <f>AJ280/F280</f>
        <v>1997.6195189434845</v>
      </c>
      <c r="BO280" s="291">
        <f>BN280-BM280</f>
        <v>68.143888340677222</v>
      </c>
      <c r="BP280" s="167">
        <f>BO280/BM280</f>
        <v>3.531730966686928E-2</v>
      </c>
    </row>
    <row r="281" spans="1:68">
      <c r="A281" s="89">
        <v>893</v>
      </c>
      <c r="B281" s="99">
        <v>15</v>
      </c>
      <c r="C281" s="99">
        <v>15</v>
      </c>
      <c r="D281" s="90" t="s">
        <v>295</v>
      </c>
      <c r="E281" s="92">
        <v>7500</v>
      </c>
      <c r="F281" s="115">
        <v>7439</v>
      </c>
      <c r="G281" s="166">
        <f>F281-E281</f>
        <v>-61</v>
      </c>
      <c r="H281" s="167">
        <f>G281/E281</f>
        <v>-8.1333333333333327E-3</v>
      </c>
      <c r="I281" s="167"/>
      <c r="J281" s="115">
        <v>6622223.3212284092</v>
      </c>
      <c r="K281" s="115">
        <v>6484668.4470755281</v>
      </c>
      <c r="L281" s="166">
        <f>K281-J281</f>
        <v>-137554.87415288109</v>
      </c>
      <c r="M281" s="167">
        <f>L281/J281</f>
        <v>-2.0771705736943487E-2</v>
      </c>
      <c r="N281" s="167"/>
      <c r="O281" s="115">
        <v>2376290.3142971764</v>
      </c>
      <c r="P281" s="314">
        <v>2456789.4166735723</v>
      </c>
      <c r="Q281" s="166">
        <f>P281-O281</f>
        <v>80499.102376395836</v>
      </c>
      <c r="R281" s="167">
        <f>Q281/O281</f>
        <v>3.3875954420242903E-2</v>
      </c>
      <c r="S281" s="167"/>
      <c r="T281" s="115">
        <v>1047768.4374289869</v>
      </c>
      <c r="U281" s="115">
        <v>1117308.1038191065</v>
      </c>
      <c r="V281" s="166">
        <f>U281-T281</f>
        <v>69539.666390119586</v>
      </c>
      <c r="W281" s="167">
        <f>V281/T281</f>
        <v>6.636930824214933E-2</v>
      </c>
      <c r="X281" s="168"/>
      <c r="Y281" s="91">
        <v>10046282.072954573</v>
      </c>
      <c r="Z281" s="91">
        <v>10058765.967568206</v>
      </c>
      <c r="AA281" s="166">
        <f>Z281-Y281</f>
        <v>12483.894613632932</v>
      </c>
      <c r="AB281" s="167">
        <f>AA281/Y281</f>
        <v>1.2426382738386986E-3</v>
      </c>
      <c r="AC281" s="167"/>
      <c r="AD281" s="215">
        <v>144590</v>
      </c>
      <c r="AE281" s="215">
        <v>144590</v>
      </c>
      <c r="AF281" s="315">
        <f>AE281-AD281</f>
        <v>0</v>
      </c>
      <c r="AG281" s="214">
        <f>AF281/AD281</f>
        <v>0</v>
      </c>
      <c r="AH281" s="167"/>
      <c r="AI281" s="115">
        <v>10190872.072954573</v>
      </c>
      <c r="AJ281" s="115">
        <v>10203355.967568206</v>
      </c>
      <c r="AK281" s="166">
        <f>AJ281-AI281</f>
        <v>12483.894613632932</v>
      </c>
      <c r="AL281" s="167">
        <f>AK281/AI281</f>
        <v>1.2250074894732299E-3</v>
      </c>
      <c r="AN281" s="115">
        <f>J281/E281</f>
        <v>882.9631094971212</v>
      </c>
      <c r="AO281" s="115">
        <f>K281/F281</f>
        <v>871.71238702453661</v>
      </c>
      <c r="AP281" s="166">
        <f>AO281-AN281</f>
        <v>-11.250722472584584</v>
      </c>
      <c r="AQ281" s="167">
        <f>AP281/AN281</f>
        <v>-1.2742007397106625E-2</v>
      </c>
      <c r="AR281" s="316"/>
      <c r="AS281" s="115">
        <v>316.83870857295688</v>
      </c>
      <c r="AT281" s="115">
        <f>P281/F281</f>
        <v>330.25802079225332</v>
      </c>
      <c r="AU281" s="115">
        <f>AT281-AS281</f>
        <v>13.419312219296444</v>
      </c>
      <c r="AV281" s="191">
        <f>AU281/AS281</f>
        <v>4.2353765042589316E-2</v>
      </c>
      <c r="AW281" s="316"/>
      <c r="AX281" s="115">
        <v>139.70245832386493</v>
      </c>
      <c r="AY281" s="115">
        <f>U281/F281</f>
        <v>150.19600804128331</v>
      </c>
      <c r="AZ281" s="166">
        <f>AY281-AX281</f>
        <v>10.493549717418375</v>
      </c>
      <c r="BA281" s="167">
        <f>AZ281/AX281</f>
        <v>7.5113565239429969E-2</v>
      </c>
      <c r="BB281" s="316"/>
      <c r="BC281" s="115">
        <f>Y281/E281</f>
        <v>1339.504276393943</v>
      </c>
      <c r="BD281" s="115">
        <f>Z281/F281</f>
        <v>1352.1664158580732</v>
      </c>
      <c r="BE281" s="166">
        <f>BD281-BC281</f>
        <v>12.662139464130178</v>
      </c>
      <c r="BF281" s="167">
        <f>BE281/BC281</f>
        <v>9.4528548264270658E-3</v>
      </c>
      <c r="BG281" s="317"/>
      <c r="BH281" s="115">
        <v>19.278666666666666</v>
      </c>
      <c r="BI281" s="115">
        <v>19.278666666666666</v>
      </c>
      <c r="BJ281" s="166">
        <f>BI281-BH281</f>
        <v>0</v>
      </c>
      <c r="BK281" s="167">
        <f>BJ281/BH281</f>
        <v>0</v>
      </c>
      <c r="BL281" s="167"/>
      <c r="BM281" s="115">
        <f>AI281/E281</f>
        <v>1358.7829430606098</v>
      </c>
      <c r="BN281" s="115">
        <f>AJ281/F281</f>
        <v>1371.6031681097197</v>
      </c>
      <c r="BO281" s="291">
        <f>BN281-BM281</f>
        <v>12.820225049109922</v>
      </c>
      <c r="BP281" s="167">
        <f>BO281/BM281</f>
        <v>9.4350794691555554E-3</v>
      </c>
    </row>
    <row r="282" spans="1:68">
      <c r="A282" s="89">
        <v>895</v>
      </c>
      <c r="B282" s="99">
        <v>2</v>
      </c>
      <c r="C282" s="99">
        <v>2</v>
      </c>
      <c r="D282" s="90" t="s">
        <v>296</v>
      </c>
      <c r="E282" s="92">
        <v>14938</v>
      </c>
      <c r="F282" s="115">
        <v>14814</v>
      </c>
      <c r="G282" s="166">
        <f>F282-E282</f>
        <v>-124</v>
      </c>
      <c r="H282" s="167">
        <f>G282/E282</f>
        <v>-8.3009773731423219E-3</v>
      </c>
      <c r="I282" s="167"/>
      <c r="J282" s="115">
        <v>5458513.1817079559</v>
      </c>
      <c r="K282" s="115">
        <v>5176610.5245129494</v>
      </c>
      <c r="L282" s="166">
        <f>K282-J282</f>
        <v>-281902.6571950065</v>
      </c>
      <c r="M282" s="167">
        <f>L282/J282</f>
        <v>-5.1644586687028905E-2</v>
      </c>
      <c r="N282" s="167"/>
      <c r="O282" s="115">
        <v>1041970.5151076629</v>
      </c>
      <c r="P282" s="314">
        <v>225146.41477163741</v>
      </c>
      <c r="Q282" s="166">
        <f>P282-O282</f>
        <v>-816824.10033602547</v>
      </c>
      <c r="R282" s="167">
        <f>Q282/O282</f>
        <v>-0.78392247044689756</v>
      </c>
      <c r="S282" s="167"/>
      <c r="T282" s="115">
        <v>1421656.0260170931</v>
      </c>
      <c r="U282" s="115">
        <v>1530282.4858150226</v>
      </c>
      <c r="V282" s="166">
        <f>U282-T282</f>
        <v>108626.45979792951</v>
      </c>
      <c r="W282" s="167">
        <f>V282/T282</f>
        <v>7.640839824120961E-2</v>
      </c>
      <c r="X282" s="168"/>
      <c r="Y282" s="91">
        <v>7922139.7228327114</v>
      </c>
      <c r="Z282" s="91">
        <v>6932039.4250996094</v>
      </c>
      <c r="AA282" s="166">
        <f>Z282-Y282</f>
        <v>-990100.29773310199</v>
      </c>
      <c r="AB282" s="167">
        <f>AA282/Y282</f>
        <v>-0.12497889867802948</v>
      </c>
      <c r="AC282" s="167"/>
      <c r="AD282" s="215">
        <v>-1419682</v>
      </c>
      <c r="AE282" s="215">
        <v>-1419682</v>
      </c>
      <c r="AF282" s="315">
        <f>AE282-AD282</f>
        <v>0</v>
      </c>
      <c r="AG282" s="214">
        <f>AF282/AD282</f>
        <v>0</v>
      </c>
      <c r="AH282" s="167"/>
      <c r="AI282" s="115">
        <v>6502457.7228327114</v>
      </c>
      <c r="AJ282" s="115">
        <v>5512357.4250996094</v>
      </c>
      <c r="AK282" s="166">
        <f>AJ282-AI282</f>
        <v>-990100.29773310199</v>
      </c>
      <c r="AL282" s="167">
        <f>AK282/AI282</f>
        <v>-0.15226554941779424</v>
      </c>
      <c r="AN282" s="115">
        <f>J282/E282</f>
        <v>365.41124526094228</v>
      </c>
      <c r="AO282" s="115">
        <f>K282/F282</f>
        <v>349.44042962825364</v>
      </c>
      <c r="AP282" s="166">
        <f>AO282-AN282</f>
        <v>-15.970815632688641</v>
      </c>
      <c r="AQ282" s="167">
        <f>AP282/AN282</f>
        <v>-4.3706415278171831E-2</v>
      </c>
      <c r="AR282" s="316"/>
      <c r="AS282" s="115">
        <v>69.753013462823859</v>
      </c>
      <c r="AT282" s="115">
        <f>P282/F282</f>
        <v>15.198218899124978</v>
      </c>
      <c r="AU282" s="115">
        <f>AT282-AS282</f>
        <v>-54.554794563698877</v>
      </c>
      <c r="AV282" s="191">
        <f>AU282/AS282</f>
        <v>-0.78211380204777603</v>
      </c>
      <c r="AW282" s="316"/>
      <c r="AX282" s="115">
        <v>95.170439551284858</v>
      </c>
      <c r="AY282" s="115">
        <f>U282/F282</f>
        <v>103.29974927872435</v>
      </c>
      <c r="AZ282" s="166">
        <f>AY282-AX282</f>
        <v>8.129309727439491</v>
      </c>
      <c r="BA282" s="167">
        <f>AZ282/AX282</f>
        <v>8.5418432086349874E-2</v>
      </c>
      <c r="BB282" s="316"/>
      <c r="BC282" s="115">
        <f>Y282/E282</f>
        <v>530.33469827505098</v>
      </c>
      <c r="BD282" s="115">
        <f>Z282/F282</f>
        <v>467.93839780610296</v>
      </c>
      <c r="BE282" s="166">
        <f>BD282-BC282</f>
        <v>-62.396300468948027</v>
      </c>
      <c r="BF282" s="167">
        <f>BE282/BC282</f>
        <v>-0.11765456922184454</v>
      </c>
      <c r="BG282" s="317"/>
      <c r="BH282" s="115">
        <v>-95.038291605301922</v>
      </c>
      <c r="BI282" s="115">
        <v>-95.038291605301922</v>
      </c>
      <c r="BJ282" s="166">
        <f>BI282-BH282</f>
        <v>0</v>
      </c>
      <c r="BK282" s="167">
        <f>BJ282/BH282</f>
        <v>0</v>
      </c>
      <c r="BL282" s="167"/>
      <c r="BM282" s="115">
        <f>AI282/E282</f>
        <v>435.29640666974905</v>
      </c>
      <c r="BN282" s="115">
        <f>AJ282/F282</f>
        <v>372.10459194678072</v>
      </c>
      <c r="BO282" s="291">
        <f>BN282-BM282</f>
        <v>-63.191814722968331</v>
      </c>
      <c r="BP282" s="167">
        <f>BO282/BM282</f>
        <v>-0.14516962179040163</v>
      </c>
    </row>
    <row r="283" spans="1:68">
      <c r="A283" s="89">
        <v>905</v>
      </c>
      <c r="B283" s="99">
        <v>15</v>
      </c>
      <c r="C283" s="99">
        <v>15</v>
      </c>
      <c r="D283" s="90" t="s">
        <v>297</v>
      </c>
      <c r="E283" s="92">
        <v>68956</v>
      </c>
      <c r="F283" s="115">
        <v>70361</v>
      </c>
      <c r="G283" s="166">
        <f>F283-E283</f>
        <v>1405</v>
      </c>
      <c r="H283" s="167">
        <f>G283/E283</f>
        <v>2.0375311793027439E-2</v>
      </c>
      <c r="I283" s="167"/>
      <c r="J283" s="115">
        <v>9791430.4964334555</v>
      </c>
      <c r="K283" s="115">
        <v>14061324.985973276</v>
      </c>
      <c r="L283" s="166">
        <f>K283-J283</f>
        <v>4269894.4895398207</v>
      </c>
      <c r="M283" s="167">
        <f>L283/J283</f>
        <v>0.43608484900088262</v>
      </c>
      <c r="N283" s="167"/>
      <c r="O283" s="115">
        <v>4906964.8567551179</v>
      </c>
      <c r="P283" s="314">
        <v>6024678.0817344841</v>
      </c>
      <c r="Q283" s="166">
        <f>P283-O283</f>
        <v>1117713.2249793662</v>
      </c>
      <c r="R283" s="167">
        <f>Q283/O283</f>
        <v>0.22778097206885004</v>
      </c>
      <c r="S283" s="167"/>
      <c r="T283" s="115">
        <v>7359141.1058398411</v>
      </c>
      <c r="U283" s="115">
        <v>7846715.5766065018</v>
      </c>
      <c r="V283" s="166">
        <f>U283-T283</f>
        <v>487574.47076666076</v>
      </c>
      <c r="W283" s="167">
        <f>V283/T283</f>
        <v>6.625426306607253E-2</v>
      </c>
      <c r="X283" s="168"/>
      <c r="Y283" s="91">
        <v>22057536.459028415</v>
      </c>
      <c r="Z283" s="91">
        <v>27932718.644314263</v>
      </c>
      <c r="AA283" s="166">
        <f>Z283-Y283</f>
        <v>5875182.1852858476</v>
      </c>
      <c r="AB283" s="167">
        <f>AA283/Y283</f>
        <v>0.26635713359009611</v>
      </c>
      <c r="AC283" s="167"/>
      <c r="AD283" s="215">
        <v>34320740</v>
      </c>
      <c r="AE283" s="215">
        <v>34320740</v>
      </c>
      <c r="AF283" s="315">
        <f>AE283-AD283</f>
        <v>0</v>
      </c>
      <c r="AG283" s="214">
        <f>AF283/AD283</f>
        <v>0</v>
      </c>
      <c r="AH283" s="167"/>
      <c r="AI283" s="115">
        <v>56378276.459028415</v>
      </c>
      <c r="AJ283" s="115">
        <v>62253458.644314259</v>
      </c>
      <c r="AK283" s="166">
        <f>AJ283-AI283</f>
        <v>5875182.1852858439</v>
      </c>
      <c r="AL283" s="167">
        <f>AK283/AI283</f>
        <v>0.10421003539467004</v>
      </c>
      <c r="AN283" s="115">
        <f>J283/E283</f>
        <v>141.99533755486769</v>
      </c>
      <c r="AO283" s="115">
        <f>K283/F283</f>
        <v>199.84543974607064</v>
      </c>
      <c r="AP283" s="166">
        <f>AO283-AN283</f>
        <v>57.85010219120295</v>
      </c>
      <c r="AQ283" s="167">
        <f>AP283/AN283</f>
        <v>0.40740846275216175</v>
      </c>
      <c r="AR283" s="316"/>
      <c r="AS283" s="115">
        <v>71.160810614814054</v>
      </c>
      <c r="AT283" s="115">
        <f>P283/F283</f>
        <v>85.625248102421565</v>
      </c>
      <c r="AU283" s="115">
        <f>AT283-AS283</f>
        <v>14.464437487607512</v>
      </c>
      <c r="AV283" s="191">
        <f>AU283/AS283</f>
        <v>0.20326409104446524</v>
      </c>
      <c r="AW283" s="316"/>
      <c r="AX283" s="115">
        <v>106.72227370844946</v>
      </c>
      <c r="AY283" s="115">
        <f>U283/F283</f>
        <v>111.52080806990381</v>
      </c>
      <c r="AZ283" s="166">
        <f>AY283-AX283</f>
        <v>4.7985343614543439</v>
      </c>
      <c r="BA283" s="167">
        <f>AZ283/AX283</f>
        <v>4.4962819800515849E-2</v>
      </c>
      <c r="BB283" s="316"/>
      <c r="BC283" s="115">
        <f>Y283/E283</f>
        <v>319.87842187813118</v>
      </c>
      <c r="BD283" s="115">
        <f>Z283/F283</f>
        <v>396.99149591839603</v>
      </c>
      <c r="BE283" s="166">
        <f>BD283-BC283</f>
        <v>77.113074040264848</v>
      </c>
      <c r="BF283" s="167">
        <f>BE283/BC283</f>
        <v>0.24106994647373794</v>
      </c>
      <c r="BG283" s="317"/>
      <c r="BH283" s="115">
        <v>497.71941527930852</v>
      </c>
      <c r="BI283" s="115">
        <v>497.71941527930852</v>
      </c>
      <c r="BJ283" s="166">
        <f>BI283-BH283</f>
        <v>0</v>
      </c>
      <c r="BK283" s="167">
        <f>BJ283/BH283</f>
        <v>0</v>
      </c>
      <c r="BL283" s="167"/>
      <c r="BM283" s="115">
        <f>AI283/E283</f>
        <v>817.5978371574397</v>
      </c>
      <c r="BN283" s="115">
        <f>AJ283/F283</f>
        <v>884.77222672097128</v>
      </c>
      <c r="BO283" s="291">
        <f>BN283-BM283</f>
        <v>67.174389563531577</v>
      </c>
      <c r="BP283" s="167">
        <f>BO283/BM283</f>
        <v>8.2160674246739993E-2</v>
      </c>
    </row>
    <row r="284" spans="1:68">
      <c r="A284" s="89">
        <v>908</v>
      </c>
      <c r="B284" s="99">
        <v>6</v>
      </c>
      <c r="C284" s="99">
        <v>6</v>
      </c>
      <c r="D284" s="90" t="s">
        <v>298</v>
      </c>
      <c r="E284" s="92">
        <v>20694</v>
      </c>
      <c r="F284" s="115">
        <v>20847</v>
      </c>
      <c r="G284" s="166">
        <f>F284-E284</f>
        <v>153</v>
      </c>
      <c r="H284" s="167">
        <f>G284/E284</f>
        <v>7.3934473760510289E-3</v>
      </c>
      <c r="I284" s="167"/>
      <c r="J284" s="115">
        <v>3840777.3242671145</v>
      </c>
      <c r="K284" s="115">
        <v>4262459.2731543388</v>
      </c>
      <c r="L284" s="166">
        <f>K284-J284</f>
        <v>421681.94888722431</v>
      </c>
      <c r="M284" s="167">
        <f>L284/J284</f>
        <v>0.10979078277277853</v>
      </c>
      <c r="N284" s="167"/>
      <c r="O284" s="115">
        <v>4110765.433654401</v>
      </c>
      <c r="P284" s="314">
        <v>4180043.2674911059</v>
      </c>
      <c r="Q284" s="166">
        <f>P284-O284</f>
        <v>69277.833836704958</v>
      </c>
      <c r="R284" s="167">
        <f>Q284/O284</f>
        <v>1.6852782031670958E-2</v>
      </c>
      <c r="S284" s="167"/>
      <c r="T284" s="115">
        <v>1266218.0000574221</v>
      </c>
      <c r="U284" s="115">
        <v>1377826.1569451143</v>
      </c>
      <c r="V284" s="166">
        <f>U284-T284</f>
        <v>111608.15688769217</v>
      </c>
      <c r="W284" s="167">
        <f>V284/T284</f>
        <v>8.8142923953561561E-2</v>
      </c>
      <c r="X284" s="168"/>
      <c r="Y284" s="91">
        <v>9217760.7579789367</v>
      </c>
      <c r="Z284" s="91">
        <v>9820328.6975905597</v>
      </c>
      <c r="AA284" s="166">
        <f>Z284-Y284</f>
        <v>602567.93961162306</v>
      </c>
      <c r="AB284" s="167">
        <f>AA284/Y284</f>
        <v>6.5370316656356856E-2</v>
      </c>
      <c r="AC284" s="167"/>
      <c r="AD284" s="215">
        <v>1725898</v>
      </c>
      <c r="AE284" s="215">
        <v>1725898</v>
      </c>
      <c r="AF284" s="315">
        <f>AE284-AD284</f>
        <v>0</v>
      </c>
      <c r="AG284" s="214">
        <f>AF284/AD284</f>
        <v>0</v>
      </c>
      <c r="AH284" s="167"/>
      <c r="AI284" s="115">
        <v>10943658.757978937</v>
      </c>
      <c r="AJ284" s="115">
        <v>11546226.69759056</v>
      </c>
      <c r="AK284" s="166">
        <f>AJ284-AI284</f>
        <v>602567.93961162306</v>
      </c>
      <c r="AL284" s="167">
        <f>AK284/AI284</f>
        <v>5.5060921848672909E-2</v>
      </c>
      <c r="AN284" s="115">
        <f>J284/E284</f>
        <v>185.59859496796727</v>
      </c>
      <c r="AO284" s="115">
        <f>K284/F284</f>
        <v>204.46391678199927</v>
      </c>
      <c r="AP284" s="166">
        <f>AO284-AN284</f>
        <v>18.865321814032001</v>
      </c>
      <c r="AQ284" s="167">
        <f>AP284/AN284</f>
        <v>0.10164582235812719</v>
      </c>
      <c r="AR284" s="316"/>
      <c r="AS284" s="115">
        <v>198.645280451068</v>
      </c>
      <c r="AT284" s="115">
        <f>P284/F284</f>
        <v>200.51054192407091</v>
      </c>
      <c r="AU284" s="115">
        <f>AT284-AS284</f>
        <v>1.8652614730029029</v>
      </c>
      <c r="AV284" s="191">
        <f>AU284/AS284</f>
        <v>9.3899108439295144E-3</v>
      </c>
      <c r="AW284" s="316"/>
      <c r="AX284" s="115">
        <v>61.18768725511849</v>
      </c>
      <c r="AY284" s="115">
        <f>U284/F284</f>
        <v>66.092298985231167</v>
      </c>
      <c r="AZ284" s="166">
        <f>AY284-AX284</f>
        <v>4.904611730112677</v>
      </c>
      <c r="BA284" s="167">
        <f>AZ284/AX284</f>
        <v>8.0156841190339237E-2</v>
      </c>
      <c r="BB284" s="316"/>
      <c r="BC284" s="115">
        <f>Y284/E284</f>
        <v>445.43156267415372</v>
      </c>
      <c r="BD284" s="115">
        <f>Z284/F284</f>
        <v>471.06675769130135</v>
      </c>
      <c r="BE284" s="166">
        <f>BD284-BC284</f>
        <v>25.635195017147623</v>
      </c>
      <c r="BF284" s="167">
        <f>BE284/BC284</f>
        <v>5.7551366282277847E-2</v>
      </c>
      <c r="BG284" s="317"/>
      <c r="BH284" s="115">
        <v>83.400889146612542</v>
      </c>
      <c r="BI284" s="115">
        <v>83.400889146612542</v>
      </c>
      <c r="BJ284" s="166">
        <f>BI284-BH284</f>
        <v>0</v>
      </c>
      <c r="BK284" s="167">
        <f>BJ284/BH284</f>
        <v>0</v>
      </c>
      <c r="BL284" s="167"/>
      <c r="BM284" s="115">
        <f>AI284/E284</f>
        <v>528.83245182076621</v>
      </c>
      <c r="BN284" s="115">
        <f>AJ284/F284</f>
        <v>553.8555522420761</v>
      </c>
      <c r="BO284" s="291">
        <f>BN284-BM284</f>
        <v>25.023100421309891</v>
      </c>
      <c r="BP284" s="167">
        <f>BO284/BM284</f>
        <v>4.7317634035421885E-2</v>
      </c>
    </row>
    <row r="285" spans="1:68">
      <c r="A285" s="89">
        <v>915</v>
      </c>
      <c r="B285" s="99">
        <v>11</v>
      </c>
      <c r="C285" s="99">
        <v>11</v>
      </c>
      <c r="D285" s="90" t="s">
        <v>299</v>
      </c>
      <c r="E285" s="92">
        <v>19727</v>
      </c>
      <c r="F285" s="115">
        <v>19669</v>
      </c>
      <c r="G285" s="166">
        <f>F285-E285</f>
        <v>-58</v>
      </c>
      <c r="H285" s="167">
        <f>G285/E285</f>
        <v>-2.9401328128960307E-3</v>
      </c>
      <c r="I285" s="167"/>
      <c r="J285" s="115">
        <v>729637.3899601344</v>
      </c>
      <c r="K285" s="115">
        <v>436442.34574134252</v>
      </c>
      <c r="L285" s="166">
        <f>K285-J285</f>
        <v>-293195.04421879188</v>
      </c>
      <c r="M285" s="167">
        <f>L285/J285</f>
        <v>-0.40183664961963</v>
      </c>
      <c r="N285" s="167"/>
      <c r="O285" s="115">
        <v>5542942.036967474</v>
      </c>
      <c r="P285" s="314">
        <v>6280190.6980654476</v>
      </c>
      <c r="Q285" s="166">
        <f>P285-O285</f>
        <v>737248.66109797359</v>
      </c>
      <c r="R285" s="167">
        <f>Q285/O285</f>
        <v>0.13300674193975875</v>
      </c>
      <c r="S285" s="167"/>
      <c r="T285" s="115">
        <v>1753109.4593032941</v>
      </c>
      <c r="U285" s="115">
        <v>1910218.2782958471</v>
      </c>
      <c r="V285" s="166">
        <f>U285-T285</f>
        <v>157108.81899255305</v>
      </c>
      <c r="W285" s="167">
        <f>V285/T285</f>
        <v>8.9617233059132481E-2</v>
      </c>
      <c r="X285" s="168"/>
      <c r="Y285" s="91">
        <v>8025688.8862309027</v>
      </c>
      <c r="Z285" s="91">
        <v>8626851.322102638</v>
      </c>
      <c r="AA285" s="166">
        <f>Z285-Y285</f>
        <v>601162.43587173522</v>
      </c>
      <c r="AB285" s="167">
        <f>AA285/Y285</f>
        <v>7.4904776947323032E-2</v>
      </c>
      <c r="AC285" s="167"/>
      <c r="AD285" s="215">
        <v>-1369746</v>
      </c>
      <c r="AE285" s="215">
        <v>-1369746</v>
      </c>
      <c r="AF285" s="315">
        <f>AE285-AD285</f>
        <v>0</v>
      </c>
      <c r="AG285" s="214">
        <f>AF285/AD285</f>
        <v>0</v>
      </c>
      <c r="AH285" s="167"/>
      <c r="AI285" s="115">
        <v>6655942.8862309027</v>
      </c>
      <c r="AJ285" s="115">
        <v>7257105.322102638</v>
      </c>
      <c r="AK285" s="166">
        <f>AJ285-AI285</f>
        <v>601162.43587173522</v>
      </c>
      <c r="AL285" s="167">
        <f>AK285/AI285</f>
        <v>9.0319650596064352E-2</v>
      </c>
      <c r="AN285" s="115">
        <f>J285/E285</f>
        <v>36.986738478234621</v>
      </c>
      <c r="AO285" s="115">
        <f>K285/F285</f>
        <v>22.189351046893208</v>
      </c>
      <c r="AP285" s="166">
        <f>AO285-AN285</f>
        <v>-14.797387431341413</v>
      </c>
      <c r="AQ285" s="167">
        <f>AP285/AN285</f>
        <v>-0.40007278392630236</v>
      </c>
      <c r="AR285" s="316"/>
      <c r="AS285" s="115">
        <v>280.98251315291094</v>
      </c>
      <c r="AT285" s="115">
        <f>P285/F285</f>
        <v>319.29384808914779</v>
      </c>
      <c r="AU285" s="115">
        <f>AT285-AS285</f>
        <v>38.311334936236847</v>
      </c>
      <c r="AV285" s="191">
        <f>AU285/AS285</f>
        <v>0.13634775526186493</v>
      </c>
      <c r="AW285" s="316"/>
      <c r="AX285" s="115">
        <v>88.868528377517819</v>
      </c>
      <c r="AY285" s="115">
        <f>U285/F285</f>
        <v>97.118220463462663</v>
      </c>
      <c r="AZ285" s="166">
        <f>AY285-AX285</f>
        <v>8.2496920859448437</v>
      </c>
      <c r="BA285" s="167">
        <f>AZ285/AX285</f>
        <v>9.2830299280975512E-2</v>
      </c>
      <c r="BB285" s="316"/>
      <c r="BC285" s="115">
        <f>Y285/E285</f>
        <v>406.8377800086634</v>
      </c>
      <c r="BD285" s="115">
        <f>Z285/F285</f>
        <v>438.60141959950369</v>
      </c>
      <c r="BE285" s="166">
        <f>BD285-BC285</f>
        <v>31.763639590840285</v>
      </c>
      <c r="BF285" s="167">
        <f>BE285/BC285</f>
        <v>7.8074459039088981E-2</v>
      </c>
      <c r="BG285" s="317"/>
      <c r="BH285" s="115">
        <v>-69.435088964363558</v>
      </c>
      <c r="BI285" s="115">
        <v>-69.435088964363558</v>
      </c>
      <c r="BJ285" s="166">
        <f>BI285-BH285</f>
        <v>0</v>
      </c>
      <c r="BK285" s="167">
        <f>BJ285/BH285</f>
        <v>0</v>
      </c>
      <c r="BL285" s="167"/>
      <c r="BM285" s="115">
        <f>AI285/E285</f>
        <v>337.40269104429984</v>
      </c>
      <c r="BN285" s="115">
        <f>AJ285/F285</f>
        <v>368.96158025840856</v>
      </c>
      <c r="BO285" s="291">
        <f>BN285-BM285</f>
        <v>31.558889214108717</v>
      </c>
      <c r="BP285" s="167">
        <f>BO285/BM285</f>
        <v>9.3534788108625783E-2</v>
      </c>
    </row>
    <row r="286" spans="1:68">
      <c r="A286" s="89">
        <v>918</v>
      </c>
      <c r="B286" s="99">
        <v>2</v>
      </c>
      <c r="C286" s="99">
        <v>2</v>
      </c>
      <c r="D286" s="90" t="s">
        <v>300</v>
      </c>
      <c r="E286" s="92">
        <v>2245</v>
      </c>
      <c r="F286" s="115">
        <v>2246</v>
      </c>
      <c r="G286" s="166">
        <f>F286-E286</f>
        <v>1</v>
      </c>
      <c r="H286" s="167">
        <f>G286/E286</f>
        <v>4.4543429844097997E-4</v>
      </c>
      <c r="I286" s="167"/>
      <c r="J286" s="115">
        <v>475907.54006899841</v>
      </c>
      <c r="K286" s="115">
        <v>586191.16860246332</v>
      </c>
      <c r="L286" s="166">
        <f>K286-J286</f>
        <v>110283.62853346491</v>
      </c>
      <c r="M286" s="167">
        <f>L286/J286</f>
        <v>0.23173330793934402</v>
      </c>
      <c r="N286" s="167"/>
      <c r="O286" s="115">
        <v>1053740.5711184407</v>
      </c>
      <c r="P286" s="314">
        <v>1342121.7914141978</v>
      </c>
      <c r="Q286" s="166">
        <f>P286-O286</f>
        <v>288381.22029575706</v>
      </c>
      <c r="R286" s="167">
        <f>Q286/O286</f>
        <v>0.27367383225044578</v>
      </c>
      <c r="S286" s="167"/>
      <c r="T286" s="115">
        <v>352426.83809862856</v>
      </c>
      <c r="U286" s="115">
        <v>376944.46345040615</v>
      </c>
      <c r="V286" s="166">
        <f>U286-T286</f>
        <v>24517.625351777591</v>
      </c>
      <c r="W286" s="167">
        <f>V286/T286</f>
        <v>6.9567986036625853E-2</v>
      </c>
      <c r="X286" s="168"/>
      <c r="Y286" s="91">
        <v>1882074.9492860676</v>
      </c>
      <c r="Z286" s="91">
        <v>2305257.4234670671</v>
      </c>
      <c r="AA286" s="166">
        <f>Z286-Y286</f>
        <v>423182.47418099944</v>
      </c>
      <c r="AB286" s="167">
        <f>AA286/Y286</f>
        <v>0.2248488958112568</v>
      </c>
      <c r="AC286" s="167"/>
      <c r="AD286" s="215">
        <v>-529626</v>
      </c>
      <c r="AE286" s="215">
        <v>-529626</v>
      </c>
      <c r="AF286" s="315">
        <f>AE286-AD286</f>
        <v>0</v>
      </c>
      <c r="AG286" s="214">
        <f>AF286/AD286</f>
        <v>0</v>
      </c>
      <c r="AH286" s="167"/>
      <c r="AI286" s="115">
        <v>1352448.9492860676</v>
      </c>
      <c r="AJ286" s="115">
        <v>1775631.4234670671</v>
      </c>
      <c r="AK286" s="166">
        <f>AJ286-AI286</f>
        <v>423182.47418099944</v>
      </c>
      <c r="AL286" s="167">
        <f>AK286/AI286</f>
        <v>0.31290088576311109</v>
      </c>
      <c r="AN286" s="115">
        <f>J286/E286</f>
        <v>211.98554123340688</v>
      </c>
      <c r="AO286" s="115">
        <f>K286/F286</f>
        <v>260.99339652825614</v>
      </c>
      <c r="AP286" s="166">
        <f>AO286-AN286</f>
        <v>49.007855294849264</v>
      </c>
      <c r="AQ286" s="167">
        <f>AP286/AN286</f>
        <v>0.23118489595896127</v>
      </c>
      <c r="AR286" s="316"/>
      <c r="AS286" s="115">
        <v>469.37219203494016</v>
      </c>
      <c r="AT286" s="115">
        <f>P286/F286</f>
        <v>597.56090445868108</v>
      </c>
      <c r="AU286" s="115">
        <f>AT286-AS286</f>
        <v>128.18871242374092</v>
      </c>
      <c r="AV286" s="191">
        <f>AU286/AS286</f>
        <v>0.27310674683982672</v>
      </c>
      <c r="AW286" s="316"/>
      <c r="AX286" s="115">
        <v>156.98300138023544</v>
      </c>
      <c r="AY286" s="115">
        <f>U286/F286</f>
        <v>167.82923573036783</v>
      </c>
      <c r="AZ286" s="166">
        <f>AY286-AX286</f>
        <v>10.846234350132391</v>
      </c>
      <c r="BA286" s="167">
        <f>AZ286/AX286</f>
        <v>6.9091775891462606E-2</v>
      </c>
      <c r="BB286" s="316"/>
      <c r="BC286" s="115">
        <f>Y286/E286</f>
        <v>838.3407346485825</v>
      </c>
      <c r="BD286" s="115">
        <f>Z286/F286</f>
        <v>1026.3835367173051</v>
      </c>
      <c r="BE286" s="166">
        <f>BD286-BC286</f>
        <v>188.04280206872261</v>
      </c>
      <c r="BF286" s="167">
        <f>BE286/BC286</f>
        <v>0.22430354901882085</v>
      </c>
      <c r="BG286" s="317"/>
      <c r="BH286" s="115">
        <v>-235.91358574610246</v>
      </c>
      <c r="BI286" s="115">
        <v>-235.91358574610246</v>
      </c>
      <c r="BJ286" s="166">
        <f>BI286-BH286</f>
        <v>0</v>
      </c>
      <c r="BK286" s="167">
        <f>BJ286/BH286</f>
        <v>0</v>
      </c>
      <c r="BL286" s="167"/>
      <c r="BM286" s="115">
        <f>AI286/E286</f>
        <v>602.42714890247998</v>
      </c>
      <c r="BN286" s="115">
        <f>AJ286/F286</f>
        <v>790.57498818658371</v>
      </c>
      <c r="BO286" s="291">
        <f>BN286-BM286</f>
        <v>188.14783928410372</v>
      </c>
      <c r="BP286" s="167">
        <f>BO286/BM286</f>
        <v>0.31231633505707229</v>
      </c>
    </row>
    <row r="287" spans="1:68">
      <c r="A287" s="89">
        <v>921</v>
      </c>
      <c r="B287" s="99">
        <v>11</v>
      </c>
      <c r="C287" s="99">
        <v>11</v>
      </c>
      <c r="D287" s="90" t="s">
        <v>301</v>
      </c>
      <c r="E287" s="92">
        <v>1895</v>
      </c>
      <c r="F287" s="115">
        <v>1851</v>
      </c>
      <c r="G287" s="166">
        <f>F287-E287</f>
        <v>-44</v>
      </c>
      <c r="H287" s="167">
        <f>G287/E287</f>
        <v>-2.3218997361477572E-2</v>
      </c>
      <c r="I287" s="167"/>
      <c r="J287" s="115">
        <v>1079562.6861109824</v>
      </c>
      <c r="K287" s="115">
        <v>1077984.5724815074</v>
      </c>
      <c r="L287" s="166">
        <f>K287-J287</f>
        <v>-1578.1136294750031</v>
      </c>
      <c r="M287" s="167">
        <f>L287/J287</f>
        <v>-1.461808239371445E-3</v>
      </c>
      <c r="N287" s="167"/>
      <c r="O287" s="115">
        <v>1128036.5509013548</v>
      </c>
      <c r="P287" s="314">
        <v>1141827.429380446</v>
      </c>
      <c r="Q287" s="166">
        <f>P287-O287</f>
        <v>13790.878479091218</v>
      </c>
      <c r="R287" s="167">
        <f>Q287/O287</f>
        <v>1.2225559950226481E-2</v>
      </c>
      <c r="S287" s="167"/>
      <c r="T287" s="115">
        <v>376034.67905220203</v>
      </c>
      <c r="U287" s="115">
        <v>401313.38817229628</v>
      </c>
      <c r="V287" s="166">
        <f>U287-T287</f>
        <v>25278.709120094252</v>
      </c>
      <c r="W287" s="167">
        <f>V287/T287</f>
        <v>6.7224409152393638E-2</v>
      </c>
      <c r="X287" s="168"/>
      <c r="Y287" s="91">
        <v>2583633.916064539</v>
      </c>
      <c r="Z287" s="91">
        <v>2621125.3900342495</v>
      </c>
      <c r="AA287" s="166">
        <f>Z287-Y287</f>
        <v>37491.473969710525</v>
      </c>
      <c r="AB287" s="167">
        <f>AA287/Y287</f>
        <v>1.4511140195441679E-2</v>
      </c>
      <c r="AC287" s="167"/>
      <c r="AD287" s="215">
        <v>372721</v>
      </c>
      <c r="AE287" s="215">
        <v>372721</v>
      </c>
      <c r="AF287" s="315">
        <f>AE287-AD287</f>
        <v>0</v>
      </c>
      <c r="AG287" s="214">
        <f>AF287/AD287</f>
        <v>0</v>
      </c>
      <c r="AH287" s="167"/>
      <c r="AI287" s="115">
        <v>2956354.916064539</v>
      </c>
      <c r="AJ287" s="115">
        <v>2993846.3900342495</v>
      </c>
      <c r="AK287" s="166">
        <f>AJ287-AI287</f>
        <v>37491.473969710525</v>
      </c>
      <c r="AL287" s="167">
        <f>AK287/AI287</f>
        <v>1.268165529314007E-2</v>
      </c>
      <c r="AN287" s="115">
        <f>J287/E287</f>
        <v>569.69007182637597</v>
      </c>
      <c r="AO287" s="115">
        <f>K287/F287</f>
        <v>582.37956373933412</v>
      </c>
      <c r="AP287" s="166">
        <f>AO287-AN287</f>
        <v>12.689491912958147</v>
      </c>
      <c r="AQ287" s="167">
        <f>AP287/AN287</f>
        <v>2.2274377842458722E-2</v>
      </c>
      <c r="AR287" s="316"/>
      <c r="AS287" s="115">
        <v>595.26994770520037</v>
      </c>
      <c r="AT287" s="115">
        <f>P287/F287</f>
        <v>616.870572328712</v>
      </c>
      <c r="AU287" s="115">
        <f>AT287-AS287</f>
        <v>21.600624623511635</v>
      </c>
      <c r="AV287" s="191">
        <f>AU287/AS287</f>
        <v>3.6287107566547371E-2</v>
      </c>
      <c r="AW287" s="316"/>
      <c r="AX287" s="115">
        <v>198.43518683493511</v>
      </c>
      <c r="AY287" s="115">
        <f>U287/F287</f>
        <v>216.80896173543829</v>
      </c>
      <c r="AZ287" s="166">
        <f>AY287-AX287</f>
        <v>18.373774900503179</v>
      </c>
      <c r="BA287" s="167">
        <f>AZ287/AX287</f>
        <v>9.2593330817820563E-2</v>
      </c>
      <c r="BB287" s="316"/>
      <c r="BC287" s="115">
        <f>Y287/E287</f>
        <v>1363.3952063665113</v>
      </c>
      <c r="BD287" s="115">
        <f>Z287/F287</f>
        <v>1416.0590978034843</v>
      </c>
      <c r="BE287" s="166">
        <f>BD287-BC287</f>
        <v>52.663891436973017</v>
      </c>
      <c r="BF287" s="167">
        <f>BE287/BC287</f>
        <v>3.8627018190363051E-2</v>
      </c>
      <c r="BG287" s="317"/>
      <c r="BH287" s="115">
        <v>196.68654353562005</v>
      </c>
      <c r="BI287" s="115">
        <v>196.68654353562005</v>
      </c>
      <c r="BJ287" s="166">
        <f>BI287-BH287</f>
        <v>0</v>
      </c>
      <c r="BK287" s="167">
        <f>BJ287/BH287</f>
        <v>0</v>
      </c>
      <c r="BL287" s="167"/>
      <c r="BM287" s="115">
        <f>AI287/E287</f>
        <v>1560.0817499021314</v>
      </c>
      <c r="BN287" s="115">
        <f>AJ287/F287</f>
        <v>1617.4210643080764</v>
      </c>
      <c r="BO287" s="291">
        <f>BN287-BM287</f>
        <v>57.339314405945061</v>
      </c>
      <c r="BP287" s="167">
        <f>BO287/BM287</f>
        <v>3.675404472204237E-2</v>
      </c>
    </row>
    <row r="288" spans="1:68">
      <c r="A288" s="89">
        <v>922</v>
      </c>
      <c r="B288" s="99">
        <v>6</v>
      </c>
      <c r="C288" s="99">
        <v>6</v>
      </c>
      <c r="D288" s="90" t="s">
        <v>302</v>
      </c>
      <c r="E288" s="92">
        <v>4469</v>
      </c>
      <c r="F288" s="115">
        <v>4511</v>
      </c>
      <c r="G288" s="166">
        <f>F288-E288</f>
        <v>42</v>
      </c>
      <c r="H288" s="167">
        <f>G288/E288</f>
        <v>9.3980756321324684E-3</v>
      </c>
      <c r="I288" s="167"/>
      <c r="J288" s="115">
        <v>2858721.0428704517</v>
      </c>
      <c r="K288" s="115">
        <v>3061160.1676021507</v>
      </c>
      <c r="L288" s="166">
        <f>K288-J288</f>
        <v>202439.124731699</v>
      </c>
      <c r="M288" s="167">
        <f>L288/J288</f>
        <v>7.0814578161298727E-2</v>
      </c>
      <c r="N288" s="167"/>
      <c r="O288" s="115">
        <v>1179160.8774586918</v>
      </c>
      <c r="P288" s="314">
        <v>842896.62950478378</v>
      </c>
      <c r="Q288" s="166">
        <f>P288-O288</f>
        <v>-336264.24795390805</v>
      </c>
      <c r="R288" s="167">
        <f>Q288/O288</f>
        <v>-0.28517249374709519</v>
      </c>
      <c r="S288" s="167"/>
      <c r="T288" s="115">
        <v>343520.32524197473</v>
      </c>
      <c r="U288" s="115">
        <v>367869.55564762198</v>
      </c>
      <c r="V288" s="166">
        <f>U288-T288</f>
        <v>24349.230405647249</v>
      </c>
      <c r="W288" s="167">
        <f>V288/T288</f>
        <v>7.0881483907817455E-2</v>
      </c>
      <c r="X288" s="168"/>
      <c r="Y288" s="91">
        <v>4381402.2455711178</v>
      </c>
      <c r="Z288" s="91">
        <v>4271926.3527545566</v>
      </c>
      <c r="AA288" s="166">
        <f>Z288-Y288</f>
        <v>-109475.89281656127</v>
      </c>
      <c r="AB288" s="167">
        <f>AA288/Y288</f>
        <v>-2.4986496715115242E-2</v>
      </c>
      <c r="AC288" s="167"/>
      <c r="AD288" s="215">
        <v>-1065845</v>
      </c>
      <c r="AE288" s="215">
        <v>-1065845</v>
      </c>
      <c r="AF288" s="315">
        <f>AE288-AD288</f>
        <v>0</v>
      </c>
      <c r="AG288" s="214">
        <f>AF288/AD288</f>
        <v>0</v>
      </c>
      <c r="AH288" s="167"/>
      <c r="AI288" s="115">
        <v>3315557.2455711178</v>
      </c>
      <c r="AJ288" s="115">
        <v>3206081.3527545566</v>
      </c>
      <c r="AK288" s="166">
        <f>AJ288-AI288</f>
        <v>-109475.89281656127</v>
      </c>
      <c r="AL288" s="167">
        <f>AK288/AI288</f>
        <v>-3.3018851646370417E-2</v>
      </c>
      <c r="AN288" s="115">
        <f>J288/E288</f>
        <v>639.67801362059788</v>
      </c>
      <c r="AO288" s="115">
        <f>K288/F288</f>
        <v>678.59901742455122</v>
      </c>
      <c r="AP288" s="166">
        <f>AO288-AN288</f>
        <v>38.92100380395334</v>
      </c>
      <c r="AQ288" s="167">
        <f>AP288/AN288</f>
        <v>6.084467962820736E-2</v>
      </c>
      <c r="AR288" s="316"/>
      <c r="AS288" s="115">
        <v>263.85340735258262</v>
      </c>
      <c r="AT288" s="115">
        <f>P288/F288</f>
        <v>186.85360884610591</v>
      </c>
      <c r="AU288" s="115">
        <f>AT288-AS288</f>
        <v>-76.999798506476708</v>
      </c>
      <c r="AV288" s="191">
        <f>AU288/AS288</f>
        <v>-0.29182794825000402</v>
      </c>
      <c r="AW288" s="316"/>
      <c r="AX288" s="115">
        <v>76.867380899971963</v>
      </c>
      <c r="AY288" s="115">
        <f>U288/F288</f>
        <v>81.549447051124361</v>
      </c>
      <c r="AZ288" s="166">
        <f>AY288-AX288</f>
        <v>4.682066151152398</v>
      </c>
      <c r="BA288" s="167">
        <f>AZ288/AX288</f>
        <v>6.0910962443812181E-2</v>
      </c>
      <c r="BB288" s="316"/>
      <c r="BC288" s="115">
        <f>Y288/E288</f>
        <v>980.39880187315237</v>
      </c>
      <c r="BD288" s="115">
        <f>Z288/F288</f>
        <v>947.00207332178149</v>
      </c>
      <c r="BE288" s="166">
        <f>BD288-BC288</f>
        <v>-33.39672855137087</v>
      </c>
      <c r="BF288" s="167">
        <f>BE288/BC288</f>
        <v>-3.4064432236721426E-2</v>
      </c>
      <c r="BG288" s="317"/>
      <c r="BH288" s="115">
        <v>-238.49742671738645</v>
      </c>
      <c r="BI288" s="115">
        <v>-238.49742671738645</v>
      </c>
      <c r="BJ288" s="166">
        <f>BI288-BH288</f>
        <v>0</v>
      </c>
      <c r="BK288" s="167">
        <f>BJ288/BH288</f>
        <v>0</v>
      </c>
      <c r="BL288" s="167"/>
      <c r="BM288" s="115">
        <f>AI288/E288</f>
        <v>741.90137515576589</v>
      </c>
      <c r="BN288" s="115">
        <f>AJ288/F288</f>
        <v>710.72519458092586</v>
      </c>
      <c r="BO288" s="291">
        <f>BN288-BM288</f>
        <v>-31.176180574840032</v>
      </c>
      <c r="BP288" s="167">
        <f>BO288/BM288</f>
        <v>-4.2022001331773293E-2</v>
      </c>
    </row>
    <row r="289" spans="1:68">
      <c r="A289" s="89">
        <v>924</v>
      </c>
      <c r="B289" s="99">
        <v>16</v>
      </c>
      <c r="C289" s="99">
        <v>16</v>
      </c>
      <c r="D289" s="90" t="s">
        <v>303</v>
      </c>
      <c r="E289" s="92">
        <v>2936</v>
      </c>
      <c r="F289" s="115">
        <v>2931</v>
      </c>
      <c r="G289" s="166">
        <f>F289-E289</f>
        <v>-5</v>
      </c>
      <c r="H289" s="167">
        <f>G289/E289</f>
        <v>-1.7029972752043597E-3</v>
      </c>
      <c r="I289" s="167"/>
      <c r="J289" s="115">
        <v>1399463.8233260901</v>
      </c>
      <c r="K289" s="115">
        <v>1266808.7879371822</v>
      </c>
      <c r="L289" s="166">
        <f>K289-J289</f>
        <v>-132655.03538890788</v>
      </c>
      <c r="M289" s="167">
        <f>L289/J289</f>
        <v>-9.4789899658590776E-2</v>
      </c>
      <c r="N289" s="167"/>
      <c r="O289" s="115">
        <v>1644612.393155979</v>
      </c>
      <c r="P289" s="314">
        <v>1799440.0949507135</v>
      </c>
      <c r="Q289" s="166">
        <f>P289-O289</f>
        <v>154827.70179473446</v>
      </c>
      <c r="R289" s="167">
        <f>Q289/O289</f>
        <v>9.4142365969663605E-2</v>
      </c>
      <c r="S289" s="167"/>
      <c r="T289" s="115">
        <v>503160.53852954181</v>
      </c>
      <c r="U289" s="115">
        <v>538404.00710856263</v>
      </c>
      <c r="V289" s="166">
        <f>U289-T289</f>
        <v>35243.468579020817</v>
      </c>
      <c r="W289" s="167">
        <f>V289/T289</f>
        <v>7.0044182483025907E-2</v>
      </c>
      <c r="X289" s="168"/>
      <c r="Y289" s="91">
        <v>3547236.7550116107</v>
      </c>
      <c r="Z289" s="91">
        <v>3604652.8899964583</v>
      </c>
      <c r="AA289" s="166">
        <f>Z289-Y289</f>
        <v>57416.134984847624</v>
      </c>
      <c r="AB289" s="167">
        <f>AA289/Y289</f>
        <v>1.6186158114123311E-2</v>
      </c>
      <c r="AC289" s="167"/>
      <c r="AD289" s="215">
        <v>322696</v>
      </c>
      <c r="AE289" s="215">
        <v>322696</v>
      </c>
      <c r="AF289" s="315">
        <f>AE289-AD289</f>
        <v>0</v>
      </c>
      <c r="AG289" s="214">
        <f>AF289/AD289</f>
        <v>0</v>
      </c>
      <c r="AH289" s="167"/>
      <c r="AI289" s="115">
        <v>3869932.7550116107</v>
      </c>
      <c r="AJ289" s="115">
        <v>3927348.8899964583</v>
      </c>
      <c r="AK289" s="166">
        <f>AJ289-AI289</f>
        <v>57416.134984847624</v>
      </c>
      <c r="AL289" s="167">
        <f>AK289/AI289</f>
        <v>1.4836468388370062E-2</v>
      </c>
      <c r="AN289" s="115">
        <f>J289/E289</f>
        <v>476.65661557428137</v>
      </c>
      <c r="AO289" s="115">
        <f>K289/F289</f>
        <v>432.21043600722697</v>
      </c>
      <c r="AP289" s="166">
        <f>AO289-AN289</f>
        <v>-44.446179567054401</v>
      </c>
      <c r="AQ289" s="167">
        <f>AP289/AN289</f>
        <v>-9.3245699555654191E-2</v>
      </c>
      <c r="AR289" s="316"/>
      <c r="AS289" s="115">
        <v>560.15408486239062</v>
      </c>
      <c r="AT289" s="115">
        <f>P289/F289</f>
        <v>613.93384338134206</v>
      </c>
      <c r="AU289" s="115">
        <f>AT289-AS289</f>
        <v>53.779758518951439</v>
      </c>
      <c r="AV289" s="191">
        <f>AU289/AS289</f>
        <v>9.6008866082201577E-2</v>
      </c>
      <c r="AW289" s="316"/>
      <c r="AX289" s="115">
        <v>171.37620522123359</v>
      </c>
      <c r="AY289" s="115">
        <f>U289/F289</f>
        <v>183.69293998927418</v>
      </c>
      <c r="AZ289" s="166">
        <f>AY289-AX289</f>
        <v>12.31673476804059</v>
      </c>
      <c r="BA289" s="167">
        <f>AZ289/AX289</f>
        <v>7.1869573445978843E-2</v>
      </c>
      <c r="BB289" s="316"/>
      <c r="BC289" s="115">
        <f>Y289/E289</f>
        <v>1208.1869056579055</v>
      </c>
      <c r="BD289" s="115">
        <f>Z289/F289</f>
        <v>1229.8372193778432</v>
      </c>
      <c r="BE289" s="166">
        <f>BD289-BC289</f>
        <v>21.650313719937685</v>
      </c>
      <c r="BF289" s="167">
        <f>BE289/BC289</f>
        <v>1.7919672542840739E-2</v>
      </c>
      <c r="BG289" s="317"/>
      <c r="BH289" s="115">
        <v>109.91008174386921</v>
      </c>
      <c r="BI289" s="115">
        <v>109.91008174386921</v>
      </c>
      <c r="BJ289" s="166">
        <f>BI289-BH289</f>
        <v>0</v>
      </c>
      <c r="BK289" s="167">
        <f>BJ289/BH289</f>
        <v>0</v>
      </c>
      <c r="BL289" s="167"/>
      <c r="BM289" s="115">
        <f>AI289/E289</f>
        <v>1318.0969874017749</v>
      </c>
      <c r="BN289" s="115">
        <f>AJ289/F289</f>
        <v>1339.9347969964033</v>
      </c>
      <c r="BO289" s="291">
        <f>BN289-BM289</f>
        <v>21.837809594628425</v>
      </c>
      <c r="BP289" s="167">
        <f>BO289/BM289</f>
        <v>1.6567680378114655E-2</v>
      </c>
    </row>
    <row r="290" spans="1:68">
      <c r="A290" s="89">
        <v>925</v>
      </c>
      <c r="B290" s="99">
        <v>11</v>
      </c>
      <c r="C290" s="99">
        <v>11</v>
      </c>
      <c r="D290" s="90" t="s">
        <v>304</v>
      </c>
      <c r="E290" s="92">
        <v>3387</v>
      </c>
      <c r="F290" s="115">
        <v>3352</v>
      </c>
      <c r="G290" s="166">
        <f>F290-E290</f>
        <v>-35</v>
      </c>
      <c r="H290" s="167">
        <f>G290/E290</f>
        <v>-1.0333628579864187E-2</v>
      </c>
      <c r="I290" s="167"/>
      <c r="J290" s="115">
        <v>3617555.8023700248</v>
      </c>
      <c r="K290" s="115">
        <v>3822658.0770094348</v>
      </c>
      <c r="L290" s="166">
        <f>K290-J290</f>
        <v>205102.27463940997</v>
      </c>
      <c r="M290" s="167">
        <f>L290/J290</f>
        <v>5.6696367891557659E-2</v>
      </c>
      <c r="N290" s="167"/>
      <c r="O290" s="115">
        <v>80728.468529088044</v>
      </c>
      <c r="P290" s="314">
        <v>144325.60117454879</v>
      </c>
      <c r="Q290" s="166">
        <f>P290-O290</f>
        <v>63597.132645460748</v>
      </c>
      <c r="R290" s="167">
        <f>Q290/O290</f>
        <v>0.78779064937352872</v>
      </c>
      <c r="S290" s="167"/>
      <c r="T290" s="115">
        <v>601120.41116755153</v>
      </c>
      <c r="U290" s="115">
        <v>636357.20657211659</v>
      </c>
      <c r="V290" s="166">
        <f>U290-T290</f>
        <v>35236.795404565055</v>
      </c>
      <c r="W290" s="167">
        <f>V290/T290</f>
        <v>5.8618530913174115E-2</v>
      </c>
      <c r="X290" s="168"/>
      <c r="Y290" s="91">
        <v>4299404.6820666641</v>
      </c>
      <c r="Z290" s="91">
        <v>4603340.8847561004</v>
      </c>
      <c r="AA290" s="166">
        <f>Z290-Y290</f>
        <v>303936.20268943626</v>
      </c>
      <c r="AB290" s="167">
        <f>AA290/Y290</f>
        <v>7.0692624948098248E-2</v>
      </c>
      <c r="AC290" s="167"/>
      <c r="AD290" s="215">
        <v>46127</v>
      </c>
      <c r="AE290" s="215">
        <v>46127</v>
      </c>
      <c r="AF290" s="315">
        <f>AE290-AD290</f>
        <v>0</v>
      </c>
      <c r="AG290" s="214">
        <f>AF290/AD290</f>
        <v>0</v>
      </c>
      <c r="AH290" s="167"/>
      <c r="AI290" s="115">
        <v>4345531.6820666641</v>
      </c>
      <c r="AJ290" s="115">
        <v>4649467.8847561004</v>
      </c>
      <c r="AK290" s="166">
        <f>AJ290-AI290</f>
        <v>303936.20268943626</v>
      </c>
      <c r="AL290" s="167">
        <f>AK290/AI290</f>
        <v>6.9942236054504878E-2</v>
      </c>
      <c r="AN290" s="115">
        <f>J290/E290</f>
        <v>1068.0708008178403</v>
      </c>
      <c r="AO290" s="115">
        <f>K290/F290</f>
        <v>1140.4111208262036</v>
      </c>
      <c r="AP290" s="166">
        <f>AO290-AN290</f>
        <v>72.340320008363278</v>
      </c>
      <c r="AQ290" s="167">
        <f>AP290/AN290</f>
        <v>6.7729892019303434E-2</v>
      </c>
      <c r="AR290" s="316"/>
      <c r="AS290" s="115">
        <v>23.834800274310023</v>
      </c>
      <c r="AT290" s="115">
        <f>P290/F290</f>
        <v>43.056563596225772</v>
      </c>
      <c r="AU290" s="115">
        <f>AT290-AS290</f>
        <v>19.221763321915748</v>
      </c>
      <c r="AV290" s="191">
        <f>AU290/AS290</f>
        <v>0.80645791450720206</v>
      </c>
      <c r="AW290" s="316"/>
      <c r="AX290" s="115">
        <v>177.47871602230632</v>
      </c>
      <c r="AY290" s="115">
        <f>U290/F290</f>
        <v>189.84403537354314</v>
      </c>
      <c r="AZ290" s="166">
        <f>AY290-AX290</f>
        <v>12.36531935123682</v>
      </c>
      <c r="BA290" s="167">
        <f>AZ290/AX290</f>
        <v>6.9672125358866646E-2</v>
      </c>
      <c r="BB290" s="316"/>
      <c r="BC290" s="115">
        <f>Y290/E290</f>
        <v>1269.3843171144565</v>
      </c>
      <c r="BD290" s="115">
        <f>Z290/F290</f>
        <v>1373.3117197959727</v>
      </c>
      <c r="BE290" s="166">
        <f>BD290-BC290</f>
        <v>103.92740268151624</v>
      </c>
      <c r="BF290" s="167">
        <f>BE290/BC290</f>
        <v>8.1872291378045622E-2</v>
      </c>
      <c r="BG290" s="317"/>
      <c r="BH290" s="115">
        <v>13.618836728668438</v>
      </c>
      <c r="BI290" s="115">
        <v>13.618836728668438</v>
      </c>
      <c r="BJ290" s="166">
        <f>BI290-BH290</f>
        <v>0</v>
      </c>
      <c r="BK290" s="167">
        <f>BJ290/BH290</f>
        <v>0</v>
      </c>
      <c r="BL290" s="167"/>
      <c r="BM290" s="115">
        <f>AI290/E290</f>
        <v>1283.0031538431249</v>
      </c>
      <c r="BN290" s="115">
        <f>AJ290/F290</f>
        <v>1387.0727579821303</v>
      </c>
      <c r="BO290" s="291">
        <f>BN290-BM290</f>
        <v>104.06960413900538</v>
      </c>
      <c r="BP290" s="167">
        <f>BO290/BM290</f>
        <v>8.1114067278224442E-2</v>
      </c>
    </row>
    <row r="291" spans="1:68">
      <c r="A291" s="89">
        <v>927</v>
      </c>
      <c r="B291" s="99">
        <v>1</v>
      </c>
      <c r="C291" s="100">
        <v>33</v>
      </c>
      <c r="D291" s="90" t="s">
        <v>305</v>
      </c>
      <c r="E291" s="92">
        <v>28811</v>
      </c>
      <c r="F291" s="115">
        <v>28799</v>
      </c>
      <c r="G291" s="166">
        <f>F291-E291</f>
        <v>-12</v>
      </c>
      <c r="H291" s="167">
        <f>G291/E291</f>
        <v>-4.165075839089237E-4</v>
      </c>
      <c r="I291" s="167"/>
      <c r="J291" s="115">
        <v>17107430.887393657</v>
      </c>
      <c r="K291" s="115">
        <v>15766536.642512746</v>
      </c>
      <c r="L291" s="166">
        <f>K291-J291</f>
        <v>-1340894.244880911</v>
      </c>
      <c r="M291" s="167">
        <f>L291/J291</f>
        <v>-7.8380807364185012E-2</v>
      </c>
      <c r="N291" s="167"/>
      <c r="O291" s="115">
        <v>2374106.4758272334</v>
      </c>
      <c r="P291" s="314">
        <v>3700501.7790501984</v>
      </c>
      <c r="Q291" s="166">
        <f>P291-O291</f>
        <v>1326395.303222965</v>
      </c>
      <c r="R291" s="167">
        <f>Q291/O291</f>
        <v>0.55869242459346558</v>
      </c>
      <c r="S291" s="167"/>
      <c r="T291" s="115">
        <v>2237272.8258742541</v>
      </c>
      <c r="U291" s="115">
        <v>2309079.3738201298</v>
      </c>
      <c r="V291" s="166">
        <f>U291-T291</f>
        <v>71806.547945875674</v>
      </c>
      <c r="W291" s="167">
        <f>V291/T291</f>
        <v>3.2095570605170154E-2</v>
      </c>
      <c r="X291" s="168"/>
      <c r="Y291" s="91">
        <v>21718810.189095147</v>
      </c>
      <c r="Z291" s="91">
        <v>21776117.795383073</v>
      </c>
      <c r="AA291" s="166">
        <f>Z291-Y291</f>
        <v>57307.606287926435</v>
      </c>
      <c r="AB291" s="167">
        <f>AA291/Y291</f>
        <v>2.6386162864805622E-3</v>
      </c>
      <c r="AC291" s="167"/>
      <c r="AD291" s="215">
        <v>-2423945</v>
      </c>
      <c r="AE291" s="215">
        <v>-2423945</v>
      </c>
      <c r="AF291" s="315">
        <f>AE291-AD291</f>
        <v>0</v>
      </c>
      <c r="AG291" s="214">
        <f>AF291/AD291</f>
        <v>0</v>
      </c>
      <c r="AH291" s="167"/>
      <c r="AI291" s="115">
        <v>19294865.189095147</v>
      </c>
      <c r="AJ291" s="115">
        <v>19352172.795383073</v>
      </c>
      <c r="AK291" s="166">
        <f>AJ291-AI291</f>
        <v>57307.606287926435</v>
      </c>
      <c r="AL291" s="167">
        <f>AK291/AI291</f>
        <v>2.9700962264465522E-3</v>
      </c>
      <c r="AN291" s="115">
        <f>J291/E291</f>
        <v>593.78122548310216</v>
      </c>
      <c r="AO291" s="115">
        <f>K291/F291</f>
        <v>547.46819828857758</v>
      </c>
      <c r="AP291" s="166">
        <f>AO291-AN291</f>
        <v>-46.313027194524579</v>
      </c>
      <c r="AQ291" s="167">
        <f>AP291/AN291</f>
        <v>-7.7996786033179416E-2</v>
      </c>
      <c r="AR291" s="316"/>
      <c r="AS291" s="115">
        <v>82.402779349110872</v>
      </c>
      <c r="AT291" s="115">
        <f>P291/F291</f>
        <v>128.49410670683699</v>
      </c>
      <c r="AU291" s="115">
        <f>AT291-AS291</f>
        <v>46.091327357726115</v>
      </c>
      <c r="AV291" s="191">
        <f>AU291/AS291</f>
        <v>0.55934190232168957</v>
      </c>
      <c r="AW291" s="316"/>
      <c r="AX291" s="115">
        <v>77.653424937497974</v>
      </c>
      <c r="AY291" s="115">
        <f>U291/F291</f>
        <v>80.179151144835927</v>
      </c>
      <c r="AZ291" s="166">
        <f>AY291-AX291</f>
        <v>2.5257262073379536</v>
      </c>
      <c r="BA291" s="167">
        <f>AZ291/AX291</f>
        <v>3.2525625358712396E-2</v>
      </c>
      <c r="BB291" s="316"/>
      <c r="BC291" s="115">
        <f>Y291/E291</f>
        <v>753.83742976971109</v>
      </c>
      <c r="BD291" s="115">
        <f>Z291/F291</f>
        <v>756.14145614025051</v>
      </c>
      <c r="BE291" s="166">
        <f>BD291-BC291</f>
        <v>2.3040263705394182</v>
      </c>
      <c r="BF291" s="167">
        <f>BE291/BC291</f>
        <v>3.0563968828707174E-3</v>
      </c>
      <c r="BG291" s="317"/>
      <c r="BH291" s="115">
        <v>-84.132622956509664</v>
      </c>
      <c r="BI291" s="115">
        <v>-84.132622956509664</v>
      </c>
      <c r="BJ291" s="166">
        <f>BI291-BH291</f>
        <v>0</v>
      </c>
      <c r="BK291" s="167">
        <f>BJ291/BH291</f>
        <v>0</v>
      </c>
      <c r="BL291" s="167"/>
      <c r="BM291" s="115">
        <f>AI291/E291</f>
        <v>669.70480681320146</v>
      </c>
      <c r="BN291" s="115">
        <f>AJ291/F291</f>
        <v>671.97377670693686</v>
      </c>
      <c r="BO291" s="291">
        <f>BN291-BM291</f>
        <v>2.2689698937354024</v>
      </c>
      <c r="BP291" s="167">
        <f>BO291/BM291</f>
        <v>3.3880149442742148E-3</v>
      </c>
    </row>
    <row r="292" spans="1:68">
      <c r="A292" s="89">
        <v>931</v>
      </c>
      <c r="B292" s="99">
        <v>13</v>
      </c>
      <c r="C292" s="99">
        <v>13</v>
      </c>
      <c r="D292" s="90" t="s">
        <v>306</v>
      </c>
      <c r="E292" s="92">
        <v>5877</v>
      </c>
      <c r="F292" s="115">
        <v>5764</v>
      </c>
      <c r="G292" s="166">
        <f>F292-E292</f>
        <v>-113</v>
      </c>
      <c r="H292" s="167">
        <f>G292/E292</f>
        <v>-1.9227497022290284E-2</v>
      </c>
      <c r="I292" s="167"/>
      <c r="J292" s="115">
        <v>5110843.4812685223</v>
      </c>
      <c r="K292" s="115">
        <v>4962743.4584348928</v>
      </c>
      <c r="L292" s="166">
        <f>K292-J292</f>
        <v>-148100.02283362951</v>
      </c>
      <c r="M292" s="167">
        <f>L292/J292</f>
        <v>-2.8977608759967497E-2</v>
      </c>
      <c r="N292" s="167"/>
      <c r="O292" s="115">
        <v>2141123.5742001934</v>
      </c>
      <c r="P292" s="314">
        <v>1781596.4204865925</v>
      </c>
      <c r="Q292" s="166">
        <f>P292-O292</f>
        <v>-359527.15371360094</v>
      </c>
      <c r="R292" s="167">
        <f>Q292/O292</f>
        <v>-0.16791518156438057</v>
      </c>
      <c r="S292" s="167"/>
      <c r="T292" s="115">
        <v>917806.03441379685</v>
      </c>
      <c r="U292" s="115">
        <v>980124.79514343746</v>
      </c>
      <c r="V292" s="166">
        <f>U292-T292</f>
        <v>62318.760729640606</v>
      </c>
      <c r="W292" s="167">
        <f>V292/T292</f>
        <v>6.7899706902061971E-2</v>
      </c>
      <c r="X292" s="168"/>
      <c r="Y292" s="91">
        <v>8169773.0898825126</v>
      </c>
      <c r="Z292" s="91">
        <v>7724464.6740649231</v>
      </c>
      <c r="AA292" s="166">
        <f>Z292-Y292</f>
        <v>-445308.4158175895</v>
      </c>
      <c r="AB292" s="167">
        <f>AA292/Y292</f>
        <v>-5.4506827903098271E-2</v>
      </c>
      <c r="AC292" s="167"/>
      <c r="AD292" s="215">
        <v>137164</v>
      </c>
      <c r="AE292" s="215">
        <v>137164</v>
      </c>
      <c r="AF292" s="315">
        <f>AE292-AD292</f>
        <v>0</v>
      </c>
      <c r="AG292" s="214">
        <f>AF292/AD292</f>
        <v>0</v>
      </c>
      <c r="AH292" s="167"/>
      <c r="AI292" s="115">
        <v>8306937.0898825126</v>
      </c>
      <c r="AJ292" s="115">
        <v>7861628.6740649231</v>
      </c>
      <c r="AK292" s="166">
        <f>AJ292-AI292</f>
        <v>-445308.4158175895</v>
      </c>
      <c r="AL292" s="167">
        <f>AK292/AI292</f>
        <v>-5.3606812113691789E-2</v>
      </c>
      <c r="AN292" s="115">
        <f>J292/E292</f>
        <v>869.63475944674531</v>
      </c>
      <c r="AO292" s="115">
        <f>K292/F292</f>
        <v>860.98949660563721</v>
      </c>
      <c r="AP292" s="166">
        <f>AO292-AN292</f>
        <v>-8.6452628411080923</v>
      </c>
      <c r="AQ292" s="167">
        <f>AP292/AN292</f>
        <v>-9.9412572314935294E-3</v>
      </c>
      <c r="AR292" s="316"/>
      <c r="AS292" s="115">
        <v>364.32254112645796</v>
      </c>
      <c r="AT292" s="115">
        <f>P292/F292</f>
        <v>309.09028807886756</v>
      </c>
      <c r="AU292" s="115">
        <f>AT292-AS292</f>
        <v>-55.232253047590405</v>
      </c>
      <c r="AV292" s="191">
        <f>AU292/AS292</f>
        <v>-0.15160262353467457</v>
      </c>
      <c r="AW292" s="316"/>
      <c r="AX292" s="115">
        <v>156.16913976753392</v>
      </c>
      <c r="AY292" s="115">
        <f>U292/F292</f>
        <v>170.04246966402454</v>
      </c>
      <c r="AZ292" s="166">
        <f>AY292-AX292</f>
        <v>13.873329896490617</v>
      </c>
      <c r="BA292" s="167">
        <f>AZ292/AX292</f>
        <v>8.8835284084562469E-2</v>
      </c>
      <c r="BB292" s="316"/>
      <c r="BC292" s="115">
        <f>Y292/E292</f>
        <v>1390.1264403407372</v>
      </c>
      <c r="BD292" s="115">
        <f>Z292/F292</f>
        <v>1340.1222543485294</v>
      </c>
      <c r="BE292" s="166">
        <f>BD292-BC292</f>
        <v>-50.004185992207795</v>
      </c>
      <c r="BF292" s="167">
        <f>BE292/BC292</f>
        <v>-3.5970962454286638E-2</v>
      </c>
      <c r="BG292" s="317"/>
      <c r="BH292" s="115">
        <v>23.339118597924109</v>
      </c>
      <c r="BI292" s="115">
        <v>23.339118597924109</v>
      </c>
      <c r="BJ292" s="166">
        <f>BI292-BH292</f>
        <v>0</v>
      </c>
      <c r="BK292" s="167">
        <f>BJ292/BH292</f>
        <v>0</v>
      </c>
      <c r="BL292" s="167"/>
      <c r="BM292" s="115">
        <f>AI292/E292</f>
        <v>1413.4655589386614</v>
      </c>
      <c r="BN292" s="115">
        <f>AJ292/F292</f>
        <v>1363.9189233284044</v>
      </c>
      <c r="BO292" s="291">
        <f>BN292-BM292</f>
        <v>-49.546635610256999</v>
      </c>
      <c r="BP292" s="167">
        <f>BO292/BM292</f>
        <v>-3.5053302358113644E-2</v>
      </c>
    </row>
    <row r="293" spans="1:68">
      <c r="A293" s="89">
        <v>934</v>
      </c>
      <c r="B293" s="99">
        <v>14</v>
      </c>
      <c r="C293" s="99">
        <v>14</v>
      </c>
      <c r="D293" s="90" t="s">
        <v>307</v>
      </c>
      <c r="E293" s="92">
        <v>2656</v>
      </c>
      <c r="F293" s="115">
        <v>2607</v>
      </c>
      <c r="G293" s="166">
        <f>F293-E293</f>
        <v>-49</v>
      </c>
      <c r="H293" s="167">
        <f>G293/E293</f>
        <v>-1.8448795180722892E-2</v>
      </c>
      <c r="I293" s="167"/>
      <c r="J293" s="115">
        <v>799941.71694532991</v>
      </c>
      <c r="K293" s="115">
        <v>738386.10584053583</v>
      </c>
      <c r="L293" s="166">
        <f>K293-J293</f>
        <v>-61555.611104794079</v>
      </c>
      <c r="M293" s="167">
        <f>L293/J293</f>
        <v>-7.6950119991055485E-2</v>
      </c>
      <c r="N293" s="167"/>
      <c r="O293" s="115">
        <v>1235556.0594255235</v>
      </c>
      <c r="P293" s="314">
        <v>1155060.9570187344</v>
      </c>
      <c r="Q293" s="166">
        <f>P293-O293</f>
        <v>-80495.102406789083</v>
      </c>
      <c r="R293" s="167">
        <f>Q293/O293</f>
        <v>-6.5148887250179158E-2</v>
      </c>
      <c r="S293" s="167"/>
      <c r="T293" s="115">
        <v>338797.82123913197</v>
      </c>
      <c r="U293" s="115">
        <v>366481.13894980727</v>
      </c>
      <c r="V293" s="166">
        <f>U293-T293</f>
        <v>27683.317710675299</v>
      </c>
      <c r="W293" s="167">
        <f>V293/T293</f>
        <v>8.1710436063092987E-2</v>
      </c>
      <c r="X293" s="168"/>
      <c r="Y293" s="91">
        <v>2374295.5976099856</v>
      </c>
      <c r="Z293" s="91">
        <v>2259928.2018090775</v>
      </c>
      <c r="AA293" s="166">
        <f>Z293-Y293</f>
        <v>-114367.3958009081</v>
      </c>
      <c r="AB293" s="167">
        <f>AA293/Y293</f>
        <v>-4.8168979429533819E-2</v>
      </c>
      <c r="AC293" s="167"/>
      <c r="AD293" s="215">
        <v>-776435</v>
      </c>
      <c r="AE293" s="215">
        <v>-776435</v>
      </c>
      <c r="AF293" s="315">
        <f>AE293-AD293</f>
        <v>0</v>
      </c>
      <c r="AG293" s="214">
        <f>AF293/AD293</f>
        <v>0</v>
      </c>
      <c r="AH293" s="167"/>
      <c r="AI293" s="115">
        <v>1597860.5976099856</v>
      </c>
      <c r="AJ293" s="115">
        <v>1483493.2018090775</v>
      </c>
      <c r="AK293" s="166">
        <f>AJ293-AI293</f>
        <v>-114367.3958009081</v>
      </c>
      <c r="AL293" s="167">
        <f>AK293/AI293</f>
        <v>-7.1575327642457776E-2</v>
      </c>
      <c r="AN293" s="115">
        <f>J293/E293</f>
        <v>301.18287535592242</v>
      </c>
      <c r="AO293" s="115">
        <f>K293/F293</f>
        <v>283.23210810914298</v>
      </c>
      <c r="AP293" s="166">
        <f>AO293-AN293</f>
        <v>-17.950767246779435</v>
      </c>
      <c r="AQ293" s="167">
        <f>AP293/AN293</f>
        <v>-5.9600889411677682E-2</v>
      </c>
      <c r="AR293" s="316"/>
      <c r="AS293" s="115">
        <v>465.19429948250132</v>
      </c>
      <c r="AT293" s="115">
        <f>P293/F293</f>
        <v>443.06135673906192</v>
      </c>
      <c r="AU293" s="115">
        <f>AT293-AS293</f>
        <v>-22.132942743439401</v>
      </c>
      <c r="AV293" s="191">
        <f>AU293/AS293</f>
        <v>-4.7577846005552676E-2</v>
      </c>
      <c r="AW293" s="316"/>
      <c r="AX293" s="115">
        <v>127.55942064726354</v>
      </c>
      <c r="AY293" s="115">
        <f>U293/F293</f>
        <v>140.57581087449455</v>
      </c>
      <c r="AZ293" s="166">
        <f>AY293-AX293</f>
        <v>13.016390227231014</v>
      </c>
      <c r="BA293" s="167">
        <f>AZ293/AX293</f>
        <v>0.10204177912680296</v>
      </c>
      <c r="BB293" s="316"/>
      <c r="BC293" s="115">
        <f>Y293/E293</f>
        <v>893.93659548568735</v>
      </c>
      <c r="BD293" s="115">
        <f>Z293/F293</f>
        <v>866.86927572269951</v>
      </c>
      <c r="BE293" s="166">
        <f>BD293-BC293</f>
        <v>-27.067319762987836</v>
      </c>
      <c r="BF293" s="167">
        <f>BE293/BC293</f>
        <v>-3.0278791470978776E-2</v>
      </c>
      <c r="BG293" s="317"/>
      <c r="BH293" s="115">
        <v>-292.33245481927713</v>
      </c>
      <c r="BI293" s="115">
        <v>-292.33245481927713</v>
      </c>
      <c r="BJ293" s="166">
        <f>BI293-BH293</f>
        <v>0</v>
      </c>
      <c r="BK293" s="167">
        <f>BJ293/BH293</f>
        <v>0</v>
      </c>
      <c r="BL293" s="167"/>
      <c r="BM293" s="115">
        <f>AI293/E293</f>
        <v>601.60414066641022</v>
      </c>
      <c r="BN293" s="115">
        <f>AJ293/F293</f>
        <v>569.04227150329018</v>
      </c>
      <c r="BO293" s="291">
        <f>BN293-BM293</f>
        <v>-32.561869163120036</v>
      </c>
      <c r="BP293" s="167">
        <f>BO293/BM293</f>
        <v>-5.4125074882381184E-2</v>
      </c>
    </row>
    <row r="294" spans="1:68">
      <c r="A294" s="89">
        <v>935</v>
      </c>
      <c r="B294" s="99">
        <v>8</v>
      </c>
      <c r="C294" s="99">
        <v>8</v>
      </c>
      <c r="D294" s="90" t="s">
        <v>308</v>
      </c>
      <c r="E294" s="92">
        <v>2927</v>
      </c>
      <c r="F294" s="115">
        <v>2831</v>
      </c>
      <c r="G294" s="166">
        <f>F294-E294</f>
        <v>-96</v>
      </c>
      <c r="H294" s="167">
        <f>G294/E294</f>
        <v>-3.2798086778271271E-2</v>
      </c>
      <c r="I294" s="167"/>
      <c r="J294" s="115">
        <v>575099.23805131018</v>
      </c>
      <c r="K294" s="115">
        <v>346327.48068711901</v>
      </c>
      <c r="L294" s="166">
        <f>K294-J294</f>
        <v>-228771.75736419117</v>
      </c>
      <c r="M294" s="167">
        <f>L294/J294</f>
        <v>-0.39779527119418689</v>
      </c>
      <c r="N294" s="167"/>
      <c r="O294" s="115">
        <v>1165821.3467909284</v>
      </c>
      <c r="P294" s="314">
        <v>1151433.329135746</v>
      </c>
      <c r="Q294" s="166">
        <f>P294-O294</f>
        <v>-14388.017655182397</v>
      </c>
      <c r="R294" s="167">
        <f>Q294/O294</f>
        <v>-1.2341528738333062E-2</v>
      </c>
      <c r="S294" s="167"/>
      <c r="T294" s="115">
        <v>394634.47847400268</v>
      </c>
      <c r="U294" s="115">
        <v>426238.98057070939</v>
      </c>
      <c r="V294" s="166">
        <f>U294-T294</f>
        <v>31604.50209670671</v>
      </c>
      <c r="W294" s="167">
        <f>V294/T294</f>
        <v>8.0085506514577687E-2</v>
      </c>
      <c r="X294" s="168"/>
      <c r="Y294" s="91">
        <v>2135555.0633162409</v>
      </c>
      <c r="Z294" s="91">
        <v>1923999.7903935744</v>
      </c>
      <c r="AA294" s="166">
        <f>Z294-Y294</f>
        <v>-211555.27292266651</v>
      </c>
      <c r="AB294" s="167">
        <f>AA294/Y294</f>
        <v>-9.9063366033816297E-2</v>
      </c>
      <c r="AC294" s="167"/>
      <c r="AD294" s="215">
        <v>118143</v>
      </c>
      <c r="AE294" s="215">
        <v>118143</v>
      </c>
      <c r="AF294" s="315">
        <f>AE294-AD294</f>
        <v>0</v>
      </c>
      <c r="AG294" s="214">
        <f>AF294/AD294</f>
        <v>0</v>
      </c>
      <c r="AH294" s="167"/>
      <c r="AI294" s="115">
        <v>2253698.0633162409</v>
      </c>
      <c r="AJ294" s="115">
        <v>2042142.7903935744</v>
      </c>
      <c r="AK294" s="166">
        <f>AJ294-AI294</f>
        <v>-211555.27292266651</v>
      </c>
      <c r="AL294" s="167">
        <f>AK294/AI294</f>
        <v>-9.3870282078234585E-2</v>
      </c>
      <c r="AN294" s="115">
        <f>J294/E294</f>
        <v>196.48077828879747</v>
      </c>
      <c r="AO294" s="115">
        <f>K294/F294</f>
        <v>122.33397410353903</v>
      </c>
      <c r="AP294" s="166">
        <f>AO294-AN294</f>
        <v>-74.146804185258432</v>
      </c>
      <c r="AQ294" s="167">
        <f>AP294/AN294</f>
        <v>-0.37737434079314203</v>
      </c>
      <c r="AR294" s="316"/>
      <c r="AS294" s="115">
        <v>398.29905937510364</v>
      </c>
      <c r="AT294" s="115">
        <f>P294/F294</f>
        <v>406.72318231569977</v>
      </c>
      <c r="AU294" s="115">
        <f>AT294-AS294</f>
        <v>8.4241229405961349</v>
      </c>
      <c r="AV294" s="191">
        <f>AU294/AS294</f>
        <v>2.1150245631543409E-2</v>
      </c>
      <c r="AW294" s="316"/>
      <c r="AX294" s="115">
        <v>134.82558198633504</v>
      </c>
      <c r="AY294" s="115">
        <f>U294/F294</f>
        <v>150.56127890169884</v>
      </c>
      <c r="AZ294" s="166">
        <f>AY294-AX294</f>
        <v>15.735696915363803</v>
      </c>
      <c r="BA294" s="167">
        <f>AZ294/AX294</f>
        <v>0.11671150744195313</v>
      </c>
      <c r="BB294" s="316"/>
      <c r="BC294" s="115">
        <f>Y294/E294</f>
        <v>729.60541965023606</v>
      </c>
      <c r="BD294" s="115">
        <f>Z294/F294</f>
        <v>679.61843532093758</v>
      </c>
      <c r="BE294" s="166">
        <f>BD294-BC294</f>
        <v>-49.98698432929848</v>
      </c>
      <c r="BF294" s="167">
        <f>BE294/BC294</f>
        <v>-6.8512353366648002E-2</v>
      </c>
      <c r="BG294" s="317"/>
      <c r="BH294" s="115">
        <v>40.363170481721902</v>
      </c>
      <c r="BI294" s="115">
        <v>40.363170481721902</v>
      </c>
      <c r="BJ294" s="166">
        <f>BI294-BH294</f>
        <v>0</v>
      </c>
      <c r="BK294" s="167">
        <f>BJ294/BH294</f>
        <v>0</v>
      </c>
      <c r="BL294" s="167"/>
      <c r="BM294" s="115">
        <f>AI294/E294</f>
        <v>769.96859013195797</v>
      </c>
      <c r="BN294" s="115">
        <f>AJ294/F294</f>
        <v>721.35033217717216</v>
      </c>
      <c r="BO294" s="291">
        <f>BN294-BM294</f>
        <v>-48.618257954785804</v>
      </c>
      <c r="BP294" s="167">
        <f>BO294/BM294</f>
        <v>-6.3143170484985051E-2</v>
      </c>
    </row>
    <row r="295" spans="1:68">
      <c r="A295" s="89">
        <v>936</v>
      </c>
      <c r="B295" s="99">
        <v>6</v>
      </c>
      <c r="C295" s="99">
        <v>6</v>
      </c>
      <c r="D295" s="90" t="s">
        <v>309</v>
      </c>
      <c r="E295" s="92">
        <v>6275</v>
      </c>
      <c r="F295" s="115">
        <v>6190</v>
      </c>
      <c r="G295" s="166">
        <f>F295-E295</f>
        <v>-85</v>
      </c>
      <c r="H295" s="167">
        <f>G295/E295</f>
        <v>-1.3545816733067729E-2</v>
      </c>
      <c r="I295" s="167"/>
      <c r="J295" s="115">
        <v>4019383.623855433</v>
      </c>
      <c r="K295" s="115">
        <v>3878543.3919670493</v>
      </c>
      <c r="L295" s="166">
        <f>K295-J295</f>
        <v>-140840.23188838363</v>
      </c>
      <c r="M295" s="167">
        <f>L295/J295</f>
        <v>-3.5040256185670644E-2</v>
      </c>
      <c r="N295" s="167"/>
      <c r="O295" s="115">
        <v>2409040.6902955533</v>
      </c>
      <c r="P295" s="314">
        <v>2427570.5836283443</v>
      </c>
      <c r="Q295" s="166">
        <f>P295-O295</f>
        <v>18529.893332791049</v>
      </c>
      <c r="R295" s="167">
        <f>Q295/O295</f>
        <v>7.6918141762552412E-3</v>
      </c>
      <c r="S295" s="167"/>
      <c r="T295" s="115">
        <v>1053646.4950336462</v>
      </c>
      <c r="U295" s="115">
        <v>1121143.6291099715</v>
      </c>
      <c r="V295" s="166">
        <f>U295-T295</f>
        <v>67497.134076325223</v>
      </c>
      <c r="W295" s="167">
        <f>V295/T295</f>
        <v>6.4060512130465375E-2</v>
      </c>
      <c r="X295" s="168"/>
      <c r="Y295" s="91">
        <v>7482070.8091846313</v>
      </c>
      <c r="Z295" s="91">
        <v>7427257.6047053654</v>
      </c>
      <c r="AA295" s="166">
        <f>Z295-Y295</f>
        <v>-54813.204479265958</v>
      </c>
      <c r="AB295" s="167">
        <f>AA295/Y295</f>
        <v>-7.3259403549054761E-3</v>
      </c>
      <c r="AC295" s="167"/>
      <c r="AD295" s="215">
        <v>595792</v>
      </c>
      <c r="AE295" s="215">
        <v>595792</v>
      </c>
      <c r="AF295" s="315">
        <f>AE295-AD295</f>
        <v>0</v>
      </c>
      <c r="AG295" s="214">
        <f>AF295/AD295</f>
        <v>0</v>
      </c>
      <c r="AH295" s="167"/>
      <c r="AI295" s="115">
        <v>8077862.8091846313</v>
      </c>
      <c r="AJ295" s="115">
        <v>8023049.6047053654</v>
      </c>
      <c r="AK295" s="166">
        <f>AJ295-AI295</f>
        <v>-54813.204479265958</v>
      </c>
      <c r="AL295" s="167">
        <f>AK295/AI295</f>
        <v>-6.7856072545503816E-3</v>
      </c>
      <c r="AN295" s="115">
        <f>J295/E295</f>
        <v>640.53922292516859</v>
      </c>
      <c r="AO295" s="115">
        <f>K295/F295</f>
        <v>626.58213117399828</v>
      </c>
      <c r="AP295" s="166">
        <f>AO295-AN295</f>
        <v>-13.95709175117031</v>
      </c>
      <c r="AQ295" s="167">
        <f>AP295/AN295</f>
        <v>-2.1789597344924586E-2</v>
      </c>
      <c r="AR295" s="316"/>
      <c r="AS295" s="115">
        <v>383.91086697937106</v>
      </c>
      <c r="AT295" s="115">
        <f>P295/F295</f>
        <v>392.17618475417515</v>
      </c>
      <c r="AU295" s="115">
        <f>AT295-AS295</f>
        <v>8.2653177748040889</v>
      </c>
      <c r="AV295" s="191">
        <f>AU295/AS295</f>
        <v>2.1529262351534881E-2</v>
      </c>
      <c r="AW295" s="316"/>
      <c r="AX295" s="115">
        <v>167.91179203723445</v>
      </c>
      <c r="AY295" s="115">
        <f>U295/F295</f>
        <v>181.12174945233787</v>
      </c>
      <c r="AZ295" s="166">
        <f>AY295-AX295</f>
        <v>13.209957415103418</v>
      </c>
      <c r="BA295" s="167">
        <f>AZ295/AX295</f>
        <v>7.8672005431126055E-2</v>
      </c>
      <c r="BB295" s="316"/>
      <c r="BC295" s="115">
        <f>Y295/E295</f>
        <v>1192.3618819417738</v>
      </c>
      <c r="BD295" s="115">
        <f>Z295/F295</f>
        <v>1199.8800653805113</v>
      </c>
      <c r="BE295" s="166">
        <f>BD295-BC295</f>
        <v>7.5181834387374238</v>
      </c>
      <c r="BF295" s="167">
        <f>BE295/BC295</f>
        <v>6.3052866353744746E-3</v>
      </c>
      <c r="BG295" s="317"/>
      <c r="BH295" s="115">
        <v>94.946932270916335</v>
      </c>
      <c r="BI295" s="115">
        <v>94.946932270916335</v>
      </c>
      <c r="BJ295" s="166">
        <f>BI295-BH295</f>
        <v>0</v>
      </c>
      <c r="BK295" s="167">
        <f>BJ295/BH295</f>
        <v>0</v>
      </c>
      <c r="BL295" s="167"/>
      <c r="BM295" s="115">
        <f>AI295/E295</f>
        <v>1287.3088142126903</v>
      </c>
      <c r="BN295" s="115">
        <f>AJ295/F295</f>
        <v>1296.1307923595098</v>
      </c>
      <c r="BO295" s="291">
        <f>BN295-BM295</f>
        <v>8.8219781468194469</v>
      </c>
      <c r="BP295" s="167">
        <f>BO295/BM295</f>
        <v>6.8530394955890299E-3</v>
      </c>
    </row>
    <row r="296" spans="1:68">
      <c r="A296" s="89">
        <v>946</v>
      </c>
      <c r="B296" s="99">
        <v>15</v>
      </c>
      <c r="C296" s="99">
        <v>15</v>
      </c>
      <c r="D296" s="90" t="s">
        <v>310</v>
      </c>
      <c r="E296" s="92">
        <v>6291</v>
      </c>
      <c r="F296" s="115">
        <v>6210</v>
      </c>
      <c r="G296" s="166">
        <f>F296-E296</f>
        <v>-81</v>
      </c>
      <c r="H296" s="167">
        <f>G296/E296</f>
        <v>-1.2875536480686695E-2</v>
      </c>
      <c r="I296" s="167"/>
      <c r="J296" s="115">
        <v>5598294.936422877</v>
      </c>
      <c r="K296" s="115">
        <v>5477370.869617017</v>
      </c>
      <c r="L296" s="166">
        <f>K296-J296</f>
        <v>-120924.06680586003</v>
      </c>
      <c r="M296" s="167">
        <f>L296/J296</f>
        <v>-2.1600160080727446E-2</v>
      </c>
      <c r="N296" s="167"/>
      <c r="O296" s="115">
        <v>2260590.3994615776</v>
      </c>
      <c r="P296" s="314">
        <v>2430694.0147639397</v>
      </c>
      <c r="Q296" s="166">
        <f>P296-O296</f>
        <v>170103.61530236201</v>
      </c>
      <c r="R296" s="167">
        <f>Q296/O296</f>
        <v>7.5247428876490371E-2</v>
      </c>
      <c r="S296" s="167"/>
      <c r="T296" s="115">
        <v>920438.21946432185</v>
      </c>
      <c r="U296" s="115">
        <v>979120.51997832558</v>
      </c>
      <c r="V296" s="166">
        <f>U296-T296</f>
        <v>58682.300514003728</v>
      </c>
      <c r="W296" s="167">
        <f>V296/T296</f>
        <v>6.3754741245051455E-2</v>
      </c>
      <c r="X296" s="168"/>
      <c r="Y296" s="91">
        <v>8779323.5553487763</v>
      </c>
      <c r="Z296" s="91">
        <v>8887185.4043592829</v>
      </c>
      <c r="AA296" s="166">
        <f>Z296-Y296</f>
        <v>107861.84901050664</v>
      </c>
      <c r="AB296" s="167">
        <f>AA296/Y296</f>
        <v>1.2285895186627692E-2</v>
      </c>
      <c r="AC296" s="167"/>
      <c r="AD296" s="215">
        <v>799475</v>
      </c>
      <c r="AE296" s="215">
        <v>799475</v>
      </c>
      <c r="AF296" s="315">
        <f>AE296-AD296</f>
        <v>0</v>
      </c>
      <c r="AG296" s="214">
        <f>AF296/AD296</f>
        <v>0</v>
      </c>
      <c r="AH296" s="167"/>
      <c r="AI296" s="115">
        <v>9578798.5553487763</v>
      </c>
      <c r="AJ296" s="115">
        <v>9686660.4043592829</v>
      </c>
      <c r="AK296" s="166">
        <f>AJ296-AI296</f>
        <v>107861.84901050664</v>
      </c>
      <c r="AL296" s="167">
        <f>AK296/AI296</f>
        <v>1.1260477855051756E-2</v>
      </c>
      <c r="AN296" s="115">
        <f>J296/E296</f>
        <v>889.88951461180682</v>
      </c>
      <c r="AO296" s="115">
        <f>K296/F296</f>
        <v>882.02429462431837</v>
      </c>
      <c r="AP296" s="166">
        <f>AO296-AN296</f>
        <v>-7.8652199874884445</v>
      </c>
      <c r="AQ296" s="167">
        <f>AP296/AN296</f>
        <v>-8.8384230383020748E-3</v>
      </c>
      <c r="AR296" s="316"/>
      <c r="AS296" s="115">
        <v>359.33721180441546</v>
      </c>
      <c r="AT296" s="115">
        <f>P296/F296</f>
        <v>391.41610543702734</v>
      </c>
      <c r="AU296" s="115">
        <f>AT296-AS296</f>
        <v>32.07889363261188</v>
      </c>
      <c r="AV296" s="191">
        <f>AU296/AS296</f>
        <v>8.9272395340096816E-2</v>
      </c>
      <c r="AW296" s="316"/>
      <c r="AX296" s="115">
        <v>146.3103194189035</v>
      </c>
      <c r="AY296" s="115">
        <f>U296/F296</f>
        <v>157.66836070504436</v>
      </c>
      <c r="AZ296" s="166">
        <f>AY296-AX296</f>
        <v>11.35804128614086</v>
      </c>
      <c r="BA296" s="167">
        <f>AZ296/AX296</f>
        <v>7.7629803087378033E-2</v>
      </c>
      <c r="BB296" s="316"/>
      <c r="BC296" s="115">
        <f>Y296/E296</f>
        <v>1395.5370458351258</v>
      </c>
      <c r="BD296" s="115">
        <f>Z296/F296</f>
        <v>1431.1087607663901</v>
      </c>
      <c r="BE296" s="166">
        <f>BD296-BC296</f>
        <v>35.571714931264296</v>
      </c>
      <c r="BF296" s="167">
        <f>BE296/BC296</f>
        <v>2.5489624254279294E-2</v>
      </c>
      <c r="BG296" s="317"/>
      <c r="BH296" s="115">
        <v>127.0823398505802</v>
      </c>
      <c r="BI296" s="115">
        <v>127.0823398505802</v>
      </c>
      <c r="BJ296" s="166">
        <f>BI296-BH296</f>
        <v>0</v>
      </c>
      <c r="BK296" s="167">
        <f>BJ296/BH296</f>
        <v>0</v>
      </c>
      <c r="BL296" s="167"/>
      <c r="BM296" s="115">
        <f>AI296/E296</f>
        <v>1522.619385685706</v>
      </c>
      <c r="BN296" s="115">
        <f>AJ296/F296</f>
        <v>1559.8486963541518</v>
      </c>
      <c r="BO296" s="291">
        <f>BN296-BM296</f>
        <v>37.229310668445805</v>
      </c>
      <c r="BP296" s="167">
        <f>BO296/BM296</f>
        <v>2.4450831914030653E-2</v>
      </c>
    </row>
    <row r="297" spans="1:68">
      <c r="A297" s="89">
        <v>976</v>
      </c>
      <c r="B297" s="99">
        <v>19</v>
      </c>
      <c r="C297" s="99">
        <v>19</v>
      </c>
      <c r="D297" s="90" t="s">
        <v>311</v>
      </c>
      <c r="E297" s="92">
        <v>3765</v>
      </c>
      <c r="F297" s="115">
        <v>3721</v>
      </c>
      <c r="G297" s="166">
        <f>F297-E297</f>
        <v>-44</v>
      </c>
      <c r="H297" s="167">
        <f>G297/E297</f>
        <v>-1.1686586985391767E-2</v>
      </c>
      <c r="I297" s="167"/>
      <c r="J297" s="115">
        <v>2376610.4555654665</v>
      </c>
      <c r="K297" s="115">
        <v>2430746.7614758983</v>
      </c>
      <c r="L297" s="166">
        <f>K297-J297</f>
        <v>54136.30591043178</v>
      </c>
      <c r="M297" s="167">
        <f>L297/J297</f>
        <v>2.2778788077641079E-2</v>
      </c>
      <c r="N297" s="167"/>
      <c r="O297" s="115">
        <v>1933795.041801872</v>
      </c>
      <c r="P297" s="314">
        <v>1856194.4720023056</v>
      </c>
      <c r="Q297" s="166">
        <f>P297-O297</f>
        <v>-77600.569799566409</v>
      </c>
      <c r="R297" s="167">
        <f>Q297/O297</f>
        <v>-4.0128642447681391E-2</v>
      </c>
      <c r="S297" s="167"/>
      <c r="T297" s="115">
        <v>592172.44478599227</v>
      </c>
      <c r="U297" s="115">
        <v>626519.84358243179</v>
      </c>
      <c r="V297" s="166">
        <f>U297-T297</f>
        <v>34347.39879643952</v>
      </c>
      <c r="W297" s="167">
        <f>V297/T297</f>
        <v>5.8002359108169033E-2</v>
      </c>
      <c r="X297" s="168"/>
      <c r="Y297" s="91">
        <v>4902577.9421533309</v>
      </c>
      <c r="Z297" s="91">
        <v>4913461.0770606352</v>
      </c>
      <c r="AA297" s="166">
        <f>Z297-Y297</f>
        <v>10883.134907304309</v>
      </c>
      <c r="AB297" s="167">
        <f>AA297/Y297</f>
        <v>2.2198800377509495E-3</v>
      </c>
      <c r="AC297" s="167"/>
      <c r="AD297" s="215">
        <v>-642666</v>
      </c>
      <c r="AE297" s="215">
        <v>-642666</v>
      </c>
      <c r="AF297" s="315">
        <f>AE297-AD297</f>
        <v>0</v>
      </c>
      <c r="AG297" s="214">
        <f>AF297/AD297</f>
        <v>0</v>
      </c>
      <c r="AH297" s="167"/>
      <c r="AI297" s="115">
        <v>4259911.9421533309</v>
      </c>
      <c r="AJ297" s="115">
        <v>4270795.0770606352</v>
      </c>
      <c r="AK297" s="166">
        <f>AJ297-AI297</f>
        <v>10883.134907304309</v>
      </c>
      <c r="AL297" s="167">
        <f>AK297/AI297</f>
        <v>2.5547793135374118E-3</v>
      </c>
      <c r="AN297" s="115">
        <f>J297/E297</f>
        <v>631.23783680357678</v>
      </c>
      <c r="AO297" s="115">
        <f>K297/F297</f>
        <v>653.25094369145347</v>
      </c>
      <c r="AP297" s="166">
        <f>AO297-AN297</f>
        <v>22.013106887876688</v>
      </c>
      <c r="AQ297" s="167">
        <f>AP297/AN297</f>
        <v>3.487292048167661E-2</v>
      </c>
      <c r="AR297" s="316"/>
      <c r="AS297" s="115">
        <v>513.62418108947463</v>
      </c>
      <c r="AT297" s="115">
        <f>P297/F297</f>
        <v>498.8429110460375</v>
      </c>
      <c r="AU297" s="115">
        <f>AT297-AS297</f>
        <v>-14.781270043437132</v>
      </c>
      <c r="AV297" s="191">
        <f>AU297/AS297</f>
        <v>-2.8778376462112475E-2</v>
      </c>
      <c r="AW297" s="316"/>
      <c r="AX297" s="115">
        <v>157.2835178714455</v>
      </c>
      <c r="AY297" s="115">
        <f>U297/F297</f>
        <v>168.37405094932325</v>
      </c>
      <c r="AZ297" s="166">
        <f>AY297-AX297</f>
        <v>11.090533077877751</v>
      </c>
      <c r="BA297" s="167">
        <f>AZ297/AX297</f>
        <v>7.0513002430060825E-2</v>
      </c>
      <c r="BB297" s="316"/>
      <c r="BC297" s="115">
        <f>Y297/E297</f>
        <v>1302.145535764497</v>
      </c>
      <c r="BD297" s="115">
        <f>Z297/F297</f>
        <v>1320.467905686814</v>
      </c>
      <c r="BE297" s="166">
        <f>BD297-BC297</f>
        <v>18.322369922316966</v>
      </c>
      <c r="BF297" s="167">
        <f>BE297/BC297</f>
        <v>1.407090791242455E-2</v>
      </c>
      <c r="BG297" s="317"/>
      <c r="BH297" s="115">
        <v>-170.69482071713148</v>
      </c>
      <c r="BI297" s="115">
        <v>-170.69482071713148</v>
      </c>
      <c r="BJ297" s="166">
        <f>BI297-BH297</f>
        <v>0</v>
      </c>
      <c r="BK297" s="167">
        <f>BJ297/BH297</f>
        <v>0</v>
      </c>
      <c r="BL297" s="167"/>
      <c r="BM297" s="115">
        <f>AI297/E297</f>
        <v>1131.4507150473655</v>
      </c>
      <c r="BN297" s="115">
        <f>AJ297/F297</f>
        <v>1147.7546565602352</v>
      </c>
      <c r="BO297" s="291">
        <f>BN297-BM297</f>
        <v>16.303941512869642</v>
      </c>
      <c r="BP297" s="167">
        <f>BO297/BM297</f>
        <v>1.4409767297895176E-2</v>
      </c>
    </row>
    <row r="298" spans="1:68">
      <c r="A298" s="89">
        <v>977</v>
      </c>
      <c r="B298" s="99">
        <v>17</v>
      </c>
      <c r="C298" s="99">
        <v>17</v>
      </c>
      <c r="D298" s="90" t="s">
        <v>312</v>
      </c>
      <c r="E298" s="92">
        <v>15369</v>
      </c>
      <c r="F298" s="115">
        <v>15406</v>
      </c>
      <c r="G298" s="166">
        <f>F298-E298</f>
        <v>37</v>
      </c>
      <c r="H298" s="167">
        <f>G298/E298</f>
        <v>2.4074435552085367E-3</v>
      </c>
      <c r="I298" s="167"/>
      <c r="J298" s="115">
        <v>9936205.9756977968</v>
      </c>
      <c r="K298" s="115">
        <v>9990297.2910930309</v>
      </c>
      <c r="L298" s="166">
        <f>K298-J298</f>
        <v>54091.315395234153</v>
      </c>
      <c r="M298" s="167">
        <f>L298/J298</f>
        <v>5.4438601139642183E-3</v>
      </c>
      <c r="N298" s="167"/>
      <c r="O298" s="115">
        <v>5927749.3487155894</v>
      </c>
      <c r="P298" s="314">
        <v>6399680.2593692644</v>
      </c>
      <c r="Q298" s="166">
        <f>P298-O298</f>
        <v>471930.91065367498</v>
      </c>
      <c r="R298" s="167">
        <f>Q298/O298</f>
        <v>7.9613843786416477E-2</v>
      </c>
      <c r="S298" s="167"/>
      <c r="T298" s="115">
        <v>992905.50997683522</v>
      </c>
      <c r="U298" s="115">
        <v>1125512.6972076579</v>
      </c>
      <c r="V298" s="166">
        <f>U298-T298</f>
        <v>132607.18723082263</v>
      </c>
      <c r="W298" s="167">
        <f>V298/T298</f>
        <v>0.13355468964404921</v>
      </c>
      <c r="X298" s="168"/>
      <c r="Y298" s="91">
        <v>16856860.834390223</v>
      </c>
      <c r="Z298" s="91">
        <v>17515490.247669954</v>
      </c>
      <c r="AA298" s="166">
        <f>Z298-Y298</f>
        <v>658629.41327973083</v>
      </c>
      <c r="AB298" s="167">
        <f>AA298/Y298</f>
        <v>3.907189006010181E-2</v>
      </c>
      <c r="AC298" s="167"/>
      <c r="AD298" s="215">
        <v>522748</v>
      </c>
      <c r="AE298" s="215">
        <v>522748</v>
      </c>
      <c r="AF298" s="315">
        <f>AE298-AD298</f>
        <v>0</v>
      </c>
      <c r="AG298" s="214">
        <f>AF298/AD298</f>
        <v>0</v>
      </c>
      <c r="AH298" s="167"/>
      <c r="AI298" s="115">
        <v>17379608.834390223</v>
      </c>
      <c r="AJ298" s="115">
        <v>18038238.247669954</v>
      </c>
      <c r="AK298" s="166">
        <f>AJ298-AI298</f>
        <v>658629.41327973083</v>
      </c>
      <c r="AL298" s="167">
        <f>AK298/AI298</f>
        <v>3.7896676476196385E-2</v>
      </c>
      <c r="AN298" s="115">
        <f>J298/E298</f>
        <v>646.50959565995163</v>
      </c>
      <c r="AO298" s="115">
        <f>K298/F298</f>
        <v>648.46795346572969</v>
      </c>
      <c r="AP298" s="166">
        <f>AO298-AN298</f>
        <v>1.9583578057780642</v>
      </c>
      <c r="AQ298" s="167">
        <f>AP298/AN298</f>
        <v>3.0291241134309675E-3</v>
      </c>
      <c r="AR298" s="316"/>
      <c r="AS298" s="115">
        <v>385.69518828262017</v>
      </c>
      <c r="AT298" s="115">
        <f>P298/F298</f>
        <v>415.40180834540206</v>
      </c>
      <c r="AU298" s="115">
        <f>AT298-AS298</f>
        <v>29.706620062781894</v>
      </c>
      <c r="AV298" s="191">
        <f>AU298/AS298</f>
        <v>7.7020976577530473E-2</v>
      </c>
      <c r="AW298" s="316"/>
      <c r="AX298" s="115">
        <v>64.604431646615609</v>
      </c>
      <c r="AY298" s="115">
        <f>U298/F298</f>
        <v>73.056776399302734</v>
      </c>
      <c r="AZ298" s="166">
        <f>AY298-AX298</f>
        <v>8.4523447526871252</v>
      </c>
      <c r="BA298" s="167">
        <f>AZ298/AX298</f>
        <v>0.13083227477212722</v>
      </c>
      <c r="BB298" s="316"/>
      <c r="BC298" s="115">
        <f>Y298/E298</f>
        <v>1096.8092155891875</v>
      </c>
      <c r="BD298" s="115">
        <f>Z298/F298</f>
        <v>1136.9265382104345</v>
      </c>
      <c r="BE298" s="166">
        <f>BD298-BC298</f>
        <v>40.117322621247013</v>
      </c>
      <c r="BF298" s="167">
        <f>BE298/BC298</f>
        <v>3.6576390908328267E-2</v>
      </c>
      <c r="BG298" s="317"/>
      <c r="BH298" s="115">
        <v>34.013143340490601</v>
      </c>
      <c r="BI298" s="115">
        <v>34.013143340490601</v>
      </c>
      <c r="BJ298" s="166">
        <f>BI298-BH298</f>
        <v>0</v>
      </c>
      <c r="BK298" s="167">
        <f>BJ298/BH298</f>
        <v>0</v>
      </c>
      <c r="BL298" s="167"/>
      <c r="BM298" s="115">
        <f>AI298/E298</f>
        <v>1130.8223589296781</v>
      </c>
      <c r="BN298" s="115">
        <f>AJ298/F298</f>
        <v>1170.8579934875993</v>
      </c>
      <c r="BO298" s="291">
        <f>BN298-BM298</f>
        <v>40.035634557921185</v>
      </c>
      <c r="BP298" s="167">
        <f>BO298/BM298</f>
        <v>3.5403999789865193E-2</v>
      </c>
    </row>
    <row r="299" spans="1:68">
      <c r="A299" s="89">
        <v>980</v>
      </c>
      <c r="B299" s="99">
        <v>6</v>
      </c>
      <c r="C299" s="99">
        <v>6</v>
      </c>
      <c r="D299" s="90" t="s">
        <v>313</v>
      </c>
      <c r="E299" s="92">
        <v>33677</v>
      </c>
      <c r="F299" s="115">
        <v>33704</v>
      </c>
      <c r="G299" s="166">
        <f>F299-E299</f>
        <v>27</v>
      </c>
      <c r="H299" s="167">
        <f>G299/E299</f>
        <v>8.0173412121032164E-4</v>
      </c>
      <c r="I299" s="167"/>
      <c r="J299" s="115">
        <v>24250431.307077177</v>
      </c>
      <c r="K299" s="115">
        <v>24606444.444824938</v>
      </c>
      <c r="L299" s="166">
        <f>K299-J299</f>
        <v>356013.13774776086</v>
      </c>
      <c r="M299" s="167">
        <f>L299/J299</f>
        <v>1.4680693025194277E-2</v>
      </c>
      <c r="N299" s="167"/>
      <c r="O299" s="115">
        <v>5042701.1944374954</v>
      </c>
      <c r="P299" s="314">
        <v>5609705.9280918026</v>
      </c>
      <c r="Q299" s="166">
        <f>P299-O299</f>
        <v>567004.7336543072</v>
      </c>
      <c r="R299" s="167">
        <f>Q299/O299</f>
        <v>0.11244067649293973</v>
      </c>
      <c r="S299" s="167"/>
      <c r="T299" s="115">
        <v>1660658.8521236</v>
      </c>
      <c r="U299" s="115">
        <v>1789970.5474948068</v>
      </c>
      <c r="V299" s="166">
        <f>U299-T299</f>
        <v>129311.69537120685</v>
      </c>
      <c r="W299" s="167">
        <f>V299/T299</f>
        <v>7.7867706064883219E-2</v>
      </c>
      <c r="X299" s="168"/>
      <c r="Y299" s="91">
        <v>30953791.353638269</v>
      </c>
      <c r="Z299" s="91">
        <v>32006120.920411546</v>
      </c>
      <c r="AA299" s="166">
        <f>Z299-Y299</f>
        <v>1052329.5667732768</v>
      </c>
      <c r="AB299" s="167">
        <f>AA299/Y299</f>
        <v>3.3996790724299668E-2</v>
      </c>
      <c r="AC299" s="167"/>
      <c r="AD299" s="215">
        <v>-3676999</v>
      </c>
      <c r="AE299" s="215">
        <v>-3676999</v>
      </c>
      <c r="AF299" s="315">
        <f>AE299-AD299</f>
        <v>0</v>
      </c>
      <c r="AG299" s="214">
        <f>AF299/AD299</f>
        <v>0</v>
      </c>
      <c r="AH299" s="167"/>
      <c r="AI299" s="115">
        <v>27276792.353638269</v>
      </c>
      <c r="AJ299" s="115">
        <v>28329121.920411546</v>
      </c>
      <c r="AK299" s="166">
        <f>AJ299-AI299</f>
        <v>1052329.5667732768</v>
      </c>
      <c r="AL299" s="167">
        <f>AK299/AI299</f>
        <v>3.8579667034526276E-2</v>
      </c>
      <c r="AN299" s="115">
        <f>J299/E299</f>
        <v>720.0888234426219</v>
      </c>
      <c r="AO299" s="115">
        <f>K299/F299</f>
        <v>730.07490045172494</v>
      </c>
      <c r="AP299" s="166">
        <f>AO299-AN299</f>
        <v>9.9860770091030417</v>
      </c>
      <c r="AQ299" s="167">
        <f>AP299/AN299</f>
        <v>1.3867840583001011E-2</v>
      </c>
      <c r="AR299" s="316"/>
      <c r="AS299" s="115">
        <v>149.73724483883646</v>
      </c>
      <c r="AT299" s="115">
        <f>P299/F299</f>
        <v>166.44036102812137</v>
      </c>
      <c r="AU299" s="115">
        <f>AT299-AS299</f>
        <v>16.703116189284913</v>
      </c>
      <c r="AV299" s="191">
        <f>AU299/AS299</f>
        <v>0.11154950932390019</v>
      </c>
      <c r="AW299" s="316"/>
      <c r="AX299" s="115">
        <v>49.31136538657244</v>
      </c>
      <c r="AY299" s="115">
        <f>U299/F299</f>
        <v>53.108549356005426</v>
      </c>
      <c r="AZ299" s="166">
        <f>AY299-AX299</f>
        <v>3.7971839694329859</v>
      </c>
      <c r="BA299" s="167">
        <f>AZ299/AX299</f>
        <v>7.7004235020978848E-2</v>
      </c>
      <c r="BB299" s="316"/>
      <c r="BC299" s="115">
        <f>Y299/E299</f>
        <v>919.13743366803067</v>
      </c>
      <c r="BD299" s="115">
        <f>Z299/F299</f>
        <v>949.62381083585171</v>
      </c>
      <c r="BE299" s="166">
        <f>BD299-BC299</f>
        <v>30.486377167821047</v>
      </c>
      <c r="BF299" s="167">
        <f>BE299/BC299</f>
        <v>3.3168464313501088E-2</v>
      </c>
      <c r="BG299" s="317"/>
      <c r="BH299" s="115">
        <v>-109.18428007245301</v>
      </c>
      <c r="BI299" s="115">
        <v>-109.18428007245301</v>
      </c>
      <c r="BJ299" s="166">
        <f>BI299-BH299</f>
        <v>0</v>
      </c>
      <c r="BK299" s="167">
        <f>BJ299/BH299</f>
        <v>0</v>
      </c>
      <c r="BL299" s="167"/>
      <c r="BM299" s="115">
        <f>AI299/E299</f>
        <v>809.95315359557765</v>
      </c>
      <c r="BN299" s="115">
        <f>AJ299/F299</f>
        <v>840.52699740124456</v>
      </c>
      <c r="BO299" s="291">
        <f>BN299-BM299</f>
        <v>30.573843805666911</v>
      </c>
      <c r="BP299" s="167">
        <f>BO299/BM299</f>
        <v>3.7747669318826942E-2</v>
      </c>
    </row>
    <row r="300" spans="1:68">
      <c r="A300" s="89">
        <v>981</v>
      </c>
      <c r="B300" s="99">
        <v>5</v>
      </c>
      <c r="C300" s="99">
        <v>5</v>
      </c>
      <c r="D300" s="90" t="s">
        <v>314</v>
      </c>
      <c r="E300" s="92">
        <v>2207</v>
      </c>
      <c r="F300" s="115">
        <v>2193</v>
      </c>
      <c r="G300" s="166">
        <f>F300-E300</f>
        <v>-14</v>
      </c>
      <c r="H300" s="167">
        <f>G300/E300</f>
        <v>-6.3434526506570008E-3</v>
      </c>
      <c r="I300" s="167"/>
      <c r="J300" s="115">
        <v>911050.57272456994</v>
      </c>
      <c r="K300" s="115">
        <v>752889.02398332278</v>
      </c>
      <c r="L300" s="166">
        <f>K300-J300</f>
        <v>-158161.54874124716</v>
      </c>
      <c r="M300" s="167">
        <f>L300/J300</f>
        <v>-0.17360347874899232</v>
      </c>
      <c r="N300" s="167"/>
      <c r="O300" s="115">
        <v>1204427.7756147403</v>
      </c>
      <c r="P300" s="314">
        <v>1354249.4164853969</v>
      </c>
      <c r="Q300" s="166">
        <f>P300-O300</f>
        <v>149821.64087065659</v>
      </c>
      <c r="R300" s="167">
        <f>Q300/O300</f>
        <v>0.12439238275967819</v>
      </c>
      <c r="S300" s="167"/>
      <c r="T300" s="115">
        <v>361892.07658344752</v>
      </c>
      <c r="U300" s="115">
        <v>386553.02333186421</v>
      </c>
      <c r="V300" s="166">
        <f>U300-T300</f>
        <v>24660.946748416696</v>
      </c>
      <c r="W300" s="167">
        <f>V300/T300</f>
        <v>6.8144478268869227E-2</v>
      </c>
      <c r="X300" s="168"/>
      <c r="Y300" s="91">
        <v>2477370.4249227578</v>
      </c>
      <c r="Z300" s="91">
        <v>2493691.463800584</v>
      </c>
      <c r="AA300" s="166">
        <f>Z300-Y300</f>
        <v>16321.038877826184</v>
      </c>
      <c r="AB300" s="167">
        <f>AA300/Y300</f>
        <v>6.588049455032571E-3</v>
      </c>
      <c r="AC300" s="167"/>
      <c r="AD300" s="215">
        <v>-534298</v>
      </c>
      <c r="AE300" s="215">
        <v>-534298</v>
      </c>
      <c r="AF300" s="315">
        <f>AE300-AD300</f>
        <v>0</v>
      </c>
      <c r="AG300" s="214">
        <f>AF300/AD300</f>
        <v>0</v>
      </c>
      <c r="AH300" s="167"/>
      <c r="AI300" s="115">
        <v>1943072.4249227578</v>
      </c>
      <c r="AJ300" s="115">
        <v>1959393.463800584</v>
      </c>
      <c r="AK300" s="166">
        <f>AJ300-AI300</f>
        <v>16321.038877826184</v>
      </c>
      <c r="AL300" s="167">
        <f>AK300/AI300</f>
        <v>8.3996039820672091E-3</v>
      </c>
      <c r="AN300" s="115">
        <f>J300/E300</f>
        <v>412.80044074516081</v>
      </c>
      <c r="AO300" s="115">
        <f>K300/F300</f>
        <v>343.31464841920786</v>
      </c>
      <c r="AP300" s="166">
        <f>AO300-AN300</f>
        <v>-69.485792325952957</v>
      </c>
      <c r="AQ300" s="167">
        <f>AP300/AN300</f>
        <v>-0.16832780556271129</v>
      </c>
      <c r="AR300" s="316"/>
      <c r="AS300" s="115">
        <v>545.73075469630282</v>
      </c>
      <c r="AT300" s="115">
        <f>P300/F300</f>
        <v>617.53279365499179</v>
      </c>
      <c r="AU300" s="115">
        <f>AT300-AS300</f>
        <v>71.802038958688968</v>
      </c>
      <c r="AV300" s="191">
        <f>AU300/AS300</f>
        <v>0.13157044630670767</v>
      </c>
      <c r="AW300" s="316"/>
      <c r="AX300" s="115">
        <v>163.97466088964546</v>
      </c>
      <c r="AY300" s="115">
        <f>U300/F300</f>
        <v>176.26676850518203</v>
      </c>
      <c r="AZ300" s="166">
        <f>AY300-AX300</f>
        <v>12.292107615536565</v>
      </c>
      <c r="BA300" s="167">
        <f>AZ300/AX300</f>
        <v>7.4963458066299171E-2</v>
      </c>
      <c r="BB300" s="316"/>
      <c r="BC300" s="115">
        <f>Y300/E300</f>
        <v>1122.505856331109</v>
      </c>
      <c r="BD300" s="115">
        <f>Z300/F300</f>
        <v>1137.1142105793817</v>
      </c>
      <c r="BE300" s="166">
        <f>BD300-BC300</f>
        <v>14.60835424827269</v>
      </c>
      <c r="BF300" s="167">
        <f>BE300/BC300</f>
        <v>1.3014056154700023E-2</v>
      </c>
      <c r="BG300" s="317"/>
      <c r="BH300" s="115">
        <v>-242.09243316719528</v>
      </c>
      <c r="BI300" s="115">
        <v>-242.09243316719528</v>
      </c>
      <c r="BJ300" s="166">
        <f>BI300-BH300</f>
        <v>0</v>
      </c>
      <c r="BK300" s="167">
        <f>BJ300/BH300</f>
        <v>0</v>
      </c>
      <c r="BL300" s="167"/>
      <c r="BM300" s="115">
        <f>AI300/E300</f>
        <v>880.41342316391376</v>
      </c>
      <c r="BN300" s="115">
        <f>AJ300/F300</f>
        <v>893.47627168289284</v>
      </c>
      <c r="BO300" s="291">
        <f>BN300-BM300</f>
        <v>13.062848518979081</v>
      </c>
      <c r="BP300" s="167">
        <f>BO300/BM300</f>
        <v>1.4837175553316232E-2</v>
      </c>
    </row>
    <row r="301" spans="1:68">
      <c r="A301" s="89">
        <v>989</v>
      </c>
      <c r="B301" s="99">
        <v>14</v>
      </c>
      <c r="C301" s="99">
        <v>14</v>
      </c>
      <c r="D301" s="90" t="s">
        <v>315</v>
      </c>
      <c r="E301" s="92">
        <v>5316</v>
      </c>
      <c r="F301" s="115">
        <v>5220</v>
      </c>
      <c r="G301" s="166">
        <f>F301-E301</f>
        <v>-96</v>
      </c>
      <c r="H301" s="167">
        <f>G301/E301</f>
        <v>-1.8058690744920992E-2</v>
      </c>
      <c r="I301" s="167"/>
      <c r="J301" s="115">
        <v>81378.14014996239</v>
      </c>
      <c r="K301" s="115">
        <v>-359295.28504593577</v>
      </c>
      <c r="L301" s="166">
        <f>K301-J301</f>
        <v>-440673.42519589816</v>
      </c>
      <c r="M301" s="167">
        <f>L301/J301</f>
        <v>-5.4151326681075771</v>
      </c>
      <c r="N301" s="167"/>
      <c r="O301" s="115">
        <v>2265545.5823936807</v>
      </c>
      <c r="P301" s="314">
        <v>2347701.9157117005</v>
      </c>
      <c r="Q301" s="166">
        <f>P301-O301</f>
        <v>82156.333318019751</v>
      </c>
      <c r="R301" s="167">
        <f>Q301/O301</f>
        <v>3.6263376890972462E-2</v>
      </c>
      <c r="S301" s="167"/>
      <c r="T301" s="115">
        <v>676810.6052026758</v>
      </c>
      <c r="U301" s="115">
        <v>735942.11131393386</v>
      </c>
      <c r="V301" s="166">
        <f>U301-T301</f>
        <v>59131.506111258059</v>
      </c>
      <c r="W301" s="167">
        <f>V301/T301</f>
        <v>8.7367877596348689E-2</v>
      </c>
      <c r="X301" s="168"/>
      <c r="Y301" s="91">
        <v>3023734.3277463191</v>
      </c>
      <c r="Z301" s="91">
        <v>2724348.7419796987</v>
      </c>
      <c r="AA301" s="166">
        <f>Z301-Y301</f>
        <v>-299385.58576662047</v>
      </c>
      <c r="AB301" s="167">
        <f>AA301/Y301</f>
        <v>-9.9011868542618162E-2</v>
      </c>
      <c r="AC301" s="167"/>
      <c r="AD301" s="215">
        <v>-102624</v>
      </c>
      <c r="AE301" s="215">
        <v>-102624</v>
      </c>
      <c r="AF301" s="315">
        <f>AE301-AD301</f>
        <v>0</v>
      </c>
      <c r="AG301" s="214">
        <f>AF301/AD301</f>
        <v>0</v>
      </c>
      <c r="AH301" s="167"/>
      <c r="AI301" s="115">
        <v>2921110.3277463191</v>
      </c>
      <c r="AJ301" s="115">
        <v>2621724.7419796987</v>
      </c>
      <c r="AK301" s="166">
        <f>AJ301-AI301</f>
        <v>-299385.58576662047</v>
      </c>
      <c r="AL301" s="167">
        <f>AK301/AI301</f>
        <v>-0.10249033832200408</v>
      </c>
      <c r="AN301" s="115">
        <f>J301/E301</f>
        <v>15.308152774635513</v>
      </c>
      <c r="AO301" s="115">
        <f>K301/F301</f>
        <v>-68.830514376616051</v>
      </c>
      <c r="AP301" s="166">
        <f>AO301-AN301</f>
        <v>-84.138667151251568</v>
      </c>
      <c r="AQ301" s="167">
        <f>AP301/AN301</f>
        <v>-5.4963305102796705</v>
      </c>
      <c r="AR301" s="316"/>
      <c r="AS301" s="115">
        <v>426.17486501009796</v>
      </c>
      <c r="AT301" s="115">
        <f>P301/F301</f>
        <v>449.75132484898478</v>
      </c>
      <c r="AU301" s="115">
        <f>AT301-AS301</f>
        <v>23.576459838886819</v>
      </c>
      <c r="AV301" s="191">
        <f>AU301/AS301</f>
        <v>5.5321094167128299E-2</v>
      </c>
      <c r="AW301" s="316"/>
      <c r="AX301" s="115">
        <v>127.31576471081185</v>
      </c>
      <c r="AY301" s="115">
        <f>U301/F301</f>
        <v>140.98507879577278</v>
      </c>
      <c r="AZ301" s="166">
        <f>AY301-AX301</f>
        <v>13.669314084960931</v>
      </c>
      <c r="BA301" s="167">
        <f>AZ301/AX301</f>
        <v>0.10736544775904026</v>
      </c>
      <c r="BB301" s="316"/>
      <c r="BC301" s="115">
        <f>Y301/E301</f>
        <v>568.79878249554531</v>
      </c>
      <c r="BD301" s="115">
        <f>Z301/F301</f>
        <v>521.90588926814155</v>
      </c>
      <c r="BE301" s="166">
        <f>BD301-BC301</f>
        <v>-46.892893227403761</v>
      </c>
      <c r="BF301" s="167">
        <f>BE301/BC301</f>
        <v>-8.2441971872137421E-2</v>
      </c>
      <c r="BG301" s="317"/>
      <c r="BH301" s="115">
        <v>-19.304740406320541</v>
      </c>
      <c r="BI301" s="115">
        <v>-19.304740406320541</v>
      </c>
      <c r="BJ301" s="166">
        <f>BI301-BH301</f>
        <v>0</v>
      </c>
      <c r="BK301" s="167">
        <f>BJ301/BH301</f>
        <v>0</v>
      </c>
      <c r="BL301" s="167"/>
      <c r="BM301" s="115">
        <f>AI301/E301</f>
        <v>549.49404208922476</v>
      </c>
      <c r="BN301" s="115">
        <f>AJ301/F301</f>
        <v>502.24611915319895</v>
      </c>
      <c r="BO301" s="291">
        <f>BN301-BM301</f>
        <v>-47.247922936025816</v>
      </c>
      <c r="BP301" s="167">
        <f>BO301/BM301</f>
        <v>-8.598441350953516E-2</v>
      </c>
    </row>
    <row r="302" spans="1:68">
      <c r="A302" s="89">
        <v>992</v>
      </c>
      <c r="B302" s="99">
        <v>13</v>
      </c>
      <c r="C302" s="99">
        <v>13</v>
      </c>
      <c r="D302" s="90" t="s">
        <v>316</v>
      </c>
      <c r="E302" s="92">
        <v>17971</v>
      </c>
      <c r="F302" s="115">
        <v>17740</v>
      </c>
      <c r="G302" s="166">
        <f>F302-E302</f>
        <v>-231</v>
      </c>
      <c r="H302" s="167">
        <f>G302/E302</f>
        <v>-1.2854042624227922E-2</v>
      </c>
      <c r="I302" s="167"/>
      <c r="J302" s="115">
        <v>5918493.6535280589</v>
      </c>
      <c r="K302" s="115">
        <v>5480434.0241148435</v>
      </c>
      <c r="L302" s="166">
        <f>K302-J302</f>
        <v>-438059.62941321544</v>
      </c>
      <c r="M302" s="167">
        <f>L302/J302</f>
        <v>-7.4015392269971392E-2</v>
      </c>
      <c r="N302" s="167"/>
      <c r="O302" s="115">
        <v>4063704.1119463444</v>
      </c>
      <c r="P302" s="314">
        <v>3987059.277381782</v>
      </c>
      <c r="Q302" s="166">
        <f>P302-O302</f>
        <v>-76644.834564562421</v>
      </c>
      <c r="R302" s="167">
        <f>Q302/O302</f>
        <v>-1.8860830526328049E-2</v>
      </c>
      <c r="S302" s="167"/>
      <c r="T302" s="115">
        <v>1515496.8156976718</v>
      </c>
      <c r="U302" s="115">
        <v>1662878.4008388482</v>
      </c>
      <c r="V302" s="166">
        <f>U302-T302</f>
        <v>147381.58514117636</v>
      </c>
      <c r="W302" s="167">
        <f>V302/T302</f>
        <v>9.7249683149830957E-2</v>
      </c>
      <c r="X302" s="168"/>
      <c r="Y302" s="91">
        <v>11497694.581172075</v>
      </c>
      <c r="Z302" s="91">
        <v>11130371.702335473</v>
      </c>
      <c r="AA302" s="166">
        <f>Z302-Y302</f>
        <v>-367322.87883660197</v>
      </c>
      <c r="AB302" s="167">
        <f>AA302/Y302</f>
        <v>-3.1947524457477554E-2</v>
      </c>
      <c r="AC302" s="167"/>
      <c r="AD302" s="215">
        <v>-20798</v>
      </c>
      <c r="AE302" s="215">
        <v>-20798</v>
      </c>
      <c r="AF302" s="315">
        <f>AE302-AD302</f>
        <v>0</v>
      </c>
      <c r="AG302" s="214">
        <f>AF302/AD302</f>
        <v>0</v>
      </c>
      <c r="AH302" s="167"/>
      <c r="AI302" s="115">
        <v>11476896.581172075</v>
      </c>
      <c r="AJ302" s="115">
        <v>11109573.702335473</v>
      </c>
      <c r="AK302" s="166">
        <f>AJ302-AI302</f>
        <v>-367322.87883660197</v>
      </c>
      <c r="AL302" s="167">
        <f>AK302/AI302</f>
        <v>-3.2005418558811234E-2</v>
      </c>
      <c r="AN302" s="115">
        <f>J302/E302</f>
        <v>329.33579953970616</v>
      </c>
      <c r="AO302" s="115">
        <f>K302/F302</f>
        <v>308.93089200196414</v>
      </c>
      <c r="AP302" s="166">
        <f>AO302-AN302</f>
        <v>-20.404907537742019</v>
      </c>
      <c r="AQ302" s="167">
        <f>AP302/AN302</f>
        <v>-6.1957757298965958E-2</v>
      </c>
      <c r="AR302" s="316"/>
      <c r="AS302" s="115">
        <v>226.12565310479908</v>
      </c>
      <c r="AT302" s="115">
        <f>P302/F302</f>
        <v>224.74967741723685</v>
      </c>
      <c r="AU302" s="115">
        <f>AT302-AS302</f>
        <v>-1.3759756875622315</v>
      </c>
      <c r="AV302" s="191">
        <f>AU302/AS302</f>
        <v>-6.0850048133394606E-3</v>
      </c>
      <c r="AW302" s="316"/>
      <c r="AX302" s="115">
        <v>84.330132752638804</v>
      </c>
      <c r="AY302" s="115">
        <f>U302/F302</f>
        <v>93.736099258108695</v>
      </c>
      <c r="AZ302" s="166">
        <f>AY302-AX302</f>
        <v>9.4059665054698911</v>
      </c>
      <c r="BA302" s="167">
        <f>AZ302/AX302</f>
        <v>0.11153743268802771</v>
      </c>
      <c r="BB302" s="316"/>
      <c r="BC302" s="115">
        <f>Y302/E302</f>
        <v>639.79158539714399</v>
      </c>
      <c r="BD302" s="115">
        <f>Z302/F302</f>
        <v>627.41666867730964</v>
      </c>
      <c r="BE302" s="166">
        <f>BD302-BC302</f>
        <v>-12.374916719834346</v>
      </c>
      <c r="BF302" s="167">
        <f>BE302/BC302</f>
        <v>-1.9342106089364625E-2</v>
      </c>
      <c r="BG302" s="317"/>
      <c r="BH302" s="115">
        <v>-1.157308997829837</v>
      </c>
      <c r="BI302" s="115">
        <v>-1.157308997829837</v>
      </c>
      <c r="BJ302" s="166">
        <f>BI302-BH302</f>
        <v>0</v>
      </c>
      <c r="BK302" s="167">
        <f>BJ302/BH302</f>
        <v>0</v>
      </c>
      <c r="BL302" s="167"/>
      <c r="BM302" s="115">
        <f>AI302/E302</f>
        <v>638.63427639931422</v>
      </c>
      <c r="BN302" s="115">
        <f>AJ302/F302</f>
        <v>626.2442898723491</v>
      </c>
      <c r="BO302" s="291">
        <f>BN302-BM302</f>
        <v>-12.389986526965117</v>
      </c>
      <c r="BP302" s="167">
        <f>BO302/BM302</f>
        <v>-1.9400754054137426E-2</v>
      </c>
    </row>
  </sheetData>
  <autoFilter ref="A10:BP10" xr:uid="{963FDA7B-475D-440A-A6C1-BE5484561927}">
    <sortState xmlns:xlrd2="http://schemas.microsoft.com/office/spreadsheetml/2017/richdata2" ref="A11:BP302">
      <sortCondition ref="A10"/>
    </sortState>
  </autoFilter>
  <phoneticPr fontId="38" type="noConversion"/>
  <conditionalFormatting sqref="E11:E301">
    <cfRule type="cellIs" dxfId="2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56A2-DE42-4A8D-B1D5-EF49E105F7DE}">
  <sheetPr>
    <tabColor theme="1"/>
  </sheetPr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4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4" customWidth="1"/>
    <col min="11" max="11" width="16.7109375" style="24" customWidth="1"/>
    <col min="12" max="12" width="14.85546875" style="43" bestFit="1" customWidth="1"/>
    <col min="13" max="13" width="12.140625" style="43" customWidth="1"/>
    <col min="14" max="14" width="9.42578125" style="1" customWidth="1"/>
    <col min="15" max="15" width="6.7109375" style="86" customWidth="1"/>
  </cols>
  <sheetData>
    <row r="1" spans="1:15" ht="33.75">
      <c r="A1" s="332" t="s">
        <v>589</v>
      </c>
      <c r="B1" s="216"/>
      <c r="C1" s="217"/>
      <c r="I1" s="218"/>
      <c r="J1" s="219"/>
      <c r="K1" s="219"/>
      <c r="N1" s="220"/>
      <c r="O1" s="221"/>
    </row>
    <row r="2" spans="1:15">
      <c r="A2" s="72" t="s">
        <v>590</v>
      </c>
      <c r="B2" s="313"/>
      <c r="C2" s="224"/>
      <c r="I2" s="225"/>
      <c r="J2" s="219"/>
      <c r="K2" s="219"/>
      <c r="N2" s="220"/>
      <c r="O2" s="221"/>
    </row>
    <row r="3" spans="1:15" s="43" customFormat="1" ht="15">
      <c r="A3" s="72" t="s">
        <v>591</v>
      </c>
      <c r="C3" s="328"/>
      <c r="I3" s="329"/>
      <c r="J3" s="329"/>
      <c r="K3" s="329"/>
      <c r="N3" s="330"/>
      <c r="O3" s="331"/>
    </row>
    <row r="4" spans="1:15">
      <c r="C4" s="217"/>
      <c r="I4" s="218"/>
      <c r="J4" s="226"/>
      <c r="K4" s="226"/>
      <c r="N4" s="220"/>
      <c r="O4" s="221"/>
    </row>
    <row r="5" spans="1:15">
      <c r="C5" s="227"/>
      <c r="I5" s="218"/>
      <c r="J5" s="226"/>
      <c r="K5" s="226"/>
      <c r="N5" s="220"/>
      <c r="O5" s="221"/>
    </row>
    <row r="6" spans="1:15" ht="18.75">
      <c r="A6" s="312"/>
      <c r="B6" s="228"/>
      <c r="C6" s="228"/>
      <c r="I6" s="218"/>
      <c r="J6" s="226"/>
      <c r="K6" s="220"/>
      <c r="N6" s="220"/>
      <c r="O6" s="221"/>
    </row>
    <row r="7" spans="1:15">
      <c r="A7" s="88"/>
      <c r="B7" s="223"/>
      <c r="C7" s="228"/>
      <c r="I7" s="223"/>
      <c r="J7" s="229"/>
      <c r="K7" s="229"/>
      <c r="N7" s="220"/>
      <c r="O7" s="221"/>
    </row>
    <row r="8" spans="1:15">
      <c r="B8" s="223"/>
      <c r="C8" s="228"/>
      <c r="I8" s="223"/>
      <c r="J8" s="229"/>
      <c r="K8" s="229"/>
      <c r="N8" s="220"/>
      <c r="O8" s="221"/>
    </row>
    <row r="9" spans="1:15" s="376" customFormat="1" ht="78.75">
      <c r="A9" s="366" t="s">
        <v>582</v>
      </c>
      <c r="B9" s="367" t="s">
        <v>12</v>
      </c>
      <c r="C9" s="368" t="s">
        <v>529</v>
      </c>
      <c r="D9" s="369" t="s">
        <v>585</v>
      </c>
      <c r="E9" s="370" t="s">
        <v>583</v>
      </c>
      <c r="F9" s="370" t="s">
        <v>587</v>
      </c>
      <c r="G9" s="370" t="s">
        <v>588</v>
      </c>
      <c r="H9" s="370"/>
      <c r="I9" s="368" t="s">
        <v>318</v>
      </c>
      <c r="J9" s="368" t="s">
        <v>366</v>
      </c>
      <c r="K9" s="368" t="s">
        <v>22</v>
      </c>
      <c r="L9" s="369" t="s">
        <v>586</v>
      </c>
      <c r="M9" s="375" t="s">
        <v>584</v>
      </c>
      <c r="N9" s="366" t="s">
        <v>17</v>
      </c>
      <c r="O9" s="366" t="s">
        <v>18</v>
      </c>
    </row>
    <row r="10" spans="1:15" s="85" customFormat="1" ht="29.25" customHeight="1">
      <c r="A10" s="371"/>
      <c r="B10" s="371" t="s">
        <v>23</v>
      </c>
      <c r="C10" s="343">
        <v>5605317</v>
      </c>
      <c r="D10" s="345">
        <v>-75303331.312082902</v>
      </c>
      <c r="E10" s="356">
        <f t="shared" ref="E10:E73" si="0">D10/C10</f>
        <v>-13.43426809082928</v>
      </c>
      <c r="F10" s="357">
        <f t="shared" ref="F10:F73" si="1">K10/C10</f>
        <v>617.90757009290598</v>
      </c>
      <c r="G10" s="357">
        <f t="shared" ref="G10:G73" si="2">L10/C10</f>
        <v>631.34183818373526</v>
      </c>
      <c r="H10" s="357"/>
      <c r="I10" s="344">
        <v>2629381463.9944592</v>
      </c>
      <c r="J10" s="345">
        <v>834186343.07599854</v>
      </c>
      <c r="K10" s="346">
        <f t="shared" ref="K10:K73" si="3">SUM(I10:J10)</f>
        <v>3463567807.0704575</v>
      </c>
      <c r="L10" s="358">
        <f t="shared" ref="L10:L73" si="4">K10-D10</f>
        <v>3538871138.3825402</v>
      </c>
      <c r="M10" s="359">
        <f t="shared" ref="M10:M73" si="5">D10/L10</f>
        <v>-2.1278913067883192E-2</v>
      </c>
      <c r="N10" s="345">
        <v>0</v>
      </c>
      <c r="O10" s="347">
        <v>0</v>
      </c>
    </row>
    <row r="11" spans="1:15" ht="15.75">
      <c r="A11" s="372">
        <v>5</v>
      </c>
      <c r="B11" s="373" t="s">
        <v>24</v>
      </c>
      <c r="C11" s="348">
        <v>9078</v>
      </c>
      <c r="D11" s="360">
        <v>-239320.16245742852</v>
      </c>
      <c r="E11" s="361">
        <f t="shared" si="0"/>
        <v>-26.362652837346168</v>
      </c>
      <c r="F11" s="362">
        <f t="shared" si="1"/>
        <v>1217.5615463008737</v>
      </c>
      <c r="G11" s="362">
        <f t="shared" si="2"/>
        <v>1243.92419913822</v>
      </c>
      <c r="H11" s="363"/>
      <c r="I11" s="349">
        <v>5720701.178412756</v>
      </c>
      <c r="J11" s="350">
        <v>5332322.5389065761</v>
      </c>
      <c r="K11" s="346">
        <f t="shared" si="3"/>
        <v>11053023.717319332</v>
      </c>
      <c r="L11" s="364">
        <f t="shared" si="4"/>
        <v>11292343.879776761</v>
      </c>
      <c r="M11" s="365">
        <f t="shared" si="5"/>
        <v>-2.1193134481675001E-2</v>
      </c>
      <c r="N11" s="351">
        <v>14</v>
      </c>
      <c r="O11" s="351">
        <v>14</v>
      </c>
    </row>
    <row r="12" spans="1:15" ht="15.75">
      <c r="A12" s="372">
        <v>9</v>
      </c>
      <c r="B12" s="374" t="s">
        <v>25</v>
      </c>
      <c r="C12" s="352">
        <v>2410</v>
      </c>
      <c r="D12" s="360">
        <v>-85482.201680064813</v>
      </c>
      <c r="E12" s="361">
        <f t="shared" si="0"/>
        <v>-35.469793228242658</v>
      </c>
      <c r="F12" s="362">
        <f t="shared" si="1"/>
        <v>1638.175662988355</v>
      </c>
      <c r="G12" s="362">
        <f t="shared" si="2"/>
        <v>1673.6454562165977</v>
      </c>
      <c r="H12" s="362"/>
      <c r="I12" s="353">
        <v>2062879.3714637044</v>
      </c>
      <c r="J12" s="350">
        <v>1885123.9763382312</v>
      </c>
      <c r="K12" s="346">
        <f t="shared" si="3"/>
        <v>3948003.3478019359</v>
      </c>
      <c r="L12" s="364">
        <f t="shared" si="4"/>
        <v>4033485.5494820005</v>
      </c>
      <c r="M12" s="365">
        <f t="shared" si="5"/>
        <v>-2.1193134481674997E-2</v>
      </c>
      <c r="N12" s="354">
        <v>17</v>
      </c>
      <c r="O12" s="354">
        <v>17</v>
      </c>
    </row>
    <row r="13" spans="1:15" ht="15.75">
      <c r="A13" s="372">
        <v>10</v>
      </c>
      <c r="B13" s="374" t="s">
        <v>26</v>
      </c>
      <c r="C13" s="352">
        <v>10780</v>
      </c>
      <c r="D13" s="360">
        <v>-233589.74424516843</v>
      </c>
      <c r="E13" s="361">
        <f t="shared" si="0"/>
        <v>-21.668807443893176</v>
      </c>
      <c r="F13" s="362">
        <f t="shared" si="1"/>
        <v>1000.7758650338602</v>
      </c>
      <c r="G13" s="362">
        <f t="shared" si="2"/>
        <v>1022.4446724777533</v>
      </c>
      <c r="H13" s="362"/>
      <c r="I13" s="353">
        <v>3577324.8540822398</v>
      </c>
      <c r="J13" s="350">
        <v>7211038.9709827723</v>
      </c>
      <c r="K13" s="346">
        <f t="shared" si="3"/>
        <v>10788363.825065013</v>
      </c>
      <c r="L13" s="364">
        <f t="shared" si="4"/>
        <v>11021953.569310181</v>
      </c>
      <c r="M13" s="365">
        <f t="shared" si="5"/>
        <v>-2.1193134481675001E-2</v>
      </c>
      <c r="N13" s="354">
        <v>14</v>
      </c>
      <c r="O13" s="354">
        <v>14</v>
      </c>
    </row>
    <row r="14" spans="1:15" ht="15.75">
      <c r="A14" s="372">
        <v>16</v>
      </c>
      <c r="B14" s="374" t="s">
        <v>27</v>
      </c>
      <c r="C14" s="352">
        <v>7889</v>
      </c>
      <c r="D14" s="360">
        <v>-165391.91376730546</v>
      </c>
      <c r="E14" s="361">
        <f t="shared" si="0"/>
        <v>-20.964876887730444</v>
      </c>
      <c r="F14" s="362">
        <f t="shared" si="1"/>
        <v>968.26476754537953</v>
      </c>
      <c r="G14" s="362">
        <f t="shared" si="2"/>
        <v>989.22964443310991</v>
      </c>
      <c r="H14" s="362"/>
      <c r="I14" s="353">
        <v>4905231.9187064357</v>
      </c>
      <c r="J14" s="350">
        <v>2733408.8324590633</v>
      </c>
      <c r="K14" s="346">
        <f t="shared" si="3"/>
        <v>7638640.751165499</v>
      </c>
      <c r="L14" s="364">
        <f t="shared" si="4"/>
        <v>7804032.6649328042</v>
      </c>
      <c r="M14" s="365">
        <f t="shared" si="5"/>
        <v>-2.1193134481675001E-2</v>
      </c>
      <c r="N14" s="354">
        <v>7</v>
      </c>
      <c r="O14" s="354">
        <v>7</v>
      </c>
    </row>
    <row r="15" spans="1:15" ht="15.75">
      <c r="A15" s="372">
        <v>18</v>
      </c>
      <c r="B15" s="374" t="s">
        <v>28</v>
      </c>
      <c r="C15" s="352">
        <v>4651</v>
      </c>
      <c r="D15" s="360">
        <v>-69242.220354825884</v>
      </c>
      <c r="E15" s="361">
        <f t="shared" si="0"/>
        <v>-14.887598442233044</v>
      </c>
      <c r="F15" s="362">
        <f t="shared" si="1"/>
        <v>687.58510351253699</v>
      </c>
      <c r="G15" s="362">
        <f t="shared" si="2"/>
        <v>702.47270195476995</v>
      </c>
      <c r="H15" s="362"/>
      <c r="I15" s="353">
        <v>1795409.5171795283</v>
      </c>
      <c r="J15" s="350">
        <v>1402548.7992572815</v>
      </c>
      <c r="K15" s="346">
        <f t="shared" si="3"/>
        <v>3197958.3164368095</v>
      </c>
      <c r="L15" s="364">
        <f t="shared" si="4"/>
        <v>3267200.5367916352</v>
      </c>
      <c r="M15" s="365">
        <f t="shared" si="5"/>
        <v>-2.1193134481675004E-2</v>
      </c>
      <c r="N15" s="354">
        <v>1</v>
      </c>
      <c r="O15" s="355">
        <v>34</v>
      </c>
    </row>
    <row r="16" spans="1:15" ht="15.75">
      <c r="A16" s="372">
        <v>19</v>
      </c>
      <c r="B16" s="374" t="s">
        <v>29</v>
      </c>
      <c r="C16" s="352">
        <v>3966</v>
      </c>
      <c r="D16" s="360">
        <v>-64694.187523893175</v>
      </c>
      <c r="E16" s="361">
        <f t="shared" si="0"/>
        <v>-16.312200585953903</v>
      </c>
      <c r="F16" s="362">
        <f t="shared" si="1"/>
        <v>753.38048456444335</v>
      </c>
      <c r="G16" s="362">
        <f t="shared" si="2"/>
        <v>769.69268515039721</v>
      </c>
      <c r="H16" s="362"/>
      <c r="I16" s="353">
        <v>1237489.922875942</v>
      </c>
      <c r="J16" s="350">
        <v>1750417.0789066402</v>
      </c>
      <c r="K16" s="346">
        <f t="shared" si="3"/>
        <v>2987907.0017825821</v>
      </c>
      <c r="L16" s="364">
        <f t="shared" si="4"/>
        <v>3052601.1893064752</v>
      </c>
      <c r="M16" s="365">
        <f t="shared" si="5"/>
        <v>-2.1193134481675001E-2</v>
      </c>
      <c r="N16" s="354">
        <v>2</v>
      </c>
      <c r="O16" s="354">
        <v>2</v>
      </c>
    </row>
    <row r="17" spans="1:15" ht="15.75">
      <c r="A17" s="372">
        <v>20</v>
      </c>
      <c r="B17" s="374" t="s">
        <v>30</v>
      </c>
      <c r="C17" s="352">
        <v>16387</v>
      </c>
      <c r="D17" s="360">
        <v>-157504.09111121492</v>
      </c>
      <c r="E17" s="361">
        <f t="shared" si="0"/>
        <v>-9.6115268878510349</v>
      </c>
      <c r="F17" s="362">
        <f t="shared" si="1"/>
        <v>443.90925344607291</v>
      </c>
      <c r="G17" s="362">
        <f t="shared" si="2"/>
        <v>453.52078033392394</v>
      </c>
      <c r="H17" s="362"/>
      <c r="I17" s="353">
        <v>741935.01785049867</v>
      </c>
      <c r="J17" s="350">
        <v>6532405.9183702981</v>
      </c>
      <c r="K17" s="346">
        <f t="shared" si="3"/>
        <v>7274340.9362207968</v>
      </c>
      <c r="L17" s="364">
        <f t="shared" si="4"/>
        <v>7431845.0273320116</v>
      </c>
      <c r="M17" s="365">
        <f t="shared" si="5"/>
        <v>-2.1193134481674997E-2</v>
      </c>
      <c r="N17" s="354">
        <v>6</v>
      </c>
      <c r="O17" s="354">
        <v>6</v>
      </c>
    </row>
    <row r="18" spans="1:15" ht="15.75">
      <c r="A18" s="372">
        <v>46</v>
      </c>
      <c r="B18" s="374" t="s">
        <v>31</v>
      </c>
      <c r="C18" s="352">
        <v>1288</v>
      </c>
      <c r="D18" s="360">
        <v>-47334.845553317653</v>
      </c>
      <c r="E18" s="361">
        <f t="shared" si="0"/>
        <v>-36.750656485495071</v>
      </c>
      <c r="F18" s="362">
        <f t="shared" si="1"/>
        <v>1697.3324503466795</v>
      </c>
      <c r="G18" s="362">
        <f t="shared" si="2"/>
        <v>1734.0831068321745</v>
      </c>
      <c r="H18" s="362"/>
      <c r="I18" s="353">
        <v>1574934.2616577116</v>
      </c>
      <c r="J18" s="350">
        <v>611229.93438881182</v>
      </c>
      <c r="K18" s="346">
        <f t="shared" si="3"/>
        <v>2186164.1960465233</v>
      </c>
      <c r="L18" s="364">
        <f t="shared" si="4"/>
        <v>2233499.0415998409</v>
      </c>
      <c r="M18" s="365">
        <f t="shared" si="5"/>
        <v>-2.1193134481675001E-2</v>
      </c>
      <c r="N18" s="354">
        <v>10</v>
      </c>
      <c r="O18" s="354">
        <v>10</v>
      </c>
    </row>
    <row r="19" spans="1:15" ht="15.75">
      <c r="A19" s="372">
        <v>47</v>
      </c>
      <c r="B19" s="374" t="s">
        <v>32</v>
      </c>
      <c r="C19" s="352">
        <v>1762</v>
      </c>
      <c r="D19" s="360">
        <v>-70404.457443720035</v>
      </c>
      <c r="E19" s="361">
        <f t="shared" si="0"/>
        <v>-39.957126812553938</v>
      </c>
      <c r="F19" s="362">
        <f t="shared" si="1"/>
        <v>1845.4235773538608</v>
      </c>
      <c r="G19" s="362">
        <f t="shared" si="2"/>
        <v>1885.3807041664147</v>
      </c>
      <c r="H19" s="362"/>
      <c r="I19" s="353">
        <v>2719682.8430978232</v>
      </c>
      <c r="J19" s="350">
        <v>531953.5001996794</v>
      </c>
      <c r="K19" s="346">
        <f t="shared" si="3"/>
        <v>3251636.3432975025</v>
      </c>
      <c r="L19" s="364">
        <f t="shared" si="4"/>
        <v>3322040.8007412227</v>
      </c>
      <c r="M19" s="365">
        <f t="shared" si="5"/>
        <v>-2.1193134481675001E-2</v>
      </c>
      <c r="N19" s="354">
        <v>19</v>
      </c>
      <c r="O19" s="354">
        <v>19</v>
      </c>
    </row>
    <row r="20" spans="1:15" ht="15.75">
      <c r="A20" s="372">
        <v>49</v>
      </c>
      <c r="B20" s="374" t="s">
        <v>33</v>
      </c>
      <c r="C20" s="352">
        <v>320931</v>
      </c>
      <c r="D20" s="360">
        <v>-9378133.6826594397</v>
      </c>
      <c r="E20" s="361">
        <f t="shared" si="0"/>
        <v>-29.221651017382055</v>
      </c>
      <c r="F20" s="362">
        <f t="shared" si="1"/>
        <v>1349.6046402350539</v>
      </c>
      <c r="G20" s="362">
        <f t="shared" si="2"/>
        <v>1378.826291252436</v>
      </c>
      <c r="H20" s="362"/>
      <c r="I20" s="353">
        <v>460923826.4798882</v>
      </c>
      <c r="J20" s="350">
        <v>-27793859.684612103</v>
      </c>
      <c r="K20" s="346">
        <f t="shared" si="3"/>
        <v>433129966.79527611</v>
      </c>
      <c r="L20" s="364">
        <f t="shared" si="4"/>
        <v>442508100.47793555</v>
      </c>
      <c r="M20" s="365">
        <f t="shared" si="5"/>
        <v>-2.1193134481674997E-2</v>
      </c>
      <c r="N20" s="354">
        <v>1</v>
      </c>
      <c r="O20" s="355">
        <v>33</v>
      </c>
    </row>
    <row r="21" spans="1:15" ht="15.75">
      <c r="A21" s="372">
        <v>50</v>
      </c>
      <c r="B21" s="374" t="s">
        <v>34</v>
      </c>
      <c r="C21" s="352">
        <v>11084</v>
      </c>
      <c r="D21" s="360">
        <v>-115203.62941679631</v>
      </c>
      <c r="E21" s="361">
        <f t="shared" si="0"/>
        <v>-10.393687244387975</v>
      </c>
      <c r="F21" s="362">
        <f t="shared" si="1"/>
        <v>480.03340146092137</v>
      </c>
      <c r="G21" s="362">
        <f t="shared" si="2"/>
        <v>490.42708870530936</v>
      </c>
      <c r="H21" s="362"/>
      <c r="I21" s="353">
        <v>1840182.987550301</v>
      </c>
      <c r="J21" s="350">
        <v>3480507.234242551</v>
      </c>
      <c r="K21" s="346">
        <f t="shared" si="3"/>
        <v>5320690.2217928525</v>
      </c>
      <c r="L21" s="364">
        <f t="shared" si="4"/>
        <v>5435893.8512096489</v>
      </c>
      <c r="M21" s="365">
        <f t="shared" si="5"/>
        <v>-2.1193134481674997E-2</v>
      </c>
      <c r="N21" s="354">
        <v>4</v>
      </c>
      <c r="O21" s="354">
        <v>4</v>
      </c>
    </row>
    <row r="22" spans="1:15" ht="15.75">
      <c r="A22" s="372">
        <v>51</v>
      </c>
      <c r="B22" s="374" t="s">
        <v>35</v>
      </c>
      <c r="C22" s="352">
        <v>9052</v>
      </c>
      <c r="D22" s="360">
        <v>0</v>
      </c>
      <c r="E22" s="361">
        <f t="shared" si="0"/>
        <v>0</v>
      </c>
      <c r="F22" s="362">
        <f t="shared" si="1"/>
        <v>-553.91962893604523</v>
      </c>
      <c r="G22" s="362">
        <f t="shared" si="2"/>
        <v>-553.91962893604523</v>
      </c>
      <c r="H22" s="362"/>
      <c r="I22" s="353">
        <v>-4803133.4103600327</v>
      </c>
      <c r="J22" s="350">
        <v>-210947.07076904847</v>
      </c>
      <c r="K22" s="346">
        <f t="shared" si="3"/>
        <v>-5014080.481129081</v>
      </c>
      <c r="L22" s="364">
        <f t="shared" si="4"/>
        <v>-5014080.481129081</v>
      </c>
      <c r="M22" s="365">
        <f t="shared" si="5"/>
        <v>0</v>
      </c>
      <c r="N22" s="354">
        <v>4</v>
      </c>
      <c r="O22" s="354">
        <v>4</v>
      </c>
    </row>
    <row r="23" spans="1:15" ht="15.75">
      <c r="A23" s="372">
        <v>52</v>
      </c>
      <c r="B23" s="374" t="s">
        <v>36</v>
      </c>
      <c r="C23" s="352">
        <v>2272</v>
      </c>
      <c r="D23" s="360">
        <v>-59858.765104838363</v>
      </c>
      <c r="E23" s="361">
        <f t="shared" si="0"/>
        <v>-26.346287458115476</v>
      </c>
      <c r="F23" s="362">
        <f t="shared" si="1"/>
        <v>1216.8057097557103</v>
      </c>
      <c r="G23" s="362">
        <f t="shared" si="2"/>
        <v>1243.1519972138258</v>
      </c>
      <c r="H23" s="362"/>
      <c r="I23" s="353">
        <v>1579029.4277046029</v>
      </c>
      <c r="J23" s="350">
        <v>1185553.144860371</v>
      </c>
      <c r="K23" s="346">
        <f t="shared" si="3"/>
        <v>2764582.572564974</v>
      </c>
      <c r="L23" s="364">
        <f t="shared" si="4"/>
        <v>2824441.3376698121</v>
      </c>
      <c r="M23" s="365">
        <f t="shared" si="5"/>
        <v>-2.1193134481675001E-2</v>
      </c>
      <c r="N23" s="354">
        <v>14</v>
      </c>
      <c r="O23" s="354">
        <v>14</v>
      </c>
    </row>
    <row r="24" spans="1:15" ht="15.75">
      <c r="A24" s="372">
        <v>61</v>
      </c>
      <c r="B24" s="374" t="s">
        <v>37</v>
      </c>
      <c r="C24" s="352">
        <v>16478</v>
      </c>
      <c r="D24" s="360">
        <v>-210754.74881560032</v>
      </c>
      <c r="E24" s="361">
        <f t="shared" si="0"/>
        <v>-12.790068504405895</v>
      </c>
      <c r="F24" s="362">
        <f t="shared" si="1"/>
        <v>590.71049038956244</v>
      </c>
      <c r="G24" s="362">
        <f t="shared" si="2"/>
        <v>603.50055889396833</v>
      </c>
      <c r="H24" s="362"/>
      <c r="I24" s="353">
        <v>2866149.9913585195</v>
      </c>
      <c r="J24" s="350">
        <v>6867577.4692806909</v>
      </c>
      <c r="K24" s="346">
        <f t="shared" si="3"/>
        <v>9733727.4606392104</v>
      </c>
      <c r="L24" s="364">
        <f t="shared" si="4"/>
        <v>9944482.2094548102</v>
      </c>
      <c r="M24" s="365">
        <f t="shared" si="5"/>
        <v>-2.1193134481675001E-2</v>
      </c>
      <c r="N24" s="354">
        <v>5</v>
      </c>
      <c r="O24" s="354">
        <v>5</v>
      </c>
    </row>
    <row r="25" spans="1:15" ht="15.75">
      <c r="A25" s="372">
        <v>69</v>
      </c>
      <c r="B25" s="374" t="s">
        <v>38</v>
      </c>
      <c r="C25" s="352">
        <v>6492</v>
      </c>
      <c r="D25" s="360">
        <v>-78900.31942128978</v>
      </c>
      <c r="E25" s="361">
        <f t="shared" si="0"/>
        <v>-12.153468795639215</v>
      </c>
      <c r="F25" s="362">
        <f t="shared" si="1"/>
        <v>561.30907428159719</v>
      </c>
      <c r="G25" s="362">
        <f t="shared" si="2"/>
        <v>573.46254307723643</v>
      </c>
      <c r="H25" s="362"/>
      <c r="I25" s="353">
        <v>447686.83683629194</v>
      </c>
      <c r="J25" s="350">
        <v>3196331.6733998372</v>
      </c>
      <c r="K25" s="346">
        <f t="shared" si="3"/>
        <v>3644018.5102361292</v>
      </c>
      <c r="L25" s="364">
        <f t="shared" si="4"/>
        <v>3722918.8296574191</v>
      </c>
      <c r="M25" s="365">
        <f t="shared" si="5"/>
        <v>-2.1193134481674997E-2</v>
      </c>
      <c r="N25" s="354">
        <v>17</v>
      </c>
      <c r="O25" s="354">
        <v>17</v>
      </c>
    </row>
    <row r="26" spans="1:15" ht="15.75">
      <c r="A26" s="372">
        <v>71</v>
      </c>
      <c r="B26" s="374" t="s">
        <v>39</v>
      </c>
      <c r="C26" s="352">
        <v>6365</v>
      </c>
      <c r="D26" s="360">
        <v>-175820.34999072322</v>
      </c>
      <c r="E26" s="361">
        <f t="shared" si="0"/>
        <v>-27.622992928628943</v>
      </c>
      <c r="F26" s="362">
        <f t="shared" si="1"/>
        <v>1275.7704693510364</v>
      </c>
      <c r="G26" s="362">
        <f t="shared" si="2"/>
        <v>1303.3934622796655</v>
      </c>
      <c r="H26" s="362"/>
      <c r="I26" s="353">
        <v>4079961.8534739767</v>
      </c>
      <c r="J26" s="350">
        <v>4040317.1839453708</v>
      </c>
      <c r="K26" s="346">
        <f t="shared" si="3"/>
        <v>8120279.0374193471</v>
      </c>
      <c r="L26" s="364">
        <f t="shared" si="4"/>
        <v>8296099.3874100707</v>
      </c>
      <c r="M26" s="365">
        <f t="shared" si="5"/>
        <v>-2.1193134481675001E-2</v>
      </c>
      <c r="N26" s="354">
        <v>17</v>
      </c>
      <c r="O26" s="354">
        <v>17</v>
      </c>
    </row>
    <row r="27" spans="1:15" ht="15.75">
      <c r="A27" s="372">
        <v>72</v>
      </c>
      <c r="B27" s="374" t="s">
        <v>40</v>
      </c>
      <c r="C27" s="352">
        <v>927</v>
      </c>
      <c r="D27" s="360">
        <v>-31011.585733583823</v>
      </c>
      <c r="E27" s="361">
        <f t="shared" si="0"/>
        <v>-33.453706292970679</v>
      </c>
      <c r="F27" s="362">
        <f t="shared" si="1"/>
        <v>1545.0625024300473</v>
      </c>
      <c r="G27" s="362">
        <f t="shared" si="2"/>
        <v>1578.5162087230181</v>
      </c>
      <c r="H27" s="362"/>
      <c r="I27" s="353">
        <v>1090299.3379892949</v>
      </c>
      <c r="J27" s="350">
        <v>341973.6017633591</v>
      </c>
      <c r="K27" s="346">
        <f t="shared" si="3"/>
        <v>1432272.9397526539</v>
      </c>
      <c r="L27" s="364">
        <f t="shared" si="4"/>
        <v>1463284.5254862378</v>
      </c>
      <c r="M27" s="365">
        <f t="shared" si="5"/>
        <v>-2.1193134481674997E-2</v>
      </c>
      <c r="N27" s="354">
        <v>17</v>
      </c>
      <c r="O27" s="354">
        <v>17</v>
      </c>
    </row>
    <row r="28" spans="1:15" ht="15.75">
      <c r="A28" s="372">
        <v>74</v>
      </c>
      <c r="B28" s="374" t="s">
        <v>41</v>
      </c>
      <c r="C28" s="352">
        <v>985</v>
      </c>
      <c r="D28" s="360">
        <v>-31006.08113460676</v>
      </c>
      <c r="E28" s="361">
        <f t="shared" si="0"/>
        <v>-31.478254958991634</v>
      </c>
      <c r="F28" s="362">
        <f t="shared" si="1"/>
        <v>1453.8261008553802</v>
      </c>
      <c r="G28" s="362">
        <f t="shared" si="2"/>
        <v>1485.304355814372</v>
      </c>
      <c r="H28" s="362"/>
      <c r="I28" s="353">
        <v>839783.55035617203</v>
      </c>
      <c r="J28" s="350">
        <v>592235.15898637741</v>
      </c>
      <c r="K28" s="346">
        <f t="shared" si="3"/>
        <v>1432018.7093425496</v>
      </c>
      <c r="L28" s="364">
        <f t="shared" si="4"/>
        <v>1463024.7904771564</v>
      </c>
      <c r="M28" s="365">
        <f t="shared" si="5"/>
        <v>-2.1193134481674997E-2</v>
      </c>
      <c r="N28" s="354">
        <v>16</v>
      </c>
      <c r="O28" s="354">
        <v>16</v>
      </c>
    </row>
    <row r="29" spans="1:15" ht="15.75">
      <c r="A29" s="372">
        <v>75</v>
      </c>
      <c r="B29" s="374" t="s">
        <v>42</v>
      </c>
      <c r="C29" s="352">
        <v>19311</v>
      </c>
      <c r="D29" s="360">
        <v>-39164.400094819182</v>
      </c>
      <c r="E29" s="361">
        <f t="shared" si="0"/>
        <v>-2.0280876233659151</v>
      </c>
      <c r="F29" s="362">
        <f t="shared" si="1"/>
        <v>93.667413441827392</v>
      </c>
      <c r="G29" s="362">
        <f t="shared" si="2"/>
        <v>95.695501065193298</v>
      </c>
      <c r="H29" s="362"/>
      <c r="I29" s="353">
        <v>-1145640.3836555006</v>
      </c>
      <c r="J29" s="350">
        <v>2954451.8046306293</v>
      </c>
      <c r="K29" s="346">
        <f t="shared" si="3"/>
        <v>1808811.4209751287</v>
      </c>
      <c r="L29" s="364">
        <f t="shared" si="4"/>
        <v>1847975.8210699479</v>
      </c>
      <c r="M29" s="365">
        <f t="shared" si="5"/>
        <v>-2.1193134481675001E-2</v>
      </c>
      <c r="N29" s="354">
        <v>8</v>
      </c>
      <c r="O29" s="354">
        <v>8</v>
      </c>
    </row>
    <row r="30" spans="1:15" ht="15.75">
      <c r="A30" s="372">
        <v>77</v>
      </c>
      <c r="B30" s="374" t="s">
        <v>43</v>
      </c>
      <c r="C30" s="352">
        <v>4509</v>
      </c>
      <c r="D30" s="360">
        <v>-66396.828817755901</v>
      </c>
      <c r="E30" s="361">
        <f t="shared" si="0"/>
        <v>-14.725400048293613</v>
      </c>
      <c r="F30" s="362">
        <f t="shared" si="1"/>
        <v>680.09395576838278</v>
      </c>
      <c r="G30" s="362">
        <f t="shared" si="2"/>
        <v>694.81935581667642</v>
      </c>
      <c r="H30" s="362"/>
      <c r="I30" s="353">
        <v>509235.27651788178</v>
      </c>
      <c r="J30" s="350">
        <v>2557308.370041756</v>
      </c>
      <c r="K30" s="346">
        <f t="shared" si="3"/>
        <v>3066543.646559638</v>
      </c>
      <c r="L30" s="364">
        <f t="shared" si="4"/>
        <v>3132940.4753773939</v>
      </c>
      <c r="M30" s="365">
        <f t="shared" si="5"/>
        <v>-2.1193134481674997E-2</v>
      </c>
      <c r="N30" s="354">
        <v>13</v>
      </c>
      <c r="O30" s="354">
        <v>13</v>
      </c>
    </row>
    <row r="31" spans="1:15" ht="15.75">
      <c r="A31" s="372">
        <v>78</v>
      </c>
      <c r="B31" s="374" t="s">
        <v>44</v>
      </c>
      <c r="C31" s="352">
        <v>7702</v>
      </c>
      <c r="D31" s="360">
        <v>0</v>
      </c>
      <c r="E31" s="361">
        <f t="shared" si="0"/>
        <v>0</v>
      </c>
      <c r="F31" s="362">
        <f t="shared" si="1"/>
        <v>-182.82723110203202</v>
      </c>
      <c r="G31" s="362">
        <f t="shared" si="2"/>
        <v>-182.82723110203202</v>
      </c>
      <c r="H31" s="362"/>
      <c r="I31" s="353">
        <v>-1356704.8753888621</v>
      </c>
      <c r="J31" s="350">
        <v>-51430.458558988539</v>
      </c>
      <c r="K31" s="346">
        <f t="shared" si="3"/>
        <v>-1408135.3339478506</v>
      </c>
      <c r="L31" s="364">
        <f t="shared" si="4"/>
        <v>-1408135.3339478506</v>
      </c>
      <c r="M31" s="365">
        <f t="shared" si="5"/>
        <v>0</v>
      </c>
      <c r="N31" s="354">
        <v>1</v>
      </c>
      <c r="O31" s="355">
        <v>33</v>
      </c>
    </row>
    <row r="32" spans="1:15" ht="15.75">
      <c r="A32" s="372">
        <v>79</v>
      </c>
      <c r="B32" s="374" t="s">
        <v>45</v>
      </c>
      <c r="C32" s="352">
        <v>6647</v>
      </c>
      <c r="D32" s="360">
        <v>0</v>
      </c>
      <c r="E32" s="361">
        <f t="shared" si="0"/>
        <v>0</v>
      </c>
      <c r="F32" s="362">
        <f t="shared" si="1"/>
        <v>-140.01747889194326</v>
      </c>
      <c r="G32" s="362">
        <f t="shared" si="2"/>
        <v>-140.01747889194326</v>
      </c>
      <c r="H32" s="362"/>
      <c r="I32" s="353">
        <v>-599926.18759408686</v>
      </c>
      <c r="J32" s="350">
        <v>-330769.99460066005</v>
      </c>
      <c r="K32" s="346">
        <f t="shared" si="3"/>
        <v>-930696.18219474691</v>
      </c>
      <c r="L32" s="364">
        <f t="shared" si="4"/>
        <v>-930696.18219474691</v>
      </c>
      <c r="M32" s="365">
        <f t="shared" si="5"/>
        <v>0</v>
      </c>
      <c r="N32" s="354">
        <v>4</v>
      </c>
      <c r="O32" s="354">
        <v>4</v>
      </c>
    </row>
    <row r="33" spans="1:15" ht="15.75">
      <c r="A33" s="372">
        <v>81</v>
      </c>
      <c r="B33" s="374" t="s">
        <v>46</v>
      </c>
      <c r="C33" s="352">
        <v>2482</v>
      </c>
      <c r="D33" s="360">
        <v>-6634.9980810235147</v>
      </c>
      <c r="E33" s="361">
        <f t="shared" si="0"/>
        <v>-2.6732466079869117</v>
      </c>
      <c r="F33" s="362">
        <f t="shared" si="1"/>
        <v>123.46414049246196</v>
      </c>
      <c r="G33" s="362">
        <f t="shared" si="2"/>
        <v>126.13738710044888</v>
      </c>
      <c r="H33" s="362"/>
      <c r="I33" s="353">
        <v>-48799.530400593998</v>
      </c>
      <c r="J33" s="350">
        <v>355237.5271028846</v>
      </c>
      <c r="K33" s="346">
        <f t="shared" si="3"/>
        <v>306437.99670229061</v>
      </c>
      <c r="L33" s="364">
        <f t="shared" si="4"/>
        <v>313072.99478331412</v>
      </c>
      <c r="M33" s="365">
        <f t="shared" si="5"/>
        <v>-2.1193134481675008E-2</v>
      </c>
      <c r="N33" s="354">
        <v>7</v>
      </c>
      <c r="O33" s="354">
        <v>7</v>
      </c>
    </row>
    <row r="34" spans="1:15" ht="15.75">
      <c r="A34" s="372">
        <v>82</v>
      </c>
      <c r="B34" s="374" t="s">
        <v>47</v>
      </c>
      <c r="C34" s="352">
        <v>9361</v>
      </c>
      <c r="D34" s="360">
        <v>-84520.876384209128</v>
      </c>
      <c r="E34" s="361">
        <f t="shared" si="0"/>
        <v>-9.0290435193044676</v>
      </c>
      <c r="F34" s="362">
        <f t="shared" si="1"/>
        <v>417.00720548914597</v>
      </c>
      <c r="G34" s="362">
        <f t="shared" si="2"/>
        <v>426.0362490084504</v>
      </c>
      <c r="H34" s="362"/>
      <c r="I34" s="353">
        <v>3423342.0825010762</v>
      </c>
      <c r="J34" s="350">
        <v>480262.36808281916</v>
      </c>
      <c r="K34" s="346">
        <f t="shared" si="3"/>
        <v>3903604.4505838952</v>
      </c>
      <c r="L34" s="364">
        <f t="shared" si="4"/>
        <v>3988125.3269681041</v>
      </c>
      <c r="M34" s="365">
        <f t="shared" si="5"/>
        <v>-2.1193134481675004E-2</v>
      </c>
      <c r="N34" s="354">
        <v>5</v>
      </c>
      <c r="O34" s="354">
        <v>5</v>
      </c>
    </row>
    <row r="35" spans="1:15" ht="15.75">
      <c r="A35" s="372">
        <v>86</v>
      </c>
      <c r="B35" s="374" t="s">
        <v>48</v>
      </c>
      <c r="C35" s="352">
        <v>7901</v>
      </c>
      <c r="D35" s="360">
        <v>-104772.00645990936</v>
      </c>
      <c r="E35" s="361">
        <f t="shared" si="0"/>
        <v>-13.260600741666797</v>
      </c>
      <c r="F35" s="362">
        <f t="shared" si="1"/>
        <v>612.44206505006866</v>
      </c>
      <c r="G35" s="362">
        <f t="shared" si="2"/>
        <v>625.7026657917354</v>
      </c>
      <c r="H35" s="362"/>
      <c r="I35" s="353">
        <v>2140539.3683799026</v>
      </c>
      <c r="J35" s="350">
        <v>2698365.3875806895</v>
      </c>
      <c r="K35" s="346">
        <f t="shared" si="3"/>
        <v>4838904.7559605921</v>
      </c>
      <c r="L35" s="364">
        <f t="shared" si="4"/>
        <v>4943676.7624205016</v>
      </c>
      <c r="M35" s="365">
        <f t="shared" si="5"/>
        <v>-2.1193134481675001E-2</v>
      </c>
      <c r="N35" s="354">
        <v>5</v>
      </c>
      <c r="O35" s="354">
        <v>5</v>
      </c>
    </row>
    <row r="36" spans="1:15" ht="15.75">
      <c r="A36" s="372">
        <v>90</v>
      </c>
      <c r="B36" s="374" t="s">
        <v>49</v>
      </c>
      <c r="C36" s="352">
        <v>2929</v>
      </c>
      <c r="D36" s="360">
        <v>-15662.174548278612</v>
      </c>
      <c r="E36" s="361">
        <f t="shared" si="0"/>
        <v>-5.347277073499014</v>
      </c>
      <c r="F36" s="362">
        <f t="shared" si="1"/>
        <v>246.96448351682938</v>
      </c>
      <c r="G36" s="362">
        <f t="shared" si="2"/>
        <v>252.31176059032836</v>
      </c>
      <c r="H36" s="362"/>
      <c r="I36" s="353">
        <v>-244446.98387501948</v>
      </c>
      <c r="J36" s="350">
        <v>967805.95609581273</v>
      </c>
      <c r="K36" s="346">
        <f t="shared" si="3"/>
        <v>723358.97222079325</v>
      </c>
      <c r="L36" s="364">
        <f t="shared" si="4"/>
        <v>739021.14676907181</v>
      </c>
      <c r="M36" s="365">
        <f t="shared" si="5"/>
        <v>-2.1193134481674994E-2</v>
      </c>
      <c r="N36" s="354">
        <v>12</v>
      </c>
      <c r="O36" s="354">
        <v>12</v>
      </c>
    </row>
    <row r="37" spans="1:15" ht="15.75">
      <c r="A37" s="372">
        <v>91</v>
      </c>
      <c r="B37" s="374" t="s">
        <v>50</v>
      </c>
      <c r="C37" s="352">
        <v>684018</v>
      </c>
      <c r="D37" s="360">
        <v>-7259119.8110955795</v>
      </c>
      <c r="E37" s="361">
        <f t="shared" si="0"/>
        <v>-10.612468986336003</v>
      </c>
      <c r="F37" s="362">
        <f t="shared" si="1"/>
        <v>490.1378563377566</v>
      </c>
      <c r="G37" s="362">
        <f t="shared" si="2"/>
        <v>500.75032532409261</v>
      </c>
      <c r="H37" s="362"/>
      <c r="I37" s="353">
        <v>395683483.19558352</v>
      </c>
      <c r="J37" s="350">
        <v>-60420366.979143903</v>
      </c>
      <c r="K37" s="346">
        <f t="shared" si="3"/>
        <v>335263116.2164396</v>
      </c>
      <c r="L37" s="364">
        <f t="shared" si="4"/>
        <v>342522236.0275352</v>
      </c>
      <c r="M37" s="365">
        <f t="shared" si="5"/>
        <v>-2.1193134481675001E-2</v>
      </c>
      <c r="N37" s="354">
        <v>1</v>
      </c>
      <c r="O37" s="355">
        <v>31</v>
      </c>
    </row>
    <row r="38" spans="1:15" ht="15.75">
      <c r="A38" s="372">
        <v>92</v>
      </c>
      <c r="B38" s="374" t="s">
        <v>51</v>
      </c>
      <c r="C38" s="352">
        <v>251269</v>
      </c>
      <c r="D38" s="360">
        <v>-4374461.3459718321</v>
      </c>
      <c r="E38" s="361">
        <f t="shared" si="0"/>
        <v>-17.409474889348992</v>
      </c>
      <c r="F38" s="362">
        <f t="shared" si="1"/>
        <v>804.05819920116289</v>
      </c>
      <c r="G38" s="362">
        <f t="shared" si="2"/>
        <v>821.46767409051188</v>
      </c>
      <c r="H38" s="362"/>
      <c r="I38" s="353">
        <v>204969582.75674215</v>
      </c>
      <c r="J38" s="350">
        <v>-2934683.101665149</v>
      </c>
      <c r="K38" s="346">
        <f t="shared" si="3"/>
        <v>202034899.65507701</v>
      </c>
      <c r="L38" s="364">
        <f t="shared" si="4"/>
        <v>206409361.00104883</v>
      </c>
      <c r="M38" s="365">
        <f t="shared" si="5"/>
        <v>-2.1193134481675004E-2</v>
      </c>
      <c r="N38" s="354">
        <v>1</v>
      </c>
      <c r="O38" s="355">
        <v>32</v>
      </c>
    </row>
    <row r="39" spans="1:15" ht="15.75">
      <c r="A39" s="372">
        <v>97</v>
      </c>
      <c r="B39" s="374" t="s">
        <v>52</v>
      </c>
      <c r="C39" s="352">
        <v>2059</v>
      </c>
      <c r="D39" s="360">
        <v>-12950.185655557405</v>
      </c>
      <c r="E39" s="361">
        <f t="shared" si="0"/>
        <v>-6.2895510711789244</v>
      </c>
      <c r="F39" s="362">
        <f t="shared" si="1"/>
        <v>290.48349477615847</v>
      </c>
      <c r="G39" s="362">
        <f t="shared" si="2"/>
        <v>296.77304584733741</v>
      </c>
      <c r="H39" s="362"/>
      <c r="I39" s="353">
        <v>269000.80186743016</v>
      </c>
      <c r="J39" s="350">
        <v>329104.71387668024</v>
      </c>
      <c r="K39" s="346">
        <f t="shared" si="3"/>
        <v>598105.51574411034</v>
      </c>
      <c r="L39" s="364">
        <f t="shared" si="4"/>
        <v>611055.70139966777</v>
      </c>
      <c r="M39" s="365">
        <f t="shared" si="5"/>
        <v>-2.1193134481675004E-2</v>
      </c>
      <c r="N39" s="354">
        <v>10</v>
      </c>
      <c r="O39" s="354">
        <v>10</v>
      </c>
    </row>
    <row r="40" spans="1:15" ht="15.75">
      <c r="A40" s="372">
        <v>98</v>
      </c>
      <c r="B40" s="374" t="s">
        <v>53</v>
      </c>
      <c r="C40" s="352">
        <v>22849</v>
      </c>
      <c r="D40" s="360">
        <v>-469988.03468282719</v>
      </c>
      <c r="E40" s="361">
        <f t="shared" si="0"/>
        <v>-20.56930433204198</v>
      </c>
      <c r="F40" s="362">
        <f t="shared" si="1"/>
        <v>949.99521267357466</v>
      </c>
      <c r="G40" s="362">
        <f t="shared" si="2"/>
        <v>970.56451700561672</v>
      </c>
      <c r="H40" s="362"/>
      <c r="I40" s="353">
        <v>14526946.520762008</v>
      </c>
      <c r="J40" s="350">
        <v>7179494.0936165014</v>
      </c>
      <c r="K40" s="346">
        <f t="shared" si="3"/>
        <v>21706440.614378508</v>
      </c>
      <c r="L40" s="364">
        <f t="shared" si="4"/>
        <v>22176428.649061337</v>
      </c>
      <c r="M40" s="365">
        <f t="shared" si="5"/>
        <v>-2.1193134481675001E-2</v>
      </c>
      <c r="N40" s="354">
        <v>7</v>
      </c>
      <c r="O40" s="354">
        <v>7</v>
      </c>
    </row>
    <row r="41" spans="1:15" ht="15.75">
      <c r="A41" s="372">
        <v>102</v>
      </c>
      <c r="B41" s="374" t="s">
        <v>54</v>
      </c>
      <c r="C41" s="352">
        <v>9555</v>
      </c>
      <c r="D41" s="360">
        <v>-141879.34006889421</v>
      </c>
      <c r="E41" s="361">
        <f t="shared" si="0"/>
        <v>-14.848701210768624</v>
      </c>
      <c r="F41" s="362">
        <f t="shared" si="1"/>
        <v>685.78863129933279</v>
      </c>
      <c r="G41" s="362">
        <f t="shared" si="2"/>
        <v>700.63733251010149</v>
      </c>
      <c r="H41" s="362"/>
      <c r="I41" s="353">
        <v>2116669.7190793063</v>
      </c>
      <c r="J41" s="350">
        <v>4436040.6529858187</v>
      </c>
      <c r="K41" s="346">
        <f t="shared" si="3"/>
        <v>6552710.372065125</v>
      </c>
      <c r="L41" s="364">
        <f t="shared" si="4"/>
        <v>6694589.7121340195</v>
      </c>
      <c r="M41" s="365">
        <f t="shared" si="5"/>
        <v>-2.1193134481675001E-2</v>
      </c>
      <c r="N41" s="354">
        <v>4</v>
      </c>
      <c r="O41" s="354">
        <v>4</v>
      </c>
    </row>
    <row r="42" spans="1:15" ht="15.75">
      <c r="A42" s="372">
        <v>103</v>
      </c>
      <c r="B42" s="374" t="s">
        <v>55</v>
      </c>
      <c r="C42" s="352">
        <v>2094</v>
      </c>
      <c r="D42" s="360">
        <v>-30993.194371372221</v>
      </c>
      <c r="E42" s="361">
        <f t="shared" si="0"/>
        <v>-14.800952421858749</v>
      </c>
      <c r="F42" s="362">
        <f t="shared" si="1"/>
        <v>683.58334909128666</v>
      </c>
      <c r="G42" s="362">
        <f t="shared" si="2"/>
        <v>698.38430151314537</v>
      </c>
      <c r="H42" s="362"/>
      <c r="I42" s="353">
        <v>262445.08347148763</v>
      </c>
      <c r="J42" s="350">
        <v>1168978.4495256664</v>
      </c>
      <c r="K42" s="346">
        <f t="shared" si="3"/>
        <v>1431423.5329971542</v>
      </c>
      <c r="L42" s="364">
        <f t="shared" si="4"/>
        <v>1462416.7273685264</v>
      </c>
      <c r="M42" s="365">
        <f t="shared" si="5"/>
        <v>-2.1193134481674997E-2</v>
      </c>
      <c r="N42" s="354">
        <v>5</v>
      </c>
      <c r="O42" s="354">
        <v>5</v>
      </c>
    </row>
    <row r="43" spans="1:15" ht="15.75">
      <c r="A43" s="372">
        <v>105</v>
      </c>
      <c r="B43" s="374" t="s">
        <v>56</v>
      </c>
      <c r="C43" s="352">
        <v>2002</v>
      </c>
      <c r="D43" s="360">
        <v>-66259.723413651212</v>
      </c>
      <c r="E43" s="361">
        <f t="shared" si="0"/>
        <v>-33.09676494188372</v>
      </c>
      <c r="F43" s="362">
        <f t="shared" si="1"/>
        <v>1528.577133296312</v>
      </c>
      <c r="G43" s="362">
        <f t="shared" si="2"/>
        <v>1561.6738982381958</v>
      </c>
      <c r="H43" s="362"/>
      <c r="I43" s="353">
        <v>1880592.9084086474</v>
      </c>
      <c r="J43" s="350">
        <v>1179618.5124505695</v>
      </c>
      <c r="K43" s="346">
        <f t="shared" si="3"/>
        <v>3060211.4208592167</v>
      </c>
      <c r="L43" s="364">
        <f t="shared" si="4"/>
        <v>3126471.1442728681</v>
      </c>
      <c r="M43" s="365">
        <f t="shared" si="5"/>
        <v>-2.1193134481675001E-2</v>
      </c>
      <c r="N43" s="354">
        <v>18</v>
      </c>
      <c r="O43" s="354">
        <v>18</v>
      </c>
    </row>
    <row r="44" spans="1:15" ht="15.75">
      <c r="A44" s="372">
        <v>106</v>
      </c>
      <c r="B44" s="374" t="s">
        <v>57</v>
      </c>
      <c r="C44" s="352">
        <v>47031</v>
      </c>
      <c r="D44" s="360">
        <v>-304134.52458240709</v>
      </c>
      <c r="E44" s="361">
        <f t="shared" si="0"/>
        <v>-6.4666820731519019</v>
      </c>
      <c r="F44" s="362">
        <f t="shared" si="1"/>
        <v>298.66430639594057</v>
      </c>
      <c r="G44" s="362">
        <f t="shared" si="2"/>
        <v>305.13098846909247</v>
      </c>
      <c r="H44" s="362"/>
      <c r="I44" s="353">
        <v>13064306.382023897</v>
      </c>
      <c r="J44" s="350">
        <v>982174.61208358407</v>
      </c>
      <c r="K44" s="346">
        <f t="shared" si="3"/>
        <v>14046480.994107481</v>
      </c>
      <c r="L44" s="364">
        <f t="shared" si="4"/>
        <v>14350615.518689888</v>
      </c>
      <c r="M44" s="365">
        <f t="shared" si="5"/>
        <v>-2.1193134481675004E-2</v>
      </c>
      <c r="N44" s="354">
        <v>1</v>
      </c>
      <c r="O44" s="355">
        <v>35</v>
      </c>
    </row>
    <row r="45" spans="1:15" ht="15.75">
      <c r="A45" s="372">
        <v>108</v>
      </c>
      <c r="B45" s="374" t="s">
        <v>58</v>
      </c>
      <c r="C45" s="352">
        <v>10348</v>
      </c>
      <c r="D45" s="360">
        <v>-201920.92141516446</v>
      </c>
      <c r="E45" s="361">
        <f t="shared" si="0"/>
        <v>-19.513038405021689</v>
      </c>
      <c r="F45" s="362">
        <f t="shared" si="1"/>
        <v>901.21147367194192</v>
      </c>
      <c r="G45" s="362">
        <f t="shared" si="2"/>
        <v>920.72451207696361</v>
      </c>
      <c r="H45" s="362"/>
      <c r="I45" s="353">
        <v>4962880.0060672965</v>
      </c>
      <c r="J45" s="350">
        <v>4362856.3234899594</v>
      </c>
      <c r="K45" s="346">
        <f t="shared" si="3"/>
        <v>9325736.3295572549</v>
      </c>
      <c r="L45" s="364">
        <f t="shared" si="4"/>
        <v>9527657.25097242</v>
      </c>
      <c r="M45" s="365">
        <f t="shared" si="5"/>
        <v>-2.1193134481675001E-2</v>
      </c>
      <c r="N45" s="354">
        <v>6</v>
      </c>
      <c r="O45" s="354">
        <v>6</v>
      </c>
    </row>
    <row r="46" spans="1:15" ht="15.75">
      <c r="A46" s="372">
        <v>109</v>
      </c>
      <c r="B46" s="374" t="s">
        <v>59</v>
      </c>
      <c r="C46" s="352">
        <v>68433</v>
      </c>
      <c r="D46" s="360">
        <v>-495753.11261328624</v>
      </c>
      <c r="E46" s="361">
        <f t="shared" si="0"/>
        <v>-7.2443574388567828</v>
      </c>
      <c r="F46" s="362">
        <f t="shared" si="1"/>
        <v>334.58131469665193</v>
      </c>
      <c r="G46" s="362">
        <f t="shared" si="2"/>
        <v>341.82567213550868</v>
      </c>
      <c r="H46" s="362"/>
      <c r="I46" s="353">
        <v>17101935.346959863</v>
      </c>
      <c r="J46" s="350">
        <v>5794467.7616761168</v>
      </c>
      <c r="K46" s="346">
        <f t="shared" si="3"/>
        <v>22896403.108635981</v>
      </c>
      <c r="L46" s="364">
        <f t="shared" si="4"/>
        <v>23392156.221249267</v>
      </c>
      <c r="M46" s="365">
        <f t="shared" si="5"/>
        <v>-2.1193134481675001E-2</v>
      </c>
      <c r="N46" s="354">
        <v>5</v>
      </c>
      <c r="O46" s="354">
        <v>5</v>
      </c>
    </row>
    <row r="47" spans="1:15" ht="15.75">
      <c r="A47" s="372">
        <v>111</v>
      </c>
      <c r="B47" s="374" t="s">
        <v>60</v>
      </c>
      <c r="C47" s="352">
        <v>17829</v>
      </c>
      <c r="D47" s="360">
        <v>-199005.63174956996</v>
      </c>
      <c r="E47" s="361">
        <f t="shared" si="0"/>
        <v>-11.161906542687193</v>
      </c>
      <c r="F47" s="362">
        <f t="shared" si="1"/>
        <v>515.51368041867158</v>
      </c>
      <c r="G47" s="362">
        <f t="shared" si="2"/>
        <v>526.6755869613587</v>
      </c>
      <c r="H47" s="362"/>
      <c r="I47" s="353">
        <v>4531396.7188045653</v>
      </c>
      <c r="J47" s="350">
        <v>4659696.6893799286</v>
      </c>
      <c r="K47" s="346">
        <f t="shared" si="3"/>
        <v>9191093.4081844948</v>
      </c>
      <c r="L47" s="364">
        <f t="shared" si="4"/>
        <v>9390099.0399340652</v>
      </c>
      <c r="M47" s="365">
        <f t="shared" si="5"/>
        <v>-2.1193134481675001E-2</v>
      </c>
      <c r="N47" s="354">
        <v>7</v>
      </c>
      <c r="O47" s="354">
        <v>7</v>
      </c>
    </row>
    <row r="48" spans="1:15" ht="15.75">
      <c r="A48" s="372">
        <v>139</v>
      </c>
      <c r="B48" s="374" t="s">
        <v>61</v>
      </c>
      <c r="C48" s="352">
        <v>9806</v>
      </c>
      <c r="D48" s="360">
        <v>-290251.57102360524</v>
      </c>
      <c r="E48" s="361">
        <f t="shared" si="0"/>
        <v>-29.599385174750687</v>
      </c>
      <c r="F48" s="362">
        <f t="shared" si="1"/>
        <v>1367.0503270395652</v>
      </c>
      <c r="G48" s="362">
        <f t="shared" si="2"/>
        <v>1396.649712214316</v>
      </c>
      <c r="H48" s="362"/>
      <c r="I48" s="353">
        <v>7720555.5825770339</v>
      </c>
      <c r="J48" s="350">
        <v>5684739.9243729431</v>
      </c>
      <c r="K48" s="346">
        <f t="shared" si="3"/>
        <v>13405295.506949976</v>
      </c>
      <c r="L48" s="364">
        <f t="shared" si="4"/>
        <v>13695547.077973582</v>
      </c>
      <c r="M48" s="365">
        <f t="shared" si="5"/>
        <v>-2.1193134481675001E-2</v>
      </c>
      <c r="N48" s="354">
        <v>17</v>
      </c>
      <c r="O48" s="354">
        <v>17</v>
      </c>
    </row>
    <row r="49" spans="1:15" ht="15.75">
      <c r="A49" s="372">
        <v>140</v>
      </c>
      <c r="B49" s="374" t="s">
        <v>62</v>
      </c>
      <c r="C49" s="352">
        <v>20463</v>
      </c>
      <c r="D49" s="360">
        <v>-462652.99550323177</v>
      </c>
      <c r="E49" s="361">
        <f t="shared" si="0"/>
        <v>-22.609245736364745</v>
      </c>
      <c r="F49" s="362">
        <f t="shared" si="1"/>
        <v>1044.210094079282</v>
      </c>
      <c r="G49" s="362">
        <f t="shared" si="2"/>
        <v>1066.8193398156468</v>
      </c>
      <c r="H49" s="362"/>
      <c r="I49" s="353">
        <v>13201637.339894105</v>
      </c>
      <c r="J49" s="350">
        <v>8166033.8152502421</v>
      </c>
      <c r="K49" s="346">
        <f t="shared" si="3"/>
        <v>21367671.155144349</v>
      </c>
      <c r="L49" s="364">
        <f t="shared" si="4"/>
        <v>21830324.150647581</v>
      </c>
      <c r="M49" s="365">
        <f t="shared" si="5"/>
        <v>-2.1193134481675001E-2</v>
      </c>
      <c r="N49" s="354">
        <v>11</v>
      </c>
      <c r="O49" s="354">
        <v>11</v>
      </c>
    </row>
    <row r="50" spans="1:15" ht="15.75">
      <c r="A50" s="372">
        <v>142</v>
      </c>
      <c r="B50" s="374" t="s">
        <v>63</v>
      </c>
      <c r="C50" s="352">
        <v>6401</v>
      </c>
      <c r="D50" s="360">
        <v>-91367.866890175384</v>
      </c>
      <c r="E50" s="361">
        <f t="shared" si="0"/>
        <v>-14.273998889263456</v>
      </c>
      <c r="F50" s="362">
        <f t="shared" si="1"/>
        <v>659.24595171576425</v>
      </c>
      <c r="G50" s="362">
        <f t="shared" si="2"/>
        <v>673.5199506050277</v>
      </c>
      <c r="H50" s="362"/>
      <c r="I50" s="353">
        <v>1289458.4810036134</v>
      </c>
      <c r="J50" s="350">
        <v>2930374.8559289938</v>
      </c>
      <c r="K50" s="346">
        <f t="shared" si="3"/>
        <v>4219833.336932607</v>
      </c>
      <c r="L50" s="364">
        <f t="shared" si="4"/>
        <v>4311201.2038227823</v>
      </c>
      <c r="M50" s="365">
        <f t="shared" si="5"/>
        <v>-2.1193134481675001E-2</v>
      </c>
      <c r="N50" s="354">
        <v>7</v>
      </c>
      <c r="O50" s="354">
        <v>7</v>
      </c>
    </row>
    <row r="51" spans="1:15" ht="15.75">
      <c r="A51" s="372">
        <v>143</v>
      </c>
      <c r="B51" s="374" t="s">
        <v>64</v>
      </c>
      <c r="C51" s="352">
        <v>6758</v>
      </c>
      <c r="D51" s="360">
        <v>-76662.94768163866</v>
      </c>
      <c r="E51" s="361">
        <f t="shared" si="0"/>
        <v>-11.3440289555547</v>
      </c>
      <c r="F51" s="362">
        <f t="shared" si="1"/>
        <v>523.92502080975987</v>
      </c>
      <c r="G51" s="362">
        <f t="shared" si="2"/>
        <v>535.26904976531466</v>
      </c>
      <c r="H51" s="362"/>
      <c r="I51" s="353">
        <v>979169.7267882633</v>
      </c>
      <c r="J51" s="350">
        <v>2561515.5638440941</v>
      </c>
      <c r="K51" s="346">
        <f t="shared" si="3"/>
        <v>3540685.2906323574</v>
      </c>
      <c r="L51" s="364">
        <f t="shared" si="4"/>
        <v>3617348.2383139962</v>
      </c>
      <c r="M51" s="365">
        <f t="shared" si="5"/>
        <v>-2.1193134481674997E-2</v>
      </c>
      <c r="N51" s="354">
        <v>6</v>
      </c>
      <c r="O51" s="354">
        <v>6</v>
      </c>
    </row>
    <row r="52" spans="1:15" ht="15.75">
      <c r="A52" s="372">
        <v>145</v>
      </c>
      <c r="B52" s="374" t="s">
        <v>65</v>
      </c>
      <c r="C52" s="352">
        <v>12429</v>
      </c>
      <c r="D52" s="360">
        <v>-309552.33394586295</v>
      </c>
      <c r="E52" s="361">
        <f t="shared" si="0"/>
        <v>-24.905650812282801</v>
      </c>
      <c r="F52" s="362">
        <f t="shared" si="1"/>
        <v>1150.2697737488122</v>
      </c>
      <c r="G52" s="362">
        <f t="shared" si="2"/>
        <v>1175.175424561095</v>
      </c>
      <c r="H52" s="362"/>
      <c r="I52" s="353">
        <v>8011192.2710054517</v>
      </c>
      <c r="J52" s="350">
        <v>6285510.7469185358</v>
      </c>
      <c r="K52" s="346">
        <f t="shared" si="3"/>
        <v>14296703.017923988</v>
      </c>
      <c r="L52" s="364">
        <f t="shared" si="4"/>
        <v>14606255.351869851</v>
      </c>
      <c r="M52" s="365">
        <f t="shared" si="5"/>
        <v>-2.1193134481675001E-2</v>
      </c>
      <c r="N52" s="354">
        <v>14</v>
      </c>
      <c r="O52" s="354">
        <v>14</v>
      </c>
    </row>
    <row r="53" spans="1:15" ht="15.75">
      <c r="A53" s="372">
        <v>146</v>
      </c>
      <c r="B53" s="374" t="s">
        <v>66</v>
      </c>
      <c r="C53" s="352">
        <v>4382</v>
      </c>
      <c r="D53" s="360">
        <v>-81206.405479212903</v>
      </c>
      <c r="E53" s="361">
        <f t="shared" si="0"/>
        <v>-18.531813208400937</v>
      </c>
      <c r="F53" s="362">
        <f t="shared" si="1"/>
        <v>855.89349770654565</v>
      </c>
      <c r="G53" s="362">
        <f t="shared" si="2"/>
        <v>874.42531091494652</v>
      </c>
      <c r="H53" s="362"/>
      <c r="I53" s="353">
        <v>2568263.6972354329</v>
      </c>
      <c r="J53" s="350">
        <v>1182261.6097146501</v>
      </c>
      <c r="K53" s="346">
        <f t="shared" si="3"/>
        <v>3750525.306950083</v>
      </c>
      <c r="L53" s="364">
        <f t="shared" si="4"/>
        <v>3831731.7124292958</v>
      </c>
      <c r="M53" s="365">
        <f t="shared" si="5"/>
        <v>-2.1193134481675001E-2</v>
      </c>
      <c r="N53" s="354">
        <v>12</v>
      </c>
      <c r="O53" s="354">
        <v>12</v>
      </c>
    </row>
    <row r="54" spans="1:15" ht="15.75">
      <c r="A54" s="372">
        <v>148</v>
      </c>
      <c r="B54" s="374" t="s">
        <v>67</v>
      </c>
      <c r="C54" s="352">
        <v>7224</v>
      </c>
      <c r="D54" s="360">
        <v>-266699.50350734079</v>
      </c>
      <c r="E54" s="361">
        <f t="shared" si="0"/>
        <v>-36.918535922943079</v>
      </c>
      <c r="F54" s="362">
        <f t="shared" si="1"/>
        <v>1705.0859776078569</v>
      </c>
      <c r="G54" s="362">
        <f t="shared" si="2"/>
        <v>1742.0045135307998</v>
      </c>
      <c r="H54" s="362"/>
      <c r="I54" s="353">
        <v>12379544.941825427</v>
      </c>
      <c r="J54" s="350">
        <v>-62003.839586268339</v>
      </c>
      <c r="K54" s="346">
        <f t="shared" si="3"/>
        <v>12317541.102239158</v>
      </c>
      <c r="L54" s="364">
        <f t="shared" si="4"/>
        <v>12584240.605746498</v>
      </c>
      <c r="M54" s="365">
        <f t="shared" si="5"/>
        <v>-2.1193134481675001E-2</v>
      </c>
      <c r="N54" s="354">
        <v>19</v>
      </c>
      <c r="O54" s="354">
        <v>19</v>
      </c>
    </row>
    <row r="55" spans="1:15" ht="15.75">
      <c r="A55" s="372">
        <v>149</v>
      </c>
      <c r="B55" s="374" t="s">
        <v>68</v>
      </c>
      <c r="C55" s="352">
        <v>5402</v>
      </c>
      <c r="D55" s="360">
        <v>-63635.883559411828</v>
      </c>
      <c r="E55" s="361">
        <f t="shared" si="0"/>
        <v>-11.78005989622581</v>
      </c>
      <c r="F55" s="362">
        <f t="shared" si="1"/>
        <v>544.06314991361319</v>
      </c>
      <c r="G55" s="362">
        <f t="shared" si="2"/>
        <v>555.84320980983898</v>
      </c>
      <c r="H55" s="362"/>
      <c r="I55" s="353">
        <v>3005104.7388343089</v>
      </c>
      <c r="J55" s="350">
        <v>-66075.603000970485</v>
      </c>
      <c r="K55" s="346">
        <f t="shared" si="3"/>
        <v>2939029.1358333384</v>
      </c>
      <c r="L55" s="364">
        <f t="shared" si="4"/>
        <v>3002665.0193927502</v>
      </c>
      <c r="M55" s="365">
        <f t="shared" si="5"/>
        <v>-2.1193134481675001E-2</v>
      </c>
      <c r="N55" s="354">
        <v>1</v>
      </c>
      <c r="O55" s="355">
        <v>33</v>
      </c>
    </row>
    <row r="56" spans="1:15" ht="15.75">
      <c r="A56" s="372">
        <v>151</v>
      </c>
      <c r="B56" s="374" t="s">
        <v>69</v>
      </c>
      <c r="C56" s="352">
        <v>1794</v>
      </c>
      <c r="D56" s="360">
        <v>-12832.406779232464</v>
      </c>
      <c r="E56" s="361">
        <f t="shared" si="0"/>
        <v>-7.1529580709211062</v>
      </c>
      <c r="F56" s="362">
        <f t="shared" si="1"/>
        <v>330.36002648103522</v>
      </c>
      <c r="G56" s="362">
        <f t="shared" si="2"/>
        <v>337.51298455195632</v>
      </c>
      <c r="H56" s="362"/>
      <c r="I56" s="353">
        <v>210212.45746029413</v>
      </c>
      <c r="J56" s="350">
        <v>382453.43004668306</v>
      </c>
      <c r="K56" s="346">
        <f t="shared" si="3"/>
        <v>592665.88750697719</v>
      </c>
      <c r="L56" s="364">
        <f t="shared" si="4"/>
        <v>605498.29428620962</v>
      </c>
      <c r="M56" s="365">
        <f t="shared" si="5"/>
        <v>-2.1193134481674997E-2</v>
      </c>
      <c r="N56" s="354">
        <v>14</v>
      </c>
      <c r="O56" s="354">
        <v>14</v>
      </c>
    </row>
    <row r="57" spans="1:15" ht="15.75">
      <c r="A57" s="372">
        <v>152</v>
      </c>
      <c r="B57" s="374" t="s">
        <v>70</v>
      </c>
      <c r="C57" s="352">
        <v>4319</v>
      </c>
      <c r="D57" s="360">
        <v>-76128.242532127362</v>
      </c>
      <c r="E57" s="361">
        <f t="shared" si="0"/>
        <v>-17.626358539506221</v>
      </c>
      <c r="F57" s="362">
        <f t="shared" si="1"/>
        <v>814.07499053404138</v>
      </c>
      <c r="G57" s="362">
        <f t="shared" si="2"/>
        <v>831.7013490735477</v>
      </c>
      <c r="H57" s="362"/>
      <c r="I57" s="353">
        <v>1316513.5273646656</v>
      </c>
      <c r="J57" s="350">
        <v>2199476.3567518592</v>
      </c>
      <c r="K57" s="346">
        <f t="shared" si="3"/>
        <v>3515989.8841165248</v>
      </c>
      <c r="L57" s="364">
        <f t="shared" si="4"/>
        <v>3592118.1266486524</v>
      </c>
      <c r="M57" s="365">
        <f t="shared" si="5"/>
        <v>-2.1193134481675001E-2</v>
      </c>
      <c r="N57" s="354">
        <v>14</v>
      </c>
      <c r="O57" s="354">
        <v>14</v>
      </c>
    </row>
    <row r="58" spans="1:15" ht="15.75">
      <c r="A58" s="372">
        <v>153</v>
      </c>
      <c r="B58" s="374" t="s">
        <v>71</v>
      </c>
      <c r="C58" s="352">
        <v>24724</v>
      </c>
      <c r="D58" s="360">
        <v>-415955.9209271103</v>
      </c>
      <c r="E58" s="361">
        <f t="shared" si="0"/>
        <v>-16.823973504574919</v>
      </c>
      <c r="F58" s="362">
        <f t="shared" si="1"/>
        <v>777.01676388715225</v>
      </c>
      <c r="G58" s="362">
        <f t="shared" si="2"/>
        <v>793.8407373917272</v>
      </c>
      <c r="H58" s="362"/>
      <c r="I58" s="353">
        <v>11441753.032119393</v>
      </c>
      <c r="J58" s="350">
        <v>7769209.4382265573</v>
      </c>
      <c r="K58" s="346">
        <f t="shared" si="3"/>
        <v>19210962.470345952</v>
      </c>
      <c r="L58" s="364">
        <f t="shared" si="4"/>
        <v>19626918.391273063</v>
      </c>
      <c r="M58" s="365">
        <f t="shared" si="5"/>
        <v>-2.1193134481674997E-2</v>
      </c>
      <c r="N58" s="354">
        <v>9</v>
      </c>
      <c r="O58" s="354">
        <v>9</v>
      </c>
    </row>
    <row r="59" spans="1:15" ht="15.75">
      <c r="A59" s="372">
        <v>165</v>
      </c>
      <c r="B59" s="374" t="s">
        <v>72</v>
      </c>
      <c r="C59" s="352">
        <v>16015</v>
      </c>
      <c r="D59" s="360">
        <v>-206576.5551464275</v>
      </c>
      <c r="E59" s="361">
        <f t="shared" si="0"/>
        <v>-12.898941938584297</v>
      </c>
      <c r="F59" s="362">
        <f t="shared" si="1"/>
        <v>595.73881996197758</v>
      </c>
      <c r="G59" s="362">
        <f t="shared" si="2"/>
        <v>608.63776190056183</v>
      </c>
      <c r="H59" s="362"/>
      <c r="I59" s="353">
        <v>5951696.5807774961</v>
      </c>
      <c r="J59" s="350">
        <v>3589060.6209135745</v>
      </c>
      <c r="K59" s="346">
        <f t="shared" si="3"/>
        <v>9540757.2016910706</v>
      </c>
      <c r="L59" s="364">
        <f t="shared" si="4"/>
        <v>9747333.7568374984</v>
      </c>
      <c r="M59" s="365">
        <f t="shared" si="5"/>
        <v>-2.1193134481675001E-2</v>
      </c>
      <c r="N59" s="354">
        <v>5</v>
      </c>
      <c r="O59" s="354">
        <v>5</v>
      </c>
    </row>
    <row r="60" spans="1:15" ht="15.75">
      <c r="A60" s="372">
        <v>167</v>
      </c>
      <c r="B60" s="374" t="s">
        <v>73</v>
      </c>
      <c r="C60" s="352">
        <v>78741</v>
      </c>
      <c r="D60" s="360">
        <v>-982553.01927778078</v>
      </c>
      <c r="E60" s="361">
        <f t="shared" si="0"/>
        <v>-12.478289827126666</v>
      </c>
      <c r="F60" s="362">
        <f t="shared" si="1"/>
        <v>576.31096349999336</v>
      </c>
      <c r="G60" s="362">
        <f t="shared" si="2"/>
        <v>588.78925332712004</v>
      </c>
      <c r="H60" s="362"/>
      <c r="I60" s="353">
        <v>17495772.664517354</v>
      </c>
      <c r="J60" s="350">
        <v>27883528.912435625</v>
      </c>
      <c r="K60" s="346">
        <f t="shared" si="3"/>
        <v>45379301.576952979</v>
      </c>
      <c r="L60" s="364">
        <f t="shared" si="4"/>
        <v>46361854.59623076</v>
      </c>
      <c r="M60" s="365">
        <f t="shared" si="5"/>
        <v>-2.1193134481675001E-2</v>
      </c>
      <c r="N60" s="354">
        <v>12</v>
      </c>
      <c r="O60" s="354">
        <v>12</v>
      </c>
    </row>
    <row r="61" spans="1:15" ht="15.75">
      <c r="A61" s="372">
        <v>169</v>
      </c>
      <c r="B61" s="374" t="s">
        <v>74</v>
      </c>
      <c r="C61" s="352">
        <v>4848</v>
      </c>
      <c r="D61" s="360">
        <v>-78814.976351047924</v>
      </c>
      <c r="E61" s="361">
        <f t="shared" si="0"/>
        <v>-16.257214593863022</v>
      </c>
      <c r="F61" s="362">
        <f t="shared" si="1"/>
        <v>750.84095146175719</v>
      </c>
      <c r="G61" s="362">
        <f t="shared" si="2"/>
        <v>767.09816605562025</v>
      </c>
      <c r="H61" s="362"/>
      <c r="I61" s="353">
        <v>1463117.2290408707</v>
      </c>
      <c r="J61" s="350">
        <v>2176959.7036457281</v>
      </c>
      <c r="K61" s="346">
        <f t="shared" si="3"/>
        <v>3640076.932686599</v>
      </c>
      <c r="L61" s="364">
        <f t="shared" si="4"/>
        <v>3718891.9090376468</v>
      </c>
      <c r="M61" s="365">
        <f t="shared" si="5"/>
        <v>-2.1193134481675001E-2</v>
      </c>
      <c r="N61" s="354">
        <v>5</v>
      </c>
      <c r="O61" s="354">
        <v>5</v>
      </c>
    </row>
    <row r="62" spans="1:15" ht="15.75">
      <c r="A62" s="372">
        <v>171</v>
      </c>
      <c r="B62" s="374" t="s">
        <v>75</v>
      </c>
      <c r="C62" s="352">
        <v>4552</v>
      </c>
      <c r="D62" s="360">
        <v>-56043.079492762648</v>
      </c>
      <c r="E62" s="361">
        <f t="shared" si="0"/>
        <v>-12.31174857046631</v>
      </c>
      <c r="F62" s="362">
        <f t="shared" si="1"/>
        <v>568.61924024158839</v>
      </c>
      <c r="G62" s="362">
        <f t="shared" si="2"/>
        <v>580.93098881205481</v>
      </c>
      <c r="H62" s="362"/>
      <c r="I62" s="353">
        <v>1131788.3304519192</v>
      </c>
      <c r="J62" s="350">
        <v>1456566.4511277911</v>
      </c>
      <c r="K62" s="346">
        <f t="shared" si="3"/>
        <v>2588354.7815797105</v>
      </c>
      <c r="L62" s="364">
        <f t="shared" si="4"/>
        <v>2644397.8610724732</v>
      </c>
      <c r="M62" s="365">
        <f t="shared" si="5"/>
        <v>-2.1193134481675001E-2</v>
      </c>
      <c r="N62" s="354">
        <v>11</v>
      </c>
      <c r="O62" s="354">
        <v>11</v>
      </c>
    </row>
    <row r="63" spans="1:15" ht="15.75">
      <c r="A63" s="372">
        <v>172</v>
      </c>
      <c r="B63" s="374" t="s">
        <v>76</v>
      </c>
      <c r="C63" s="352">
        <v>4099</v>
      </c>
      <c r="D63" s="360">
        <v>-58375.005172146579</v>
      </c>
      <c r="E63" s="361">
        <f t="shared" si="0"/>
        <v>-14.241279622382674</v>
      </c>
      <c r="F63" s="362">
        <f t="shared" si="1"/>
        <v>657.73480936514466</v>
      </c>
      <c r="G63" s="362">
        <f t="shared" si="2"/>
        <v>671.97608898752731</v>
      </c>
      <c r="H63" s="362"/>
      <c r="I63" s="353">
        <v>761799.05284194287</v>
      </c>
      <c r="J63" s="350">
        <v>1934255.9307457851</v>
      </c>
      <c r="K63" s="346">
        <f t="shared" si="3"/>
        <v>2696054.9835877279</v>
      </c>
      <c r="L63" s="364">
        <f t="shared" si="4"/>
        <v>2754429.9887598744</v>
      </c>
      <c r="M63" s="365">
        <f t="shared" si="5"/>
        <v>-2.1193134481675001E-2</v>
      </c>
      <c r="N63" s="354">
        <v>13</v>
      </c>
      <c r="O63" s="354">
        <v>13</v>
      </c>
    </row>
    <row r="64" spans="1:15" ht="15.75">
      <c r="A64" s="372">
        <v>176</v>
      </c>
      <c r="B64" s="374" t="s">
        <v>77</v>
      </c>
      <c r="C64" s="352">
        <v>4160</v>
      </c>
      <c r="D64" s="360">
        <v>-41004.140723460157</v>
      </c>
      <c r="E64" s="361">
        <f t="shared" si="0"/>
        <v>-9.8567645969856148</v>
      </c>
      <c r="F64" s="362">
        <f t="shared" si="1"/>
        <v>455.23557960101078</v>
      </c>
      <c r="G64" s="362">
        <f t="shared" si="2"/>
        <v>465.0923441979964</v>
      </c>
      <c r="H64" s="362"/>
      <c r="I64" s="353">
        <v>-394688.66546544712</v>
      </c>
      <c r="J64" s="350">
        <v>2288468.6766056521</v>
      </c>
      <c r="K64" s="346">
        <f t="shared" si="3"/>
        <v>1893780.011140205</v>
      </c>
      <c r="L64" s="364">
        <f t="shared" si="4"/>
        <v>1934784.1518636651</v>
      </c>
      <c r="M64" s="365">
        <f t="shared" si="5"/>
        <v>-2.1193134481674997E-2</v>
      </c>
      <c r="N64" s="354">
        <v>12</v>
      </c>
      <c r="O64" s="354">
        <v>12</v>
      </c>
    </row>
    <row r="65" spans="1:15" ht="15.75">
      <c r="A65" s="372">
        <v>177</v>
      </c>
      <c r="B65" s="374" t="s">
        <v>78</v>
      </c>
      <c r="C65" s="352">
        <v>1668</v>
      </c>
      <c r="D65" s="360">
        <v>-19520.19053181259</v>
      </c>
      <c r="E65" s="361">
        <f t="shared" si="0"/>
        <v>-11.70275211739364</v>
      </c>
      <c r="F65" s="362">
        <f t="shared" si="1"/>
        <v>540.49268303697761</v>
      </c>
      <c r="G65" s="362">
        <f t="shared" si="2"/>
        <v>552.19543515437135</v>
      </c>
      <c r="H65" s="362"/>
      <c r="I65" s="353">
        <v>922678.19941705628</v>
      </c>
      <c r="J65" s="350">
        <v>-21136.404111377589</v>
      </c>
      <c r="K65" s="346">
        <f t="shared" si="3"/>
        <v>901541.79530567874</v>
      </c>
      <c r="L65" s="364">
        <f t="shared" si="4"/>
        <v>921061.98583749135</v>
      </c>
      <c r="M65" s="365">
        <f t="shared" si="5"/>
        <v>-2.1193134481675001E-2</v>
      </c>
      <c r="N65" s="354">
        <v>6</v>
      </c>
      <c r="O65" s="354">
        <v>6</v>
      </c>
    </row>
    <row r="66" spans="1:15" ht="15.75">
      <c r="A66" s="372">
        <v>178</v>
      </c>
      <c r="B66" s="374" t="s">
        <v>79</v>
      </c>
      <c r="C66" s="352">
        <v>5674</v>
      </c>
      <c r="D66" s="360">
        <v>-78204.712049159396</v>
      </c>
      <c r="E66" s="361">
        <f t="shared" si="0"/>
        <v>-13.782994721388684</v>
      </c>
      <c r="F66" s="362">
        <f t="shared" si="1"/>
        <v>636.56887905671533</v>
      </c>
      <c r="G66" s="362">
        <f t="shared" si="2"/>
        <v>650.35187377810405</v>
      </c>
      <c r="H66" s="362"/>
      <c r="I66" s="353">
        <v>1135815.1067445439</v>
      </c>
      <c r="J66" s="350">
        <v>2476076.7130232593</v>
      </c>
      <c r="K66" s="346">
        <f t="shared" si="3"/>
        <v>3611891.819767803</v>
      </c>
      <c r="L66" s="364">
        <f t="shared" si="4"/>
        <v>3690096.5318169622</v>
      </c>
      <c r="M66" s="365">
        <f t="shared" si="5"/>
        <v>-2.1193134481675001E-2</v>
      </c>
      <c r="N66" s="354">
        <v>10</v>
      </c>
      <c r="O66" s="354">
        <v>10</v>
      </c>
    </row>
    <row r="67" spans="1:15" ht="15.75">
      <c r="A67" s="372">
        <v>179</v>
      </c>
      <c r="B67" s="374" t="s">
        <v>80</v>
      </c>
      <c r="C67" s="352">
        <v>149194</v>
      </c>
      <c r="D67" s="360">
        <v>-1486588.9061747484</v>
      </c>
      <c r="E67" s="361">
        <f t="shared" si="0"/>
        <v>-9.9641333175244871</v>
      </c>
      <c r="F67" s="362">
        <f t="shared" si="1"/>
        <v>460.19441383557091</v>
      </c>
      <c r="G67" s="362">
        <f t="shared" si="2"/>
        <v>470.15854715309536</v>
      </c>
      <c r="H67" s="362"/>
      <c r="I67" s="353">
        <v>27109499.418464102</v>
      </c>
      <c r="J67" s="350">
        <v>41548745.959320053</v>
      </c>
      <c r="K67" s="346">
        <f t="shared" si="3"/>
        <v>68658245.377784163</v>
      </c>
      <c r="L67" s="364">
        <f t="shared" si="4"/>
        <v>70144834.283958912</v>
      </c>
      <c r="M67" s="365">
        <f t="shared" si="5"/>
        <v>-2.1193134481675001E-2</v>
      </c>
      <c r="N67" s="354">
        <v>13</v>
      </c>
      <c r="O67" s="354">
        <v>13</v>
      </c>
    </row>
    <row r="68" spans="1:15" ht="15.75">
      <c r="A68" s="372">
        <v>181</v>
      </c>
      <c r="B68" s="374" t="s">
        <v>81</v>
      </c>
      <c r="C68" s="352">
        <v>1658</v>
      </c>
      <c r="D68" s="360">
        <v>-42146.362284724448</v>
      </c>
      <c r="E68" s="361">
        <f t="shared" si="0"/>
        <v>-25.420001378000268</v>
      </c>
      <c r="F68" s="362">
        <f t="shared" si="1"/>
        <v>1174.0251019397795</v>
      </c>
      <c r="G68" s="362">
        <f t="shared" si="2"/>
        <v>1199.4451033177795</v>
      </c>
      <c r="H68" s="362"/>
      <c r="I68" s="353">
        <v>1065277.4778965677</v>
      </c>
      <c r="J68" s="350">
        <v>881256.14111958665</v>
      </c>
      <c r="K68" s="346">
        <f t="shared" si="3"/>
        <v>1946533.6190161542</v>
      </c>
      <c r="L68" s="364">
        <f t="shared" si="4"/>
        <v>1988679.9813008786</v>
      </c>
      <c r="M68" s="365">
        <f t="shared" si="5"/>
        <v>-2.1193134481675001E-2</v>
      </c>
      <c r="N68" s="354">
        <v>4</v>
      </c>
      <c r="O68" s="354">
        <v>4</v>
      </c>
    </row>
    <row r="69" spans="1:15" ht="15.75">
      <c r="A69" s="372">
        <v>182</v>
      </c>
      <c r="B69" s="374" t="s">
        <v>82</v>
      </c>
      <c r="C69" s="352">
        <v>19116</v>
      </c>
      <c r="D69" s="360">
        <v>-74844.344152606282</v>
      </c>
      <c r="E69" s="361">
        <f t="shared" si="0"/>
        <v>-3.9152722406678322</v>
      </c>
      <c r="F69" s="362">
        <f t="shared" si="1"/>
        <v>180.8272085874153</v>
      </c>
      <c r="G69" s="362">
        <f t="shared" si="2"/>
        <v>184.74248082808313</v>
      </c>
      <c r="H69" s="362"/>
      <c r="I69" s="353">
        <v>295911.00450860895</v>
      </c>
      <c r="J69" s="350">
        <v>3160781.9148484222</v>
      </c>
      <c r="K69" s="346">
        <f t="shared" si="3"/>
        <v>3456692.9193570311</v>
      </c>
      <c r="L69" s="364">
        <f t="shared" si="4"/>
        <v>3531537.2635096372</v>
      </c>
      <c r="M69" s="365">
        <f t="shared" si="5"/>
        <v>-2.1193134481675004E-2</v>
      </c>
      <c r="N69" s="354">
        <v>13</v>
      </c>
      <c r="O69" s="354">
        <v>13</v>
      </c>
    </row>
    <row r="70" spans="1:15" ht="15.75">
      <c r="A70" s="372">
        <v>186</v>
      </c>
      <c r="B70" s="374" t="s">
        <v>83</v>
      </c>
      <c r="C70" s="352">
        <v>46871</v>
      </c>
      <c r="D70" s="360">
        <v>-372446.0031717426</v>
      </c>
      <c r="E70" s="361">
        <f t="shared" si="0"/>
        <v>-7.946192809450249</v>
      </c>
      <c r="F70" s="362">
        <f t="shared" si="1"/>
        <v>366.99564584688727</v>
      </c>
      <c r="G70" s="362">
        <f t="shared" si="2"/>
        <v>374.9418386563375</v>
      </c>
      <c r="H70" s="362"/>
      <c r="I70" s="353">
        <v>15454399.823017387</v>
      </c>
      <c r="J70" s="350">
        <v>1747053.0934720652</v>
      </c>
      <c r="K70" s="346">
        <f t="shared" si="3"/>
        <v>17201452.916489452</v>
      </c>
      <c r="L70" s="364">
        <f t="shared" si="4"/>
        <v>17573898.919661194</v>
      </c>
      <c r="M70" s="365">
        <f t="shared" si="5"/>
        <v>-2.1193134481674994E-2</v>
      </c>
      <c r="N70" s="354">
        <v>1</v>
      </c>
      <c r="O70" s="355">
        <v>35</v>
      </c>
    </row>
    <row r="71" spans="1:15" ht="15.75">
      <c r="A71" s="372">
        <v>202</v>
      </c>
      <c r="B71" s="374" t="s">
        <v>84</v>
      </c>
      <c r="C71" s="352">
        <v>36551</v>
      </c>
      <c r="D71" s="360">
        <v>-631149.03731758089</v>
      </c>
      <c r="E71" s="361">
        <f t="shared" si="0"/>
        <v>-17.267627077715545</v>
      </c>
      <c r="F71" s="362">
        <f t="shared" si="1"/>
        <v>797.50694497278926</v>
      </c>
      <c r="G71" s="362">
        <f t="shared" si="2"/>
        <v>814.77457205050484</v>
      </c>
      <c r="H71" s="362"/>
      <c r="I71" s="353">
        <v>28983793.264728244</v>
      </c>
      <c r="J71" s="350">
        <v>165883.08097217561</v>
      </c>
      <c r="K71" s="346">
        <f t="shared" si="3"/>
        <v>29149676.34570042</v>
      </c>
      <c r="L71" s="364">
        <f t="shared" si="4"/>
        <v>29780825.383018002</v>
      </c>
      <c r="M71" s="365">
        <f t="shared" si="5"/>
        <v>-2.1193134481675001E-2</v>
      </c>
      <c r="N71" s="354">
        <v>2</v>
      </c>
      <c r="O71" s="354">
        <v>2</v>
      </c>
    </row>
    <row r="72" spans="1:15" ht="15.75">
      <c r="A72" s="372">
        <v>204</v>
      </c>
      <c r="B72" s="374" t="s">
        <v>85</v>
      </c>
      <c r="C72" s="352">
        <v>2589</v>
      </c>
      <c r="D72" s="360">
        <v>-3471.9466229846616</v>
      </c>
      <c r="E72" s="361">
        <f t="shared" si="0"/>
        <v>-1.341037706830692</v>
      </c>
      <c r="F72" s="362">
        <f t="shared" si="1"/>
        <v>61.935949847334278</v>
      </c>
      <c r="G72" s="362">
        <f t="shared" si="2"/>
        <v>63.276987554164968</v>
      </c>
      <c r="H72" s="362"/>
      <c r="I72" s="353">
        <v>-1262601.7055268215</v>
      </c>
      <c r="J72" s="350">
        <v>1422953.87968157</v>
      </c>
      <c r="K72" s="346">
        <f t="shared" si="3"/>
        <v>160352.17415474844</v>
      </c>
      <c r="L72" s="364">
        <f t="shared" si="4"/>
        <v>163824.1207777331</v>
      </c>
      <c r="M72" s="365">
        <f t="shared" si="5"/>
        <v>-2.119313448167498E-2</v>
      </c>
      <c r="N72" s="354">
        <v>11</v>
      </c>
      <c r="O72" s="354">
        <v>11</v>
      </c>
    </row>
    <row r="73" spans="1:15" ht="15.75">
      <c r="A73" s="372">
        <v>205</v>
      </c>
      <c r="B73" s="374" t="s">
        <v>86</v>
      </c>
      <c r="C73" s="352">
        <v>36433</v>
      </c>
      <c r="D73" s="360">
        <v>-386275.81494353688</v>
      </c>
      <c r="E73" s="361">
        <f t="shared" si="0"/>
        <v>-10.602360907516177</v>
      </c>
      <c r="F73" s="362">
        <f t="shared" si="1"/>
        <v>489.67101378765631</v>
      </c>
      <c r="G73" s="362">
        <f t="shared" si="2"/>
        <v>500.27337469517249</v>
      </c>
      <c r="H73" s="362"/>
      <c r="I73" s="353">
        <v>6546333.4293951169</v>
      </c>
      <c r="J73" s="350">
        <v>11293850.615930565</v>
      </c>
      <c r="K73" s="346">
        <f t="shared" si="3"/>
        <v>17840184.045325682</v>
      </c>
      <c r="L73" s="364">
        <f t="shared" si="4"/>
        <v>18226459.860269219</v>
      </c>
      <c r="M73" s="365">
        <f t="shared" si="5"/>
        <v>-2.1193134481675001E-2</v>
      </c>
      <c r="N73" s="354">
        <v>18</v>
      </c>
      <c r="O73" s="354">
        <v>18</v>
      </c>
    </row>
    <row r="74" spans="1:15" ht="15.75">
      <c r="A74" s="372">
        <v>208</v>
      </c>
      <c r="B74" s="374" t="s">
        <v>87</v>
      </c>
      <c r="C74" s="352">
        <v>12271</v>
      </c>
      <c r="D74" s="360">
        <v>-275151.20618703723</v>
      </c>
      <c r="E74" s="361">
        <f t="shared" ref="E74:E137" si="6">D74/C74</f>
        <v>-22.422883724801338</v>
      </c>
      <c r="F74" s="362">
        <f t="shared" ref="F74:F137" si="7">K74/C74</f>
        <v>1035.602947432438</v>
      </c>
      <c r="G74" s="362">
        <f t="shared" ref="G74:G137" si="8">L74/C74</f>
        <v>1058.0258311572393</v>
      </c>
      <c r="H74" s="362"/>
      <c r="I74" s="353">
        <v>7731196.8344697077</v>
      </c>
      <c r="J74" s="350">
        <v>4976686.9334737388</v>
      </c>
      <c r="K74" s="346">
        <f t="shared" ref="K74:K137" si="9">SUM(I74:J74)</f>
        <v>12707883.767943446</v>
      </c>
      <c r="L74" s="364">
        <f t="shared" ref="L74:L137" si="10">K74-D74</f>
        <v>12983034.974130483</v>
      </c>
      <c r="M74" s="365">
        <f t="shared" ref="M74:M137" si="11">D74/L74</f>
        <v>-2.1193134481675001E-2</v>
      </c>
      <c r="N74" s="354">
        <v>17</v>
      </c>
      <c r="O74" s="354">
        <v>17</v>
      </c>
    </row>
    <row r="75" spans="1:15" ht="15.75">
      <c r="A75" s="372">
        <v>211</v>
      </c>
      <c r="B75" s="374" t="s">
        <v>88</v>
      </c>
      <c r="C75" s="352">
        <v>33951</v>
      </c>
      <c r="D75" s="360">
        <v>-485860.24563163443</v>
      </c>
      <c r="E75" s="361">
        <f t="shared" si="6"/>
        <v>-14.310631369669066</v>
      </c>
      <c r="F75" s="362">
        <f t="shared" si="7"/>
        <v>660.93782619299077</v>
      </c>
      <c r="G75" s="362">
        <f t="shared" si="8"/>
        <v>675.24845756265984</v>
      </c>
      <c r="H75" s="362"/>
      <c r="I75" s="353">
        <v>17250618.047235388</v>
      </c>
      <c r="J75" s="350">
        <v>5188882.089842841</v>
      </c>
      <c r="K75" s="346">
        <f t="shared" si="9"/>
        <v>22439500.137078229</v>
      </c>
      <c r="L75" s="364">
        <f t="shared" si="10"/>
        <v>22925360.382709865</v>
      </c>
      <c r="M75" s="365">
        <f t="shared" si="11"/>
        <v>-2.1193134481675001E-2</v>
      </c>
      <c r="N75" s="354">
        <v>6</v>
      </c>
      <c r="O75" s="354">
        <v>6</v>
      </c>
    </row>
    <row r="76" spans="1:15" ht="15.75">
      <c r="A76" s="372">
        <v>213</v>
      </c>
      <c r="B76" s="374" t="s">
        <v>89</v>
      </c>
      <c r="C76" s="352">
        <v>5062</v>
      </c>
      <c r="D76" s="360">
        <v>-45042.395166909941</v>
      </c>
      <c r="E76" s="361">
        <f t="shared" si="6"/>
        <v>-8.8981420716929946</v>
      </c>
      <c r="F76" s="362">
        <f t="shared" si="7"/>
        <v>410.96151009004473</v>
      </c>
      <c r="G76" s="362">
        <f t="shared" si="8"/>
        <v>419.85965216173764</v>
      </c>
      <c r="H76" s="362"/>
      <c r="I76" s="353">
        <v>426646.66225440998</v>
      </c>
      <c r="J76" s="350">
        <v>1653640.5018213964</v>
      </c>
      <c r="K76" s="346">
        <f t="shared" si="9"/>
        <v>2080287.1640758063</v>
      </c>
      <c r="L76" s="364">
        <f t="shared" si="10"/>
        <v>2125329.5592427161</v>
      </c>
      <c r="M76" s="365">
        <f t="shared" si="11"/>
        <v>-2.1193134481675001E-2</v>
      </c>
      <c r="N76" s="354">
        <v>10</v>
      </c>
      <c r="O76" s="354">
        <v>10</v>
      </c>
    </row>
    <row r="77" spans="1:15" ht="15.75">
      <c r="A77" s="372">
        <v>214</v>
      </c>
      <c r="B77" s="374" t="s">
        <v>90</v>
      </c>
      <c r="C77" s="352">
        <v>12478</v>
      </c>
      <c r="D77" s="360">
        <v>-196655.78565047326</v>
      </c>
      <c r="E77" s="361">
        <f t="shared" si="6"/>
        <v>-15.760200805455463</v>
      </c>
      <c r="F77" s="362">
        <f t="shared" si="7"/>
        <v>727.88632392559759</v>
      </c>
      <c r="G77" s="362">
        <f t="shared" si="8"/>
        <v>743.64652473105309</v>
      </c>
      <c r="H77" s="362"/>
      <c r="I77" s="353">
        <v>3880610.4680955335</v>
      </c>
      <c r="J77" s="350">
        <v>5201955.0818480747</v>
      </c>
      <c r="K77" s="346">
        <f t="shared" si="9"/>
        <v>9082565.5499436073</v>
      </c>
      <c r="L77" s="364">
        <f t="shared" si="10"/>
        <v>9279221.3355940804</v>
      </c>
      <c r="M77" s="365">
        <f t="shared" si="11"/>
        <v>-2.1193134481675001E-2</v>
      </c>
      <c r="N77" s="354">
        <v>4</v>
      </c>
      <c r="O77" s="354">
        <v>4</v>
      </c>
    </row>
    <row r="78" spans="1:15" ht="15.75">
      <c r="A78" s="372">
        <v>216</v>
      </c>
      <c r="B78" s="374" t="s">
        <v>91</v>
      </c>
      <c r="C78" s="352">
        <v>1186</v>
      </c>
      <c r="D78" s="360">
        <v>-28689.125961935792</v>
      </c>
      <c r="E78" s="361">
        <f t="shared" si="6"/>
        <v>-24.189819529456823</v>
      </c>
      <c r="F78" s="362">
        <f t="shared" si="7"/>
        <v>1117.2090401046837</v>
      </c>
      <c r="G78" s="362">
        <f t="shared" si="8"/>
        <v>1141.3988596341405</v>
      </c>
      <c r="H78" s="362"/>
      <c r="I78" s="353">
        <v>745739.37762669625</v>
      </c>
      <c r="J78" s="350">
        <v>579270.54393745842</v>
      </c>
      <c r="K78" s="346">
        <f t="shared" si="9"/>
        <v>1325009.9215641548</v>
      </c>
      <c r="L78" s="364">
        <f t="shared" si="10"/>
        <v>1353699.0475260906</v>
      </c>
      <c r="M78" s="365">
        <f t="shared" si="11"/>
        <v>-2.1193134481674997E-2</v>
      </c>
      <c r="N78" s="354">
        <v>13</v>
      </c>
      <c r="O78" s="354">
        <v>13</v>
      </c>
    </row>
    <row r="79" spans="1:15" ht="15.75">
      <c r="A79" s="372">
        <v>217</v>
      </c>
      <c r="B79" s="374" t="s">
        <v>92</v>
      </c>
      <c r="C79" s="352">
        <v>5264</v>
      </c>
      <c r="D79" s="360">
        <v>-101425.94008412314</v>
      </c>
      <c r="E79" s="361">
        <f t="shared" si="6"/>
        <v>-19.26784576066169</v>
      </c>
      <c r="F79" s="362">
        <f t="shared" si="7"/>
        <v>889.88722883776359</v>
      </c>
      <c r="G79" s="362">
        <f t="shared" si="8"/>
        <v>909.15507459842536</v>
      </c>
      <c r="H79" s="362"/>
      <c r="I79" s="353">
        <v>1724025.6744326602</v>
      </c>
      <c r="J79" s="350">
        <v>2960340.6981693273</v>
      </c>
      <c r="K79" s="346">
        <f t="shared" si="9"/>
        <v>4684366.3726019878</v>
      </c>
      <c r="L79" s="364">
        <f t="shared" si="10"/>
        <v>4785792.3126861108</v>
      </c>
      <c r="M79" s="365">
        <f t="shared" si="11"/>
        <v>-2.1193134481674997E-2</v>
      </c>
      <c r="N79" s="354">
        <v>16</v>
      </c>
      <c r="O79" s="354">
        <v>16</v>
      </c>
    </row>
    <row r="80" spans="1:15" ht="15.75">
      <c r="A80" s="372">
        <v>218</v>
      </c>
      <c r="B80" s="374" t="s">
        <v>93</v>
      </c>
      <c r="C80" s="352">
        <v>1159</v>
      </c>
      <c r="D80" s="360">
        <v>-22324.752833361454</v>
      </c>
      <c r="E80" s="361">
        <f t="shared" si="6"/>
        <v>-19.262081823435249</v>
      </c>
      <c r="F80" s="362">
        <f t="shared" si="7"/>
        <v>889.62102086675588</v>
      </c>
      <c r="G80" s="362">
        <f t="shared" si="8"/>
        <v>908.88310269019109</v>
      </c>
      <c r="H80" s="362"/>
      <c r="I80" s="353">
        <v>377099.13848499121</v>
      </c>
      <c r="J80" s="350">
        <v>653971.62469957885</v>
      </c>
      <c r="K80" s="346">
        <f t="shared" si="9"/>
        <v>1031070.76318457</v>
      </c>
      <c r="L80" s="364">
        <f t="shared" si="10"/>
        <v>1053395.5160179315</v>
      </c>
      <c r="M80" s="365">
        <f t="shared" si="11"/>
        <v>-2.1193134481675001E-2</v>
      </c>
      <c r="N80" s="354">
        <v>14</v>
      </c>
      <c r="O80" s="354">
        <v>14</v>
      </c>
    </row>
    <row r="81" spans="1:15" ht="15.75">
      <c r="A81" s="372">
        <v>224</v>
      </c>
      <c r="B81" s="374" t="s">
        <v>94</v>
      </c>
      <c r="C81" s="352">
        <v>8440</v>
      </c>
      <c r="D81" s="360">
        <v>-141361.00840236587</v>
      </c>
      <c r="E81" s="361">
        <f t="shared" si="6"/>
        <v>-16.748934644830079</v>
      </c>
      <c r="F81" s="362">
        <f t="shared" si="7"/>
        <v>773.55108724727484</v>
      </c>
      <c r="G81" s="362">
        <f t="shared" si="8"/>
        <v>790.30002189210495</v>
      </c>
      <c r="H81" s="362"/>
      <c r="I81" s="353">
        <v>2590412.6694476488</v>
      </c>
      <c r="J81" s="350">
        <v>3938358.5069193509</v>
      </c>
      <c r="K81" s="346">
        <f t="shared" si="9"/>
        <v>6528771.1763669997</v>
      </c>
      <c r="L81" s="364">
        <f t="shared" si="10"/>
        <v>6670132.1847693659</v>
      </c>
      <c r="M81" s="365">
        <f t="shared" si="11"/>
        <v>-2.1193134481675004E-2</v>
      </c>
      <c r="N81" s="354">
        <v>1</v>
      </c>
      <c r="O81" s="355">
        <v>33</v>
      </c>
    </row>
    <row r="82" spans="1:15" ht="15.75">
      <c r="A82" s="372">
        <v>226</v>
      </c>
      <c r="B82" s="374" t="s">
        <v>95</v>
      </c>
      <c r="C82" s="352">
        <v>3573</v>
      </c>
      <c r="D82" s="360">
        <v>-67957.503295988296</v>
      </c>
      <c r="E82" s="361">
        <f t="shared" si="6"/>
        <v>-19.019732240690818</v>
      </c>
      <c r="F82" s="362">
        <f t="shared" si="7"/>
        <v>878.42808309481563</v>
      </c>
      <c r="G82" s="362">
        <f t="shared" si="8"/>
        <v>897.44781533550645</v>
      </c>
      <c r="H82" s="362"/>
      <c r="I82" s="353">
        <v>1294431.4501484241</v>
      </c>
      <c r="J82" s="350">
        <v>1844192.090749352</v>
      </c>
      <c r="K82" s="346">
        <f t="shared" si="9"/>
        <v>3138623.5408977764</v>
      </c>
      <c r="L82" s="364">
        <f t="shared" si="10"/>
        <v>3206581.0441937647</v>
      </c>
      <c r="M82" s="365">
        <f t="shared" si="11"/>
        <v>-2.1193134481674997E-2</v>
      </c>
      <c r="N82" s="354">
        <v>13</v>
      </c>
      <c r="O82" s="354">
        <v>13</v>
      </c>
    </row>
    <row r="83" spans="1:15" ht="15.75">
      <c r="A83" s="372">
        <v>230</v>
      </c>
      <c r="B83" s="374" t="s">
        <v>96</v>
      </c>
      <c r="C83" s="352">
        <v>2170</v>
      </c>
      <c r="D83" s="360">
        <v>-47842.251962380993</v>
      </c>
      <c r="E83" s="361">
        <f t="shared" si="6"/>
        <v>-22.047120719991241</v>
      </c>
      <c r="F83" s="362">
        <f t="shared" si="7"/>
        <v>1018.2482984901616</v>
      </c>
      <c r="G83" s="362">
        <f t="shared" si="8"/>
        <v>1040.2954192101529</v>
      </c>
      <c r="H83" s="362"/>
      <c r="I83" s="353">
        <v>790285.47157184908</v>
      </c>
      <c r="J83" s="350">
        <v>1419313.3361518015</v>
      </c>
      <c r="K83" s="346">
        <f t="shared" si="9"/>
        <v>2209598.8077236507</v>
      </c>
      <c r="L83" s="364">
        <f t="shared" si="10"/>
        <v>2257441.0596860317</v>
      </c>
      <c r="M83" s="365">
        <f t="shared" si="11"/>
        <v>-2.1193134481675001E-2</v>
      </c>
      <c r="N83" s="354">
        <v>4</v>
      </c>
      <c r="O83" s="354">
        <v>4</v>
      </c>
    </row>
    <row r="84" spans="1:15" ht="15.75">
      <c r="A84" s="372">
        <v>231</v>
      </c>
      <c r="B84" s="374" t="s">
        <v>97</v>
      </c>
      <c r="C84" s="352">
        <v>1241</v>
      </c>
      <c r="D84" s="360">
        <v>0</v>
      </c>
      <c r="E84" s="361">
        <f t="shared" si="6"/>
        <v>0</v>
      </c>
      <c r="F84" s="362">
        <f t="shared" si="7"/>
        <v>-581.42140374879307</v>
      </c>
      <c r="G84" s="362">
        <f t="shared" si="8"/>
        <v>-581.42140374879307</v>
      </c>
      <c r="H84" s="362"/>
      <c r="I84" s="353">
        <v>-674815.79401439347</v>
      </c>
      <c r="J84" s="350">
        <v>-46728.168037858704</v>
      </c>
      <c r="K84" s="346">
        <f t="shared" si="9"/>
        <v>-721543.96205225214</v>
      </c>
      <c r="L84" s="364">
        <f t="shared" si="10"/>
        <v>-721543.96205225214</v>
      </c>
      <c r="M84" s="365">
        <f t="shared" si="11"/>
        <v>0</v>
      </c>
      <c r="N84" s="354">
        <v>15</v>
      </c>
      <c r="O84" s="354">
        <v>15</v>
      </c>
    </row>
    <row r="85" spans="1:15" ht="15.75">
      <c r="A85" s="372">
        <v>232</v>
      </c>
      <c r="B85" s="374" t="s">
        <v>98</v>
      </c>
      <c r="C85" s="352">
        <v>12518</v>
      </c>
      <c r="D85" s="360">
        <v>-203637.3702488314</v>
      </c>
      <c r="E85" s="361">
        <f t="shared" si="6"/>
        <v>-16.267564327275235</v>
      </c>
      <c r="F85" s="362">
        <f t="shared" si="7"/>
        <v>751.31895485143627</v>
      </c>
      <c r="G85" s="362">
        <f t="shared" si="8"/>
        <v>767.58651917871146</v>
      </c>
      <c r="H85" s="362"/>
      <c r="I85" s="353">
        <v>3873501.8142200648</v>
      </c>
      <c r="J85" s="350">
        <v>5531508.8626102135</v>
      </c>
      <c r="K85" s="346">
        <f t="shared" si="9"/>
        <v>9405010.6768302787</v>
      </c>
      <c r="L85" s="364">
        <f t="shared" si="10"/>
        <v>9608648.0470791105</v>
      </c>
      <c r="M85" s="365">
        <f t="shared" si="11"/>
        <v>-2.1193134481674994E-2</v>
      </c>
      <c r="N85" s="354">
        <v>14</v>
      </c>
      <c r="O85" s="354">
        <v>14</v>
      </c>
    </row>
    <row r="86" spans="1:15" ht="15.75">
      <c r="A86" s="372">
        <v>233</v>
      </c>
      <c r="B86" s="374" t="s">
        <v>99</v>
      </c>
      <c r="C86" s="352">
        <v>15050</v>
      </c>
      <c r="D86" s="360">
        <v>-297255.19842855656</v>
      </c>
      <c r="E86" s="361">
        <f t="shared" si="6"/>
        <v>-19.751175975319374</v>
      </c>
      <c r="F86" s="362">
        <f t="shared" si="7"/>
        <v>912.20987926158102</v>
      </c>
      <c r="G86" s="362">
        <f t="shared" si="8"/>
        <v>931.96105523690039</v>
      </c>
      <c r="H86" s="362"/>
      <c r="I86" s="353">
        <v>6469339.1185303442</v>
      </c>
      <c r="J86" s="350">
        <v>7259419.56435645</v>
      </c>
      <c r="K86" s="346">
        <f t="shared" si="9"/>
        <v>13728758.682886794</v>
      </c>
      <c r="L86" s="364">
        <f t="shared" si="10"/>
        <v>14026013.881315351</v>
      </c>
      <c r="M86" s="365">
        <f t="shared" si="11"/>
        <v>-2.1193134481675001E-2</v>
      </c>
      <c r="N86" s="354">
        <v>14</v>
      </c>
      <c r="O86" s="354">
        <v>14</v>
      </c>
    </row>
    <row r="87" spans="1:15" ht="15.75">
      <c r="A87" s="372">
        <v>235</v>
      </c>
      <c r="B87" s="374" t="s">
        <v>100</v>
      </c>
      <c r="C87" s="352">
        <v>10253</v>
      </c>
      <c r="D87" s="360">
        <v>-393888.97781720961</v>
      </c>
      <c r="E87" s="361">
        <f t="shared" si="6"/>
        <v>-38.416948972711367</v>
      </c>
      <c r="F87" s="362">
        <f t="shared" si="7"/>
        <v>1774.2903221451702</v>
      </c>
      <c r="G87" s="362">
        <f t="shared" si="8"/>
        <v>1812.7072711178816</v>
      </c>
      <c r="H87" s="362"/>
      <c r="I87" s="353">
        <v>19719627.520358481</v>
      </c>
      <c r="J87" s="350">
        <v>-1527828.8474040523</v>
      </c>
      <c r="K87" s="346">
        <f t="shared" si="9"/>
        <v>18191798.672954429</v>
      </c>
      <c r="L87" s="364">
        <f t="shared" si="10"/>
        <v>18585687.65077164</v>
      </c>
      <c r="M87" s="365">
        <f t="shared" si="11"/>
        <v>-2.1193134481674997E-2</v>
      </c>
      <c r="N87" s="354">
        <v>1</v>
      </c>
      <c r="O87" s="355">
        <v>33</v>
      </c>
    </row>
    <row r="88" spans="1:15" ht="15.75">
      <c r="A88" s="372">
        <v>236</v>
      </c>
      <c r="B88" s="374" t="s">
        <v>101</v>
      </c>
      <c r="C88" s="352">
        <v>4118</v>
      </c>
      <c r="D88" s="360">
        <v>-96527.364692876843</v>
      </c>
      <c r="E88" s="361">
        <f t="shared" si="6"/>
        <v>-23.440350823913754</v>
      </c>
      <c r="F88" s="362">
        <f t="shared" si="7"/>
        <v>1082.5947589981772</v>
      </c>
      <c r="G88" s="362">
        <f t="shared" si="8"/>
        <v>1106.035109822091</v>
      </c>
      <c r="H88" s="362"/>
      <c r="I88" s="353">
        <v>2150770.6377619719</v>
      </c>
      <c r="J88" s="350">
        <v>2307354.5797925219</v>
      </c>
      <c r="K88" s="346">
        <f t="shared" si="9"/>
        <v>4458125.2175544938</v>
      </c>
      <c r="L88" s="364">
        <f t="shared" si="10"/>
        <v>4554652.5822473709</v>
      </c>
      <c r="M88" s="365">
        <f t="shared" si="11"/>
        <v>-2.1193134481675001E-2</v>
      </c>
      <c r="N88" s="354">
        <v>16</v>
      </c>
      <c r="O88" s="354">
        <v>16</v>
      </c>
    </row>
    <row r="89" spans="1:15" ht="15.75">
      <c r="A89" s="372">
        <v>239</v>
      </c>
      <c r="B89" s="374" t="s">
        <v>102</v>
      </c>
      <c r="C89" s="352">
        <v>1985</v>
      </c>
      <c r="D89" s="360">
        <v>-12448.877959048554</v>
      </c>
      <c r="E89" s="361">
        <f t="shared" si="6"/>
        <v>-6.2714750423418408</v>
      </c>
      <c r="F89" s="362">
        <f t="shared" si="7"/>
        <v>289.64865172156732</v>
      </c>
      <c r="G89" s="362">
        <f t="shared" si="8"/>
        <v>295.9201267639092</v>
      </c>
      <c r="H89" s="362"/>
      <c r="I89" s="353">
        <v>796771.42364966508</v>
      </c>
      <c r="J89" s="350">
        <v>-221818.84998235395</v>
      </c>
      <c r="K89" s="346">
        <f t="shared" si="9"/>
        <v>574952.57366731111</v>
      </c>
      <c r="L89" s="364">
        <f t="shared" si="10"/>
        <v>587401.45162635972</v>
      </c>
      <c r="M89" s="365">
        <f t="shared" si="11"/>
        <v>-2.1193134481675001E-2</v>
      </c>
      <c r="N89" s="354">
        <v>11</v>
      </c>
      <c r="O89" s="354">
        <v>11</v>
      </c>
    </row>
    <row r="90" spans="1:15" ht="15.75">
      <c r="A90" s="372">
        <v>240</v>
      </c>
      <c r="B90" s="374" t="s">
        <v>103</v>
      </c>
      <c r="C90" s="352">
        <v>19402</v>
      </c>
      <c r="D90" s="360">
        <v>0</v>
      </c>
      <c r="E90" s="361">
        <f t="shared" si="6"/>
        <v>0</v>
      </c>
      <c r="F90" s="362">
        <f t="shared" si="7"/>
        <v>-241.77717904992045</v>
      </c>
      <c r="G90" s="362">
        <f t="shared" si="8"/>
        <v>-241.77717904992045</v>
      </c>
      <c r="H90" s="362"/>
      <c r="I90" s="353">
        <v>-6929980.3581993906</v>
      </c>
      <c r="J90" s="350">
        <v>2239019.530272834</v>
      </c>
      <c r="K90" s="346">
        <f t="shared" si="9"/>
        <v>-4690960.8279265566</v>
      </c>
      <c r="L90" s="364">
        <f t="shared" si="10"/>
        <v>-4690960.8279265566</v>
      </c>
      <c r="M90" s="365">
        <f t="shared" si="11"/>
        <v>0</v>
      </c>
      <c r="N90" s="354">
        <v>19</v>
      </c>
      <c r="O90" s="354">
        <v>19</v>
      </c>
    </row>
    <row r="91" spans="1:15" ht="15.75">
      <c r="A91" s="372">
        <v>241</v>
      </c>
      <c r="B91" s="374" t="s">
        <v>104</v>
      </c>
      <c r="C91" s="352">
        <v>7604</v>
      </c>
      <c r="D91" s="360">
        <v>-39956.424342528335</v>
      </c>
      <c r="E91" s="361">
        <f t="shared" si="6"/>
        <v>-5.2546586457822642</v>
      </c>
      <c r="F91" s="362">
        <f t="shared" si="7"/>
        <v>242.6868929130865</v>
      </c>
      <c r="G91" s="362">
        <f t="shared" si="8"/>
        <v>247.94155155886872</v>
      </c>
      <c r="H91" s="362"/>
      <c r="I91" s="353">
        <v>144688.62484040391</v>
      </c>
      <c r="J91" s="350">
        <v>1700702.5088707057</v>
      </c>
      <c r="K91" s="346">
        <f t="shared" si="9"/>
        <v>1845391.1337111096</v>
      </c>
      <c r="L91" s="364">
        <f t="shared" si="10"/>
        <v>1885347.5580536379</v>
      </c>
      <c r="M91" s="365">
        <f t="shared" si="11"/>
        <v>-2.1193134481675011E-2</v>
      </c>
      <c r="N91" s="354">
        <v>19</v>
      </c>
      <c r="O91" s="354">
        <v>19</v>
      </c>
    </row>
    <row r="92" spans="1:15" ht="15.75">
      <c r="A92" s="372">
        <v>244</v>
      </c>
      <c r="B92" s="374" t="s">
        <v>105</v>
      </c>
      <c r="C92" s="352">
        <v>19657</v>
      </c>
      <c r="D92" s="360">
        <v>-510473.25468079268</v>
      </c>
      <c r="E92" s="361">
        <f t="shared" si="6"/>
        <v>-25.969031626432958</v>
      </c>
      <c r="F92" s="362">
        <f t="shared" si="7"/>
        <v>1199.3821144670114</v>
      </c>
      <c r="G92" s="362">
        <f t="shared" si="8"/>
        <v>1225.3511460934444</v>
      </c>
      <c r="H92" s="362"/>
      <c r="I92" s="353">
        <v>19640405.640587837</v>
      </c>
      <c r="J92" s="350">
        <v>3935848.5834902069</v>
      </c>
      <c r="K92" s="346">
        <f t="shared" si="9"/>
        <v>23576254.224078044</v>
      </c>
      <c r="L92" s="364">
        <f t="shared" si="10"/>
        <v>24086727.478758838</v>
      </c>
      <c r="M92" s="365">
        <f t="shared" si="11"/>
        <v>-2.1193134481675001E-2</v>
      </c>
      <c r="N92" s="354">
        <v>17</v>
      </c>
      <c r="O92" s="354">
        <v>17</v>
      </c>
    </row>
    <row r="93" spans="1:15" ht="15.75">
      <c r="A93" s="372">
        <v>245</v>
      </c>
      <c r="B93" s="374" t="s">
        <v>106</v>
      </c>
      <c r="C93" s="352">
        <v>38461</v>
      </c>
      <c r="D93" s="360">
        <v>-489155.1976546931</v>
      </c>
      <c r="E93" s="361">
        <f t="shared" si="6"/>
        <v>-12.718213194006736</v>
      </c>
      <c r="F93" s="362">
        <f t="shared" si="7"/>
        <v>587.3918462690591</v>
      </c>
      <c r="G93" s="362">
        <f t="shared" si="8"/>
        <v>600.1100594630658</v>
      </c>
      <c r="H93" s="362"/>
      <c r="I93" s="353">
        <v>19906582.305876873</v>
      </c>
      <c r="J93" s="350">
        <v>2685095.4934774074</v>
      </c>
      <c r="K93" s="346">
        <f t="shared" si="9"/>
        <v>22591677.799354281</v>
      </c>
      <c r="L93" s="364">
        <f t="shared" si="10"/>
        <v>23080832.997008976</v>
      </c>
      <c r="M93" s="365">
        <f t="shared" si="11"/>
        <v>-2.1193134481675001E-2</v>
      </c>
      <c r="N93" s="354">
        <v>1</v>
      </c>
      <c r="O93" s="355">
        <v>32</v>
      </c>
    </row>
    <row r="94" spans="1:15" ht="15.75">
      <c r="A94" s="372">
        <v>249</v>
      </c>
      <c r="B94" s="374" t="s">
        <v>107</v>
      </c>
      <c r="C94" s="352">
        <v>9128</v>
      </c>
      <c r="D94" s="360">
        <v>-145529.79025103009</v>
      </c>
      <c r="E94" s="361">
        <f t="shared" si="6"/>
        <v>-15.943228555108467</v>
      </c>
      <c r="F94" s="362">
        <f t="shared" si="7"/>
        <v>736.33947737940287</v>
      </c>
      <c r="G94" s="362">
        <f t="shared" si="8"/>
        <v>752.28270593451134</v>
      </c>
      <c r="H94" s="362"/>
      <c r="I94" s="353">
        <v>3258913.5430632127</v>
      </c>
      <c r="J94" s="350">
        <v>3462393.2064559772</v>
      </c>
      <c r="K94" s="346">
        <f t="shared" si="9"/>
        <v>6721306.7495191898</v>
      </c>
      <c r="L94" s="364">
        <f t="shared" si="10"/>
        <v>6866836.5397702195</v>
      </c>
      <c r="M94" s="365">
        <f t="shared" si="11"/>
        <v>-2.1193134481675001E-2</v>
      </c>
      <c r="N94" s="354">
        <v>13</v>
      </c>
      <c r="O94" s="354">
        <v>13</v>
      </c>
    </row>
    <row r="95" spans="1:15" ht="15.75">
      <c r="A95" s="372">
        <v>250</v>
      </c>
      <c r="B95" s="374" t="s">
        <v>108</v>
      </c>
      <c r="C95" s="352">
        <v>1703</v>
      </c>
      <c r="D95" s="360">
        <v>-26849.471065158086</v>
      </c>
      <c r="E95" s="361">
        <f t="shared" si="6"/>
        <v>-15.765984183886134</v>
      </c>
      <c r="F95" s="362">
        <f t="shared" si="7"/>
        <v>728.15342979041088</v>
      </c>
      <c r="G95" s="362">
        <f t="shared" si="8"/>
        <v>743.91941397429696</v>
      </c>
      <c r="H95" s="362"/>
      <c r="I95" s="353">
        <v>406692.63253188226</v>
      </c>
      <c r="J95" s="350">
        <v>833352.65840118751</v>
      </c>
      <c r="K95" s="346">
        <f t="shared" si="9"/>
        <v>1240045.2909330698</v>
      </c>
      <c r="L95" s="364">
        <f t="shared" si="10"/>
        <v>1266894.7619982278</v>
      </c>
      <c r="M95" s="365">
        <f t="shared" si="11"/>
        <v>-2.1193134481675001E-2</v>
      </c>
      <c r="N95" s="354">
        <v>6</v>
      </c>
      <c r="O95" s="354">
        <v>6</v>
      </c>
    </row>
    <row r="96" spans="1:15" ht="15.75">
      <c r="A96" s="372">
        <v>256</v>
      </c>
      <c r="B96" s="374" t="s">
        <v>109</v>
      </c>
      <c r="C96" s="352">
        <v>1492</v>
      </c>
      <c r="D96" s="360">
        <v>-39160.296489923843</v>
      </c>
      <c r="E96" s="361">
        <f t="shared" si="6"/>
        <v>-26.246847513353782</v>
      </c>
      <c r="F96" s="362">
        <f t="shared" si="7"/>
        <v>1212.2130667597596</v>
      </c>
      <c r="G96" s="362">
        <f t="shared" si="8"/>
        <v>1238.4599142731133</v>
      </c>
      <c r="H96" s="362"/>
      <c r="I96" s="353">
        <v>819935.09015625867</v>
      </c>
      <c r="J96" s="350">
        <v>988686.80544930254</v>
      </c>
      <c r="K96" s="346">
        <f t="shared" si="9"/>
        <v>1808621.8956055613</v>
      </c>
      <c r="L96" s="364">
        <f t="shared" si="10"/>
        <v>1847782.1920954851</v>
      </c>
      <c r="M96" s="365">
        <f t="shared" si="11"/>
        <v>-2.1193134481675001E-2</v>
      </c>
      <c r="N96" s="354">
        <v>13</v>
      </c>
      <c r="O96" s="354">
        <v>13</v>
      </c>
    </row>
    <row r="97" spans="1:15" ht="15.75">
      <c r="A97" s="372">
        <v>257</v>
      </c>
      <c r="B97" s="374" t="s">
        <v>110</v>
      </c>
      <c r="C97" s="352">
        <v>41635</v>
      </c>
      <c r="D97" s="360">
        <v>-848521.6609332877</v>
      </c>
      <c r="E97" s="361">
        <f t="shared" si="6"/>
        <v>-20.380008668987337</v>
      </c>
      <c r="F97" s="362">
        <f t="shared" si="7"/>
        <v>941.25257506275148</v>
      </c>
      <c r="G97" s="362">
        <f t="shared" si="8"/>
        <v>961.6325837317388</v>
      </c>
      <c r="H97" s="362"/>
      <c r="I97" s="353">
        <v>40236102.944250099</v>
      </c>
      <c r="J97" s="350">
        <v>-1047051.981512439</v>
      </c>
      <c r="K97" s="346">
        <f t="shared" si="9"/>
        <v>39189050.962737657</v>
      </c>
      <c r="L97" s="364">
        <f t="shared" si="10"/>
        <v>40037572.623670943</v>
      </c>
      <c r="M97" s="365">
        <f t="shared" si="11"/>
        <v>-2.1193134481675001E-2</v>
      </c>
      <c r="N97" s="354">
        <v>1</v>
      </c>
      <c r="O97" s="355">
        <v>33</v>
      </c>
    </row>
    <row r="98" spans="1:15" ht="15.75">
      <c r="A98" s="372">
        <v>260</v>
      </c>
      <c r="B98" s="374" t="s">
        <v>111</v>
      </c>
      <c r="C98" s="352">
        <v>9566</v>
      </c>
      <c r="D98" s="360">
        <v>-262414.53155492852</v>
      </c>
      <c r="E98" s="361">
        <f t="shared" si="6"/>
        <v>-27.432002044211636</v>
      </c>
      <c r="F98" s="362">
        <f t="shared" si="7"/>
        <v>1266.949537785641</v>
      </c>
      <c r="G98" s="362">
        <f t="shared" si="8"/>
        <v>1294.3815398298527</v>
      </c>
      <c r="H98" s="362"/>
      <c r="I98" s="353">
        <v>6597796.8982594777</v>
      </c>
      <c r="J98" s="350">
        <v>5521842.3801979646</v>
      </c>
      <c r="K98" s="346">
        <f t="shared" si="9"/>
        <v>12119639.278457442</v>
      </c>
      <c r="L98" s="364">
        <f t="shared" si="10"/>
        <v>12382053.81001237</v>
      </c>
      <c r="M98" s="365">
        <f t="shared" si="11"/>
        <v>-2.1193134481675004E-2</v>
      </c>
      <c r="N98" s="354">
        <v>12</v>
      </c>
      <c r="O98" s="354">
        <v>12</v>
      </c>
    </row>
    <row r="99" spans="1:15" ht="15.75">
      <c r="A99" s="372">
        <v>261</v>
      </c>
      <c r="B99" s="374" t="s">
        <v>112</v>
      </c>
      <c r="C99" s="352">
        <v>6837</v>
      </c>
      <c r="D99" s="360">
        <v>-250208.62388501884</v>
      </c>
      <c r="E99" s="361">
        <f t="shared" si="6"/>
        <v>-36.596259161184562</v>
      </c>
      <c r="F99" s="362">
        <f t="shared" si="7"/>
        <v>1690.2015957209296</v>
      </c>
      <c r="G99" s="362">
        <f t="shared" si="8"/>
        <v>1726.7978548821143</v>
      </c>
      <c r="H99" s="362"/>
      <c r="I99" s="353">
        <v>12179525.121580387</v>
      </c>
      <c r="J99" s="350">
        <v>-623616.8116363904</v>
      </c>
      <c r="K99" s="346">
        <f t="shared" si="9"/>
        <v>11555908.309943996</v>
      </c>
      <c r="L99" s="364">
        <f t="shared" si="10"/>
        <v>11806116.933829015</v>
      </c>
      <c r="M99" s="365">
        <f t="shared" si="11"/>
        <v>-2.1193134481675001E-2</v>
      </c>
      <c r="N99" s="354">
        <v>19</v>
      </c>
      <c r="O99" s="354">
        <v>19</v>
      </c>
    </row>
    <row r="100" spans="1:15" ht="15.75">
      <c r="A100" s="372">
        <v>263</v>
      </c>
      <c r="B100" s="374" t="s">
        <v>113</v>
      </c>
      <c r="C100" s="352">
        <v>7354</v>
      </c>
      <c r="D100" s="360">
        <v>-192789.49841594146</v>
      </c>
      <c r="E100" s="361">
        <f t="shared" si="6"/>
        <v>-26.215596738637675</v>
      </c>
      <c r="F100" s="362">
        <f t="shared" si="7"/>
        <v>1210.769746854847</v>
      </c>
      <c r="G100" s="362">
        <f t="shared" si="8"/>
        <v>1236.9853435934845</v>
      </c>
      <c r="H100" s="362"/>
      <c r="I100" s="353">
        <v>3978208.26125638</v>
      </c>
      <c r="J100" s="350">
        <v>4925792.4571141638</v>
      </c>
      <c r="K100" s="346">
        <f t="shared" si="9"/>
        <v>8904000.7183705438</v>
      </c>
      <c r="L100" s="364">
        <f t="shared" si="10"/>
        <v>9096790.2167864852</v>
      </c>
      <c r="M100" s="365">
        <f t="shared" si="11"/>
        <v>-2.1193134481675001E-2</v>
      </c>
      <c r="N100" s="354">
        <v>11</v>
      </c>
      <c r="O100" s="354">
        <v>11</v>
      </c>
    </row>
    <row r="101" spans="1:15" ht="15.75">
      <c r="A101" s="372">
        <v>265</v>
      </c>
      <c r="B101" s="374" t="s">
        <v>114</v>
      </c>
      <c r="C101" s="352">
        <v>1011</v>
      </c>
      <c r="D101" s="360">
        <v>-37342.140547038631</v>
      </c>
      <c r="E101" s="361">
        <f t="shared" si="6"/>
        <v>-36.935846238416055</v>
      </c>
      <c r="F101" s="362">
        <f t="shared" si="7"/>
        <v>1705.8854561202916</v>
      </c>
      <c r="G101" s="362">
        <f t="shared" si="8"/>
        <v>1742.8213023587075</v>
      </c>
      <c r="H101" s="362"/>
      <c r="I101" s="353">
        <v>1247889.6925605373</v>
      </c>
      <c r="J101" s="350">
        <v>476760.50357707759</v>
      </c>
      <c r="K101" s="346">
        <f t="shared" si="9"/>
        <v>1724650.1961376148</v>
      </c>
      <c r="L101" s="364">
        <f t="shared" si="10"/>
        <v>1761992.3366846533</v>
      </c>
      <c r="M101" s="365">
        <f t="shared" si="11"/>
        <v>-2.1193134481675001E-2</v>
      </c>
      <c r="N101" s="354">
        <v>13</v>
      </c>
      <c r="O101" s="354">
        <v>13</v>
      </c>
    </row>
    <row r="102" spans="1:15" ht="15.75">
      <c r="A102" s="372">
        <v>271</v>
      </c>
      <c r="B102" s="374" t="s">
        <v>115</v>
      </c>
      <c r="C102" s="352">
        <v>6668</v>
      </c>
      <c r="D102" s="360">
        <v>-59755.694729516705</v>
      </c>
      <c r="E102" s="361">
        <f t="shared" si="6"/>
        <v>-8.9615618970480959</v>
      </c>
      <c r="F102" s="362">
        <f t="shared" si="7"/>
        <v>413.89056055783749</v>
      </c>
      <c r="G102" s="362">
        <f t="shared" si="8"/>
        <v>422.8521224548856</v>
      </c>
      <c r="H102" s="362"/>
      <c r="I102" s="353">
        <v>-510198.90681998711</v>
      </c>
      <c r="J102" s="350">
        <v>3270021.1646196474</v>
      </c>
      <c r="K102" s="346">
        <f t="shared" si="9"/>
        <v>2759822.2577996603</v>
      </c>
      <c r="L102" s="364">
        <f t="shared" si="10"/>
        <v>2819577.9525291771</v>
      </c>
      <c r="M102" s="365">
        <f t="shared" si="11"/>
        <v>-2.1193134481675001E-2</v>
      </c>
      <c r="N102" s="354">
        <v>4</v>
      </c>
      <c r="O102" s="354">
        <v>4</v>
      </c>
    </row>
    <row r="103" spans="1:15" ht="15.75">
      <c r="A103" s="372">
        <v>272</v>
      </c>
      <c r="B103" s="374" t="s">
        <v>116</v>
      </c>
      <c r="C103" s="352">
        <v>48367</v>
      </c>
      <c r="D103" s="360">
        <v>-652597.52586222976</v>
      </c>
      <c r="E103" s="361">
        <f t="shared" si="6"/>
        <v>-13.492619469105584</v>
      </c>
      <c r="F103" s="362">
        <f t="shared" si="7"/>
        <v>623.15787131941863</v>
      </c>
      <c r="G103" s="362">
        <f t="shared" si="8"/>
        <v>636.65049078852417</v>
      </c>
      <c r="H103" s="362"/>
      <c r="I103" s="353">
        <v>18901132.945584055</v>
      </c>
      <c r="J103" s="350">
        <v>11239143.816522265</v>
      </c>
      <c r="K103" s="346">
        <f t="shared" si="9"/>
        <v>30140276.762106322</v>
      </c>
      <c r="L103" s="364">
        <f t="shared" si="10"/>
        <v>30792874.28796855</v>
      </c>
      <c r="M103" s="365">
        <f t="shared" si="11"/>
        <v>-2.1193134481674997E-2</v>
      </c>
      <c r="N103" s="354">
        <v>16</v>
      </c>
      <c r="O103" s="354">
        <v>16</v>
      </c>
    </row>
    <row r="104" spans="1:15" ht="15.75">
      <c r="A104" s="372">
        <v>273</v>
      </c>
      <c r="B104" s="374" t="s">
        <v>117</v>
      </c>
      <c r="C104" s="352">
        <v>3987</v>
      </c>
      <c r="D104" s="360">
        <v>-106567.63041105089</v>
      </c>
      <c r="E104" s="361">
        <f t="shared" si="6"/>
        <v>-26.728776125169524</v>
      </c>
      <c r="F104" s="362">
        <f t="shared" si="7"/>
        <v>1234.4709840273936</v>
      </c>
      <c r="G104" s="362">
        <f t="shared" si="8"/>
        <v>1261.1997601525632</v>
      </c>
      <c r="H104" s="362"/>
      <c r="I104" s="353">
        <v>4902961.6868756879</v>
      </c>
      <c r="J104" s="350">
        <v>18874.126441529988</v>
      </c>
      <c r="K104" s="346">
        <f t="shared" si="9"/>
        <v>4921835.8133172179</v>
      </c>
      <c r="L104" s="364">
        <f t="shared" si="10"/>
        <v>5028403.4437282691</v>
      </c>
      <c r="M104" s="365">
        <f t="shared" si="11"/>
        <v>-2.1193134481675001E-2</v>
      </c>
      <c r="N104" s="354">
        <v>19</v>
      </c>
      <c r="O104" s="354">
        <v>19</v>
      </c>
    </row>
    <row r="105" spans="1:15" ht="15.75">
      <c r="A105" s="372">
        <v>275</v>
      </c>
      <c r="B105" s="374" t="s">
        <v>118</v>
      </c>
      <c r="C105" s="352">
        <v>2441</v>
      </c>
      <c r="D105" s="360">
        <v>-51871.511320343147</v>
      </c>
      <c r="E105" s="361">
        <f t="shared" si="6"/>
        <v>-21.250107054626444</v>
      </c>
      <c r="F105" s="362">
        <f t="shared" si="7"/>
        <v>981.43814904079454</v>
      </c>
      <c r="G105" s="362">
        <f t="shared" si="8"/>
        <v>1002.688256095421</v>
      </c>
      <c r="H105" s="362"/>
      <c r="I105" s="353">
        <v>1074448.0221880067</v>
      </c>
      <c r="J105" s="350">
        <v>1321242.4996205729</v>
      </c>
      <c r="K105" s="346">
        <f t="shared" si="9"/>
        <v>2395690.5218085796</v>
      </c>
      <c r="L105" s="364">
        <f t="shared" si="10"/>
        <v>2447562.0331289228</v>
      </c>
      <c r="M105" s="365">
        <f t="shared" si="11"/>
        <v>-2.1193134481675001E-2</v>
      </c>
      <c r="N105" s="354">
        <v>13</v>
      </c>
      <c r="O105" s="354">
        <v>13</v>
      </c>
    </row>
    <row r="106" spans="1:15" ht="15.75">
      <c r="A106" s="372">
        <v>276</v>
      </c>
      <c r="B106" s="374" t="s">
        <v>119</v>
      </c>
      <c r="C106" s="352">
        <v>15071</v>
      </c>
      <c r="D106" s="360">
        <v>-388987.40853496606</v>
      </c>
      <c r="E106" s="361">
        <f t="shared" si="6"/>
        <v>-25.810325030519945</v>
      </c>
      <c r="F106" s="362">
        <f t="shared" si="7"/>
        <v>1192.0522357359052</v>
      </c>
      <c r="G106" s="362">
        <f t="shared" si="8"/>
        <v>1217.8625607664253</v>
      </c>
      <c r="H106" s="362"/>
      <c r="I106" s="353">
        <v>12533411.17370775</v>
      </c>
      <c r="J106" s="350">
        <v>5432008.0710680783</v>
      </c>
      <c r="K106" s="346">
        <f t="shared" si="9"/>
        <v>17965419.244775828</v>
      </c>
      <c r="L106" s="364">
        <f t="shared" si="10"/>
        <v>18354406.653310794</v>
      </c>
      <c r="M106" s="365">
        <f t="shared" si="11"/>
        <v>-2.1193134481675001E-2</v>
      </c>
      <c r="N106" s="354">
        <v>12</v>
      </c>
      <c r="O106" s="354">
        <v>12</v>
      </c>
    </row>
    <row r="107" spans="1:15" ht="15.75">
      <c r="A107" s="372">
        <v>280</v>
      </c>
      <c r="B107" s="374" t="s">
        <v>120</v>
      </c>
      <c r="C107" s="352">
        <v>1986</v>
      </c>
      <c r="D107" s="360">
        <v>-65383.450099991787</v>
      </c>
      <c r="E107" s="361">
        <f t="shared" si="6"/>
        <v>-32.922180312181162</v>
      </c>
      <c r="F107" s="362">
        <f t="shared" si="7"/>
        <v>1520.5139261140707</v>
      </c>
      <c r="G107" s="362">
        <f t="shared" si="8"/>
        <v>1553.4361064262519</v>
      </c>
      <c r="H107" s="362"/>
      <c r="I107" s="353">
        <v>1968105.2036339708</v>
      </c>
      <c r="J107" s="350">
        <v>1051635.4536285738</v>
      </c>
      <c r="K107" s="346">
        <f t="shared" si="9"/>
        <v>3019740.6572625446</v>
      </c>
      <c r="L107" s="364">
        <f t="shared" si="10"/>
        <v>3085124.1073625362</v>
      </c>
      <c r="M107" s="365">
        <f t="shared" si="11"/>
        <v>-2.1193134481675004E-2</v>
      </c>
      <c r="N107" s="354">
        <v>15</v>
      </c>
      <c r="O107" s="354">
        <v>15</v>
      </c>
    </row>
    <row r="108" spans="1:15" ht="15.75">
      <c r="A108" s="372">
        <v>284</v>
      </c>
      <c r="B108" s="374" t="s">
        <v>121</v>
      </c>
      <c r="C108" s="352">
        <v>2186</v>
      </c>
      <c r="D108" s="360">
        <v>-28826.3310077922</v>
      </c>
      <c r="E108" s="361">
        <f t="shared" si="6"/>
        <v>-13.186793690664318</v>
      </c>
      <c r="F108" s="362">
        <f t="shared" si="7"/>
        <v>609.03327961026719</v>
      </c>
      <c r="G108" s="362">
        <f t="shared" si="8"/>
        <v>622.2200733009314</v>
      </c>
      <c r="H108" s="362"/>
      <c r="I108" s="353">
        <v>1183574.6020873173</v>
      </c>
      <c r="J108" s="350">
        <v>147772.14714072671</v>
      </c>
      <c r="K108" s="346">
        <f t="shared" si="9"/>
        <v>1331346.7492280439</v>
      </c>
      <c r="L108" s="364">
        <f t="shared" si="10"/>
        <v>1360173.0802358361</v>
      </c>
      <c r="M108" s="365">
        <f t="shared" si="11"/>
        <v>-2.1193134481675004E-2</v>
      </c>
      <c r="N108" s="354">
        <v>2</v>
      </c>
      <c r="O108" s="354">
        <v>2</v>
      </c>
    </row>
    <row r="109" spans="1:15" ht="15.75">
      <c r="A109" s="372">
        <v>285</v>
      </c>
      <c r="B109" s="374" t="s">
        <v>122</v>
      </c>
      <c r="C109" s="352">
        <v>50210</v>
      </c>
      <c r="D109" s="360">
        <v>-276068.73581169476</v>
      </c>
      <c r="E109" s="361">
        <f t="shared" si="6"/>
        <v>-5.4982819321189957</v>
      </c>
      <c r="F109" s="362">
        <f t="shared" si="7"/>
        <v>253.93865680260083</v>
      </c>
      <c r="G109" s="362">
        <f t="shared" si="8"/>
        <v>259.43693873471983</v>
      </c>
      <c r="H109" s="362"/>
      <c r="I109" s="353">
        <v>-952803.67484903894</v>
      </c>
      <c r="J109" s="350">
        <v>13703063.632907627</v>
      </c>
      <c r="K109" s="346">
        <f t="shared" si="9"/>
        <v>12750259.958058588</v>
      </c>
      <c r="L109" s="364">
        <f t="shared" si="10"/>
        <v>13026328.693870284</v>
      </c>
      <c r="M109" s="365">
        <f t="shared" si="11"/>
        <v>-2.1193134481674997E-2</v>
      </c>
      <c r="N109" s="354">
        <v>8</v>
      </c>
      <c r="O109" s="354">
        <v>8</v>
      </c>
    </row>
    <row r="110" spans="1:15" ht="15.75">
      <c r="A110" s="372">
        <v>286</v>
      </c>
      <c r="B110" s="374" t="s">
        <v>123</v>
      </c>
      <c r="C110" s="352">
        <v>78386</v>
      </c>
      <c r="D110" s="360">
        <v>-120688.28831058691</v>
      </c>
      <c r="E110" s="361">
        <f t="shared" si="6"/>
        <v>-1.5396663729567386</v>
      </c>
      <c r="F110" s="362">
        <f t="shared" si="7"/>
        <v>71.109633063520519</v>
      </c>
      <c r="G110" s="362">
        <f t="shared" si="8"/>
        <v>72.64929943647725</v>
      </c>
      <c r="H110" s="362"/>
      <c r="I110" s="353">
        <v>-12289574.824959885</v>
      </c>
      <c r="J110" s="350">
        <v>17863574.522277005</v>
      </c>
      <c r="K110" s="346">
        <f t="shared" si="9"/>
        <v>5573999.6973171197</v>
      </c>
      <c r="L110" s="364">
        <f t="shared" si="10"/>
        <v>5694687.9856277062</v>
      </c>
      <c r="M110" s="365">
        <f t="shared" si="11"/>
        <v>-2.1193134481675004E-2</v>
      </c>
      <c r="N110" s="354">
        <v>8</v>
      </c>
      <c r="O110" s="354">
        <v>8</v>
      </c>
    </row>
    <row r="111" spans="1:15" ht="15.75">
      <c r="A111" s="372">
        <v>287</v>
      </c>
      <c r="B111" s="374" t="s">
        <v>124</v>
      </c>
      <c r="C111" s="352">
        <v>6121</v>
      </c>
      <c r="D111" s="360">
        <v>-140924.20200568251</v>
      </c>
      <c r="E111" s="361">
        <f t="shared" si="6"/>
        <v>-23.023068453795542</v>
      </c>
      <c r="F111" s="362">
        <f t="shared" si="7"/>
        <v>1063.3225343499248</v>
      </c>
      <c r="G111" s="362">
        <f t="shared" si="8"/>
        <v>1086.3456028037203</v>
      </c>
      <c r="H111" s="362"/>
      <c r="I111" s="353">
        <v>4279981.723523397</v>
      </c>
      <c r="J111" s="350">
        <v>2228615.5092324927</v>
      </c>
      <c r="K111" s="346">
        <f t="shared" si="9"/>
        <v>6508597.2327558901</v>
      </c>
      <c r="L111" s="364">
        <f t="shared" si="10"/>
        <v>6649521.4347615726</v>
      </c>
      <c r="M111" s="365">
        <f t="shared" si="11"/>
        <v>-2.1193134481675001E-2</v>
      </c>
      <c r="N111" s="354">
        <v>15</v>
      </c>
      <c r="O111" s="354">
        <v>15</v>
      </c>
    </row>
    <row r="112" spans="1:15" ht="15.75">
      <c r="A112" s="372">
        <v>288</v>
      </c>
      <c r="B112" s="374" t="s">
        <v>125</v>
      </c>
      <c r="C112" s="352">
        <v>6342</v>
      </c>
      <c r="D112" s="360">
        <v>-147995.48307865878</v>
      </c>
      <c r="E112" s="361">
        <f t="shared" si="6"/>
        <v>-23.335774689160957</v>
      </c>
      <c r="F112" s="362">
        <f t="shared" si="7"/>
        <v>1077.7649005950273</v>
      </c>
      <c r="G112" s="362">
        <f t="shared" si="8"/>
        <v>1101.1006752841881</v>
      </c>
      <c r="H112" s="362"/>
      <c r="I112" s="353">
        <v>4622649.7150689969</v>
      </c>
      <c r="J112" s="350">
        <v>2212535.2845046655</v>
      </c>
      <c r="K112" s="346">
        <f t="shared" si="9"/>
        <v>6835184.9995736629</v>
      </c>
      <c r="L112" s="364">
        <f t="shared" si="10"/>
        <v>6983180.4826523215</v>
      </c>
      <c r="M112" s="365">
        <f t="shared" si="11"/>
        <v>-2.1193134481675001E-2</v>
      </c>
      <c r="N112" s="354">
        <v>15</v>
      </c>
      <c r="O112" s="354">
        <v>15</v>
      </c>
    </row>
    <row r="113" spans="1:15" ht="15.75">
      <c r="A113" s="372">
        <v>290</v>
      </c>
      <c r="B113" s="374" t="s">
        <v>126</v>
      </c>
      <c r="C113" s="352">
        <v>7483</v>
      </c>
      <c r="D113" s="360">
        <v>-156625.24279612879</v>
      </c>
      <c r="E113" s="361">
        <f t="shared" si="6"/>
        <v>-20.930808872929145</v>
      </c>
      <c r="F113" s="362">
        <f t="shared" si="7"/>
        <v>966.69133314798432</v>
      </c>
      <c r="G113" s="362">
        <f t="shared" si="8"/>
        <v>987.62214202091343</v>
      </c>
      <c r="H113" s="362"/>
      <c r="I113" s="353">
        <v>4575640.3479537126</v>
      </c>
      <c r="J113" s="350">
        <v>2658110.8979926533</v>
      </c>
      <c r="K113" s="346">
        <f t="shared" si="9"/>
        <v>7233751.2459463663</v>
      </c>
      <c r="L113" s="364">
        <f t="shared" si="10"/>
        <v>7390376.488742495</v>
      </c>
      <c r="M113" s="365">
        <f t="shared" si="11"/>
        <v>-2.1193134481675001E-2</v>
      </c>
      <c r="N113" s="354">
        <v>18</v>
      </c>
      <c r="O113" s="354">
        <v>18</v>
      </c>
    </row>
    <row r="114" spans="1:15" ht="15.75">
      <c r="A114" s="372">
        <v>291</v>
      </c>
      <c r="B114" s="374" t="s">
        <v>127</v>
      </c>
      <c r="C114" s="352">
        <v>2038</v>
      </c>
      <c r="D114" s="360">
        <v>-50098.021810310172</v>
      </c>
      <c r="E114" s="361">
        <f t="shared" si="6"/>
        <v>-24.581953783272901</v>
      </c>
      <c r="F114" s="362">
        <f t="shared" si="7"/>
        <v>1135.3197966882349</v>
      </c>
      <c r="G114" s="362">
        <f t="shared" si="8"/>
        <v>1159.9017504715075</v>
      </c>
      <c r="H114" s="362"/>
      <c r="I114" s="353">
        <v>1956814.9978238661</v>
      </c>
      <c r="J114" s="350">
        <v>356966.74782675627</v>
      </c>
      <c r="K114" s="346">
        <f t="shared" si="9"/>
        <v>2313781.7456506225</v>
      </c>
      <c r="L114" s="364">
        <f t="shared" si="10"/>
        <v>2363879.7674609325</v>
      </c>
      <c r="M114" s="365">
        <f t="shared" si="11"/>
        <v>-2.1193134481675001E-2</v>
      </c>
      <c r="N114" s="354">
        <v>6</v>
      </c>
      <c r="O114" s="354">
        <v>6</v>
      </c>
    </row>
    <row r="115" spans="1:15" ht="15.75">
      <c r="A115" s="372">
        <v>297</v>
      </c>
      <c r="B115" s="374" t="s">
        <v>128</v>
      </c>
      <c r="C115" s="352">
        <v>125666</v>
      </c>
      <c r="D115" s="360">
        <v>-788878.74400241626</v>
      </c>
      <c r="E115" s="361">
        <f t="shared" si="6"/>
        <v>-6.2775829898494129</v>
      </c>
      <c r="F115" s="362">
        <f t="shared" si="7"/>
        <v>289.9307478390532</v>
      </c>
      <c r="G115" s="362">
        <f t="shared" si="8"/>
        <v>296.20833082890266</v>
      </c>
      <c r="H115" s="362"/>
      <c r="I115" s="353">
        <v>13457047.965948127</v>
      </c>
      <c r="J115" s="350">
        <v>22977389.391994331</v>
      </c>
      <c r="K115" s="346">
        <f t="shared" si="9"/>
        <v>36434437.357942462</v>
      </c>
      <c r="L115" s="364">
        <f t="shared" si="10"/>
        <v>37223316.101944879</v>
      </c>
      <c r="M115" s="365">
        <f t="shared" si="11"/>
        <v>-2.1193134481675001E-2</v>
      </c>
      <c r="N115" s="354">
        <v>11</v>
      </c>
      <c r="O115" s="354">
        <v>11</v>
      </c>
    </row>
    <row r="116" spans="1:15" ht="15.75">
      <c r="A116" s="372">
        <v>300</v>
      </c>
      <c r="B116" s="374" t="s">
        <v>129</v>
      </c>
      <c r="C116" s="352">
        <v>3335</v>
      </c>
      <c r="D116" s="360">
        <v>-89800.575029138097</v>
      </c>
      <c r="E116" s="361">
        <f t="shared" si="6"/>
        <v>-26.926709154164346</v>
      </c>
      <c r="F116" s="362">
        <f t="shared" si="7"/>
        <v>1243.6125391786852</v>
      </c>
      <c r="G116" s="362">
        <f t="shared" si="8"/>
        <v>1270.5392483328496</v>
      </c>
      <c r="H116" s="362"/>
      <c r="I116" s="353">
        <v>2278634.7049154574</v>
      </c>
      <c r="J116" s="350">
        <v>1868813.1132454579</v>
      </c>
      <c r="K116" s="346">
        <f t="shared" si="9"/>
        <v>4147447.8181609153</v>
      </c>
      <c r="L116" s="364">
        <f t="shared" si="10"/>
        <v>4237248.3931900533</v>
      </c>
      <c r="M116" s="365">
        <f t="shared" si="11"/>
        <v>-2.1193134481674997E-2</v>
      </c>
      <c r="N116" s="354">
        <v>14</v>
      </c>
      <c r="O116" s="354">
        <v>14</v>
      </c>
    </row>
    <row r="117" spans="1:15" ht="15.75">
      <c r="A117" s="372">
        <v>301</v>
      </c>
      <c r="B117" s="374" t="s">
        <v>130</v>
      </c>
      <c r="C117" s="352">
        <v>19509</v>
      </c>
      <c r="D117" s="360">
        <v>-272392.46428865613</v>
      </c>
      <c r="E117" s="361">
        <f t="shared" si="6"/>
        <v>-13.962400137816195</v>
      </c>
      <c r="F117" s="362">
        <f t="shared" si="7"/>
        <v>644.85473471729529</v>
      </c>
      <c r="G117" s="362">
        <f t="shared" si="8"/>
        <v>658.81713485511148</v>
      </c>
      <c r="H117" s="362"/>
      <c r="I117" s="353">
        <v>1485822.9825519444</v>
      </c>
      <c r="J117" s="350">
        <v>11094648.03704777</v>
      </c>
      <c r="K117" s="346">
        <f t="shared" si="9"/>
        <v>12580471.019599713</v>
      </c>
      <c r="L117" s="364">
        <f t="shared" si="10"/>
        <v>12852863.483888369</v>
      </c>
      <c r="M117" s="365">
        <f t="shared" si="11"/>
        <v>-2.1193134481675004E-2</v>
      </c>
      <c r="N117" s="354">
        <v>14</v>
      </c>
      <c r="O117" s="354">
        <v>14</v>
      </c>
    </row>
    <row r="118" spans="1:15" ht="15.75">
      <c r="A118" s="372">
        <v>304</v>
      </c>
      <c r="B118" s="374" t="s">
        <v>131</v>
      </c>
      <c r="C118" s="352">
        <v>970</v>
      </c>
      <c r="D118" s="360">
        <v>0</v>
      </c>
      <c r="E118" s="361">
        <f t="shared" si="6"/>
        <v>0</v>
      </c>
      <c r="F118" s="362">
        <f t="shared" si="7"/>
        <v>-133.26263415924367</v>
      </c>
      <c r="G118" s="362">
        <f t="shared" si="8"/>
        <v>-133.26263415924367</v>
      </c>
      <c r="H118" s="362"/>
      <c r="I118" s="353">
        <v>-49440.102640214434</v>
      </c>
      <c r="J118" s="350">
        <v>-79824.652494251917</v>
      </c>
      <c r="K118" s="346">
        <f t="shared" si="9"/>
        <v>-129264.75513446635</v>
      </c>
      <c r="L118" s="364">
        <f t="shared" si="10"/>
        <v>-129264.75513446635</v>
      </c>
      <c r="M118" s="365">
        <f t="shared" si="11"/>
        <v>0</v>
      </c>
      <c r="N118" s="354">
        <v>2</v>
      </c>
      <c r="O118" s="354">
        <v>2</v>
      </c>
    </row>
    <row r="119" spans="1:15" ht="15.75">
      <c r="A119" s="372">
        <v>305</v>
      </c>
      <c r="B119" s="374" t="s">
        <v>132</v>
      </c>
      <c r="C119" s="352">
        <v>14876</v>
      </c>
      <c r="D119" s="360">
        <v>-292664.51904081536</v>
      </c>
      <c r="E119" s="361">
        <f t="shared" si="6"/>
        <v>-19.673603054639376</v>
      </c>
      <c r="F119" s="362">
        <f t="shared" si="7"/>
        <v>908.62716678431411</v>
      </c>
      <c r="G119" s="362">
        <f t="shared" si="8"/>
        <v>928.30076983895356</v>
      </c>
      <c r="H119" s="362"/>
      <c r="I119" s="353">
        <v>10001956.398419732</v>
      </c>
      <c r="J119" s="350">
        <v>3514781.3346637241</v>
      </c>
      <c r="K119" s="346">
        <f t="shared" si="9"/>
        <v>13516737.733083457</v>
      </c>
      <c r="L119" s="364">
        <f t="shared" si="10"/>
        <v>13809402.252124272</v>
      </c>
      <c r="M119" s="365">
        <f t="shared" si="11"/>
        <v>-2.1193134481675004E-2</v>
      </c>
      <c r="N119" s="354">
        <v>17</v>
      </c>
      <c r="O119" s="354">
        <v>17</v>
      </c>
    </row>
    <row r="120" spans="1:15" ht="15.75">
      <c r="A120" s="372">
        <v>309</v>
      </c>
      <c r="B120" s="374" t="s">
        <v>133</v>
      </c>
      <c r="C120" s="352">
        <v>6444</v>
      </c>
      <c r="D120" s="360">
        <v>-86112.762785687708</v>
      </c>
      <c r="E120" s="361">
        <f t="shared" si="6"/>
        <v>-13.363246863080029</v>
      </c>
      <c r="F120" s="362">
        <f t="shared" si="7"/>
        <v>617.18278560959573</v>
      </c>
      <c r="G120" s="362">
        <f t="shared" si="8"/>
        <v>630.54603247267573</v>
      </c>
      <c r="H120" s="362"/>
      <c r="I120" s="353">
        <v>17607.642568884417</v>
      </c>
      <c r="J120" s="350">
        <v>3959518.2278993502</v>
      </c>
      <c r="K120" s="346">
        <f t="shared" si="9"/>
        <v>3977125.8704682346</v>
      </c>
      <c r="L120" s="364">
        <f t="shared" si="10"/>
        <v>4063238.6332539222</v>
      </c>
      <c r="M120" s="365">
        <f t="shared" si="11"/>
        <v>-2.1193134481675001E-2</v>
      </c>
      <c r="N120" s="354">
        <v>12</v>
      </c>
      <c r="O120" s="354">
        <v>12</v>
      </c>
    </row>
    <row r="121" spans="1:15" ht="15.75">
      <c r="A121" s="372">
        <v>312</v>
      </c>
      <c r="B121" s="374" t="s">
        <v>134</v>
      </c>
      <c r="C121" s="352">
        <v>1155</v>
      </c>
      <c r="D121" s="360">
        <v>-26819.480239720266</v>
      </c>
      <c r="E121" s="361">
        <f t="shared" si="6"/>
        <v>-23.220329211879019</v>
      </c>
      <c r="F121" s="362">
        <f t="shared" si="7"/>
        <v>1072.4330406073359</v>
      </c>
      <c r="G121" s="362">
        <f t="shared" si="8"/>
        <v>1095.653369819215</v>
      </c>
      <c r="H121" s="362"/>
      <c r="I121" s="353">
        <v>749168.00058470457</v>
      </c>
      <c r="J121" s="350">
        <v>489492.16131676856</v>
      </c>
      <c r="K121" s="346">
        <f t="shared" si="9"/>
        <v>1238660.1619014731</v>
      </c>
      <c r="L121" s="364">
        <f t="shared" si="10"/>
        <v>1265479.6421411934</v>
      </c>
      <c r="M121" s="365">
        <f t="shared" si="11"/>
        <v>-2.1193134481675001E-2</v>
      </c>
      <c r="N121" s="354">
        <v>13</v>
      </c>
      <c r="O121" s="354">
        <v>13</v>
      </c>
    </row>
    <row r="122" spans="1:15" ht="15.75">
      <c r="A122" s="372">
        <v>316</v>
      </c>
      <c r="B122" s="374" t="s">
        <v>135</v>
      </c>
      <c r="C122" s="352">
        <v>4093</v>
      </c>
      <c r="D122" s="360">
        <v>-18301.055755880756</v>
      </c>
      <c r="E122" s="361">
        <f t="shared" si="6"/>
        <v>-4.4713060727780984</v>
      </c>
      <c r="F122" s="362">
        <f t="shared" si="7"/>
        <v>206.50768227103146</v>
      </c>
      <c r="G122" s="362">
        <f t="shared" si="8"/>
        <v>210.97898834380956</v>
      </c>
      <c r="H122" s="362"/>
      <c r="I122" s="353">
        <v>243242.97838469513</v>
      </c>
      <c r="J122" s="350">
        <v>601992.96515063662</v>
      </c>
      <c r="K122" s="346">
        <f t="shared" si="9"/>
        <v>845235.94353533175</v>
      </c>
      <c r="L122" s="364">
        <f t="shared" si="10"/>
        <v>863536.99929121253</v>
      </c>
      <c r="M122" s="365">
        <f t="shared" si="11"/>
        <v>-2.1193134481675001E-2</v>
      </c>
      <c r="N122" s="354">
        <v>7</v>
      </c>
      <c r="O122" s="354">
        <v>7</v>
      </c>
    </row>
    <row r="123" spans="1:15" ht="15.75">
      <c r="A123" s="372">
        <v>317</v>
      </c>
      <c r="B123" s="374" t="s">
        <v>136</v>
      </c>
      <c r="C123" s="352">
        <v>2373</v>
      </c>
      <c r="D123" s="360">
        <v>-95371.235077383695</v>
      </c>
      <c r="E123" s="361">
        <f t="shared" si="6"/>
        <v>-40.190153846347954</v>
      </c>
      <c r="F123" s="362">
        <f t="shared" si="7"/>
        <v>1856.1859523449775</v>
      </c>
      <c r="G123" s="362">
        <f t="shared" si="8"/>
        <v>1896.3761061913256</v>
      </c>
      <c r="H123" s="362"/>
      <c r="I123" s="353">
        <v>2668178.7746487083</v>
      </c>
      <c r="J123" s="350">
        <v>1736550.4902659238</v>
      </c>
      <c r="K123" s="346">
        <f t="shared" si="9"/>
        <v>4404729.2649146318</v>
      </c>
      <c r="L123" s="364">
        <f t="shared" si="10"/>
        <v>4500100.4999920158</v>
      </c>
      <c r="M123" s="365">
        <f t="shared" si="11"/>
        <v>-2.1193134481675001E-2</v>
      </c>
      <c r="N123" s="354">
        <v>17</v>
      </c>
      <c r="O123" s="354">
        <v>17</v>
      </c>
    </row>
    <row r="124" spans="1:15" ht="15.75">
      <c r="A124" s="372">
        <v>320</v>
      </c>
      <c r="B124" s="374" t="s">
        <v>137</v>
      </c>
      <c r="C124" s="352">
        <v>6954</v>
      </c>
      <c r="D124" s="360">
        <v>-123681.47238246536</v>
      </c>
      <c r="E124" s="361">
        <f t="shared" si="6"/>
        <v>-17.785658956351075</v>
      </c>
      <c r="F124" s="362">
        <f t="shared" si="7"/>
        <v>821.43229493950798</v>
      </c>
      <c r="G124" s="362">
        <f t="shared" si="8"/>
        <v>839.21795389585907</v>
      </c>
      <c r="H124" s="362"/>
      <c r="I124" s="353">
        <v>3595971.3343815827</v>
      </c>
      <c r="J124" s="350">
        <v>2116268.8446277566</v>
      </c>
      <c r="K124" s="346">
        <f t="shared" si="9"/>
        <v>5712240.1790093388</v>
      </c>
      <c r="L124" s="364">
        <f t="shared" si="10"/>
        <v>5835921.6513918042</v>
      </c>
      <c r="M124" s="365">
        <f t="shared" si="11"/>
        <v>-2.1193134481675001E-2</v>
      </c>
      <c r="N124" s="354">
        <v>19</v>
      </c>
      <c r="O124" s="354">
        <v>19</v>
      </c>
    </row>
    <row r="125" spans="1:15" ht="15.75">
      <c r="A125" s="372">
        <v>322</v>
      </c>
      <c r="B125" s="374" t="s">
        <v>138</v>
      </c>
      <c r="C125" s="352">
        <v>6371</v>
      </c>
      <c r="D125" s="360">
        <v>-193612.50216770358</v>
      </c>
      <c r="E125" s="361">
        <f t="shared" si="6"/>
        <v>-30.389656595150459</v>
      </c>
      <c r="F125" s="362">
        <f t="shared" si="7"/>
        <v>1403.5490852850276</v>
      </c>
      <c r="G125" s="362">
        <f t="shared" si="8"/>
        <v>1433.938741880178</v>
      </c>
      <c r="H125" s="362"/>
      <c r="I125" s="353">
        <v>6953152.2568795159</v>
      </c>
      <c r="J125" s="350">
        <v>1988858.9654713934</v>
      </c>
      <c r="K125" s="346">
        <f t="shared" si="9"/>
        <v>8942011.2223509103</v>
      </c>
      <c r="L125" s="364">
        <f t="shared" si="10"/>
        <v>9135623.7245186139</v>
      </c>
      <c r="M125" s="365">
        <f t="shared" si="11"/>
        <v>-2.1193134481674994E-2</v>
      </c>
      <c r="N125" s="354">
        <v>2</v>
      </c>
      <c r="O125" s="354">
        <v>2</v>
      </c>
    </row>
    <row r="126" spans="1:15" ht="15.75">
      <c r="A126" s="372">
        <v>398</v>
      </c>
      <c r="B126" s="374" t="s">
        <v>139</v>
      </c>
      <c r="C126" s="352">
        <v>121337</v>
      </c>
      <c r="D126" s="360">
        <v>-1765132.5428391302</v>
      </c>
      <c r="E126" s="361">
        <f t="shared" si="6"/>
        <v>-14.547356064837025</v>
      </c>
      <c r="F126" s="362">
        <f t="shared" si="7"/>
        <v>671.87097801479797</v>
      </c>
      <c r="G126" s="362">
        <f t="shared" si="8"/>
        <v>686.41833407963497</v>
      </c>
      <c r="H126" s="362"/>
      <c r="I126" s="353">
        <v>50898800.112929747</v>
      </c>
      <c r="J126" s="350">
        <v>30624008.746451799</v>
      </c>
      <c r="K126" s="346">
        <f t="shared" si="9"/>
        <v>81522808.859381542</v>
      </c>
      <c r="L126" s="364">
        <f t="shared" si="10"/>
        <v>83287941.402220666</v>
      </c>
      <c r="M126" s="365">
        <f t="shared" si="11"/>
        <v>-2.1193134481675004E-2</v>
      </c>
      <c r="N126" s="354">
        <v>7</v>
      </c>
      <c r="O126" s="354">
        <v>7</v>
      </c>
    </row>
    <row r="127" spans="1:15" ht="15.75">
      <c r="A127" s="372">
        <v>399</v>
      </c>
      <c r="B127" s="374" t="s">
        <v>140</v>
      </c>
      <c r="C127" s="352">
        <v>7656</v>
      </c>
      <c r="D127" s="360">
        <v>-98182.844511540432</v>
      </c>
      <c r="E127" s="361">
        <f t="shared" si="6"/>
        <v>-12.824300484788457</v>
      </c>
      <c r="F127" s="362">
        <f t="shared" si="7"/>
        <v>592.29149755241099</v>
      </c>
      <c r="G127" s="362">
        <f t="shared" si="8"/>
        <v>605.1157980371994</v>
      </c>
      <c r="H127" s="362"/>
      <c r="I127" s="353">
        <v>1335432.8072069259</v>
      </c>
      <c r="J127" s="350">
        <v>3199150.8980543325</v>
      </c>
      <c r="K127" s="346">
        <f t="shared" si="9"/>
        <v>4534583.7052612584</v>
      </c>
      <c r="L127" s="364">
        <f t="shared" si="10"/>
        <v>4632766.549772799</v>
      </c>
      <c r="M127" s="365">
        <f t="shared" si="11"/>
        <v>-2.1193134481675001E-2</v>
      </c>
      <c r="N127" s="354">
        <v>15</v>
      </c>
      <c r="O127" s="354">
        <v>15</v>
      </c>
    </row>
    <row r="128" spans="1:15" ht="15.75">
      <c r="A128" s="372">
        <v>400</v>
      </c>
      <c r="B128" s="374" t="s">
        <v>141</v>
      </c>
      <c r="C128" s="352">
        <v>8479</v>
      </c>
      <c r="D128" s="360">
        <v>-235017.5351111129</v>
      </c>
      <c r="E128" s="361">
        <f t="shared" si="6"/>
        <v>-27.717600555621289</v>
      </c>
      <c r="F128" s="362">
        <f t="shared" si="7"/>
        <v>1280.1399313063021</v>
      </c>
      <c r="G128" s="362">
        <f t="shared" si="8"/>
        <v>1307.8575318619232</v>
      </c>
      <c r="H128" s="362"/>
      <c r="I128" s="353">
        <v>7549303.0105434805</v>
      </c>
      <c r="J128" s="350">
        <v>3305003.467002654</v>
      </c>
      <c r="K128" s="346">
        <f t="shared" si="9"/>
        <v>10854306.477546135</v>
      </c>
      <c r="L128" s="364">
        <f t="shared" si="10"/>
        <v>11089324.012657247</v>
      </c>
      <c r="M128" s="365">
        <f t="shared" si="11"/>
        <v>-2.1193134481675001E-2</v>
      </c>
      <c r="N128" s="354">
        <v>2</v>
      </c>
      <c r="O128" s="354">
        <v>2</v>
      </c>
    </row>
    <row r="129" spans="1:15" ht="15.75">
      <c r="A129" s="372">
        <v>402</v>
      </c>
      <c r="B129" s="374" t="s">
        <v>142</v>
      </c>
      <c r="C129" s="352">
        <v>8865</v>
      </c>
      <c r="D129" s="360">
        <v>-104174.67734695214</v>
      </c>
      <c r="E129" s="361">
        <f t="shared" si="6"/>
        <v>-11.7512326392501</v>
      </c>
      <c r="F129" s="362">
        <f t="shared" si="7"/>
        <v>542.73176039847169</v>
      </c>
      <c r="G129" s="362">
        <f t="shared" si="8"/>
        <v>554.48299303772183</v>
      </c>
      <c r="H129" s="362"/>
      <c r="I129" s="353">
        <v>-578240.21458224207</v>
      </c>
      <c r="J129" s="350">
        <v>5389557.270514694</v>
      </c>
      <c r="K129" s="346">
        <f t="shared" si="9"/>
        <v>4811317.055932452</v>
      </c>
      <c r="L129" s="364">
        <f t="shared" si="10"/>
        <v>4915491.7332794042</v>
      </c>
      <c r="M129" s="365">
        <f t="shared" si="11"/>
        <v>-2.1193134481674997E-2</v>
      </c>
      <c r="N129" s="354">
        <v>11</v>
      </c>
      <c r="O129" s="354">
        <v>11</v>
      </c>
    </row>
    <row r="130" spans="1:15" ht="15.75">
      <c r="A130" s="372">
        <v>403</v>
      </c>
      <c r="B130" s="374" t="s">
        <v>143</v>
      </c>
      <c r="C130" s="352">
        <v>2758</v>
      </c>
      <c r="D130" s="360">
        <v>-61578.980397409337</v>
      </c>
      <c r="E130" s="361">
        <f t="shared" si="6"/>
        <v>-22.327404059974381</v>
      </c>
      <c r="F130" s="362">
        <f t="shared" si="7"/>
        <v>1031.1932103295651</v>
      </c>
      <c r="G130" s="362">
        <f t="shared" si="8"/>
        <v>1053.5206143895393</v>
      </c>
      <c r="H130" s="362"/>
      <c r="I130" s="353">
        <v>1164091.4740749365</v>
      </c>
      <c r="J130" s="350">
        <v>1679939.4000140037</v>
      </c>
      <c r="K130" s="346">
        <f t="shared" si="9"/>
        <v>2844030.8740889402</v>
      </c>
      <c r="L130" s="364">
        <f t="shared" si="10"/>
        <v>2905609.8544863495</v>
      </c>
      <c r="M130" s="365">
        <f t="shared" si="11"/>
        <v>-2.1193134481675001E-2</v>
      </c>
      <c r="N130" s="354">
        <v>14</v>
      </c>
      <c r="O130" s="354">
        <v>14</v>
      </c>
    </row>
    <row r="131" spans="1:15" ht="15.75">
      <c r="A131" s="372">
        <v>405</v>
      </c>
      <c r="B131" s="374" t="s">
        <v>144</v>
      </c>
      <c r="C131" s="352">
        <v>73327</v>
      </c>
      <c r="D131" s="360">
        <v>-523412.70635954774</v>
      </c>
      <c r="E131" s="361">
        <f t="shared" si="6"/>
        <v>-7.1380624648430695</v>
      </c>
      <c r="F131" s="362">
        <f t="shared" si="7"/>
        <v>329.67207154412642</v>
      </c>
      <c r="G131" s="362">
        <f t="shared" si="8"/>
        <v>336.81013400896944</v>
      </c>
      <c r="H131" s="362"/>
      <c r="I131" s="353">
        <v>15253704.513732884</v>
      </c>
      <c r="J131" s="350">
        <v>8920159.4763832744</v>
      </c>
      <c r="K131" s="346">
        <f t="shared" si="9"/>
        <v>24173863.990116157</v>
      </c>
      <c r="L131" s="364">
        <f t="shared" si="10"/>
        <v>24697276.696475703</v>
      </c>
      <c r="M131" s="365">
        <f t="shared" si="11"/>
        <v>-2.1193134481675004E-2</v>
      </c>
      <c r="N131" s="354">
        <v>9</v>
      </c>
      <c r="O131" s="354">
        <v>9</v>
      </c>
    </row>
    <row r="132" spans="1:15" ht="15.75">
      <c r="A132" s="372">
        <v>407</v>
      </c>
      <c r="B132" s="374" t="s">
        <v>145</v>
      </c>
      <c r="C132" s="352">
        <v>2429</v>
      </c>
      <c r="D132" s="360">
        <v>-50997.102793008373</v>
      </c>
      <c r="E132" s="361">
        <f t="shared" si="6"/>
        <v>-20.995102014412669</v>
      </c>
      <c r="F132" s="362">
        <f t="shared" si="7"/>
        <v>969.66071780150162</v>
      </c>
      <c r="G132" s="362">
        <f t="shared" si="8"/>
        <v>990.65581981591447</v>
      </c>
      <c r="H132" s="362"/>
      <c r="I132" s="353">
        <v>942913.68232372997</v>
      </c>
      <c r="J132" s="350">
        <v>1412392.2012161175</v>
      </c>
      <c r="K132" s="346">
        <f t="shared" si="9"/>
        <v>2355305.8835398476</v>
      </c>
      <c r="L132" s="364">
        <f t="shared" si="10"/>
        <v>2406302.9863328561</v>
      </c>
      <c r="M132" s="365">
        <f t="shared" si="11"/>
        <v>-2.1193134481674997E-2</v>
      </c>
      <c r="N132" s="354">
        <v>1</v>
      </c>
      <c r="O132" s="355">
        <v>34</v>
      </c>
    </row>
    <row r="133" spans="1:15" ht="15.75">
      <c r="A133" s="372">
        <v>408</v>
      </c>
      <c r="B133" s="374" t="s">
        <v>146</v>
      </c>
      <c r="C133" s="352">
        <v>14028</v>
      </c>
      <c r="D133" s="360">
        <v>-282300.55388494534</v>
      </c>
      <c r="E133" s="361">
        <f t="shared" si="6"/>
        <v>-20.124077123249595</v>
      </c>
      <c r="F133" s="362">
        <f t="shared" si="7"/>
        <v>929.43235308060798</v>
      </c>
      <c r="G133" s="362">
        <f t="shared" si="8"/>
        <v>949.55643020385764</v>
      </c>
      <c r="H133" s="362"/>
      <c r="I133" s="353">
        <v>6830112.3487062864</v>
      </c>
      <c r="J133" s="350">
        <v>6207964.7003084822</v>
      </c>
      <c r="K133" s="346">
        <f t="shared" si="9"/>
        <v>13038077.049014769</v>
      </c>
      <c r="L133" s="364">
        <f t="shared" si="10"/>
        <v>13320377.602899715</v>
      </c>
      <c r="M133" s="365">
        <f t="shared" si="11"/>
        <v>-2.1193134481675001E-2</v>
      </c>
      <c r="N133" s="354">
        <v>14</v>
      </c>
      <c r="O133" s="354">
        <v>14</v>
      </c>
    </row>
    <row r="134" spans="1:15" ht="15.75">
      <c r="A134" s="372">
        <v>410</v>
      </c>
      <c r="B134" s="374" t="s">
        <v>147</v>
      </c>
      <c r="C134" s="352">
        <v>18878</v>
      </c>
      <c r="D134" s="360">
        <v>-415190.26467844052</v>
      </c>
      <c r="E134" s="361">
        <f t="shared" si="6"/>
        <v>-21.993339584619161</v>
      </c>
      <c r="F134" s="362">
        <f t="shared" si="7"/>
        <v>1015.764411805864</v>
      </c>
      <c r="G134" s="362">
        <f t="shared" si="8"/>
        <v>1037.7577513904832</v>
      </c>
      <c r="H134" s="362"/>
      <c r="I134" s="353">
        <v>10591548.702684768</v>
      </c>
      <c r="J134" s="350">
        <v>8584051.863386333</v>
      </c>
      <c r="K134" s="346">
        <f t="shared" si="9"/>
        <v>19175600.566071101</v>
      </c>
      <c r="L134" s="364">
        <f t="shared" si="10"/>
        <v>19590790.830749542</v>
      </c>
      <c r="M134" s="365">
        <f t="shared" si="11"/>
        <v>-2.1193134481675001E-2</v>
      </c>
      <c r="N134" s="354">
        <v>13</v>
      </c>
      <c r="O134" s="354">
        <v>13</v>
      </c>
    </row>
    <row r="135" spans="1:15" ht="15.75">
      <c r="A135" s="372">
        <v>416</v>
      </c>
      <c r="B135" s="374" t="s">
        <v>148</v>
      </c>
      <c r="C135" s="352">
        <v>2849</v>
      </c>
      <c r="D135" s="360">
        <v>-44355.624121164459</v>
      </c>
      <c r="E135" s="361">
        <f t="shared" si="6"/>
        <v>-15.568839635368361</v>
      </c>
      <c r="F135" s="362">
        <f t="shared" si="7"/>
        <v>719.04829068248148</v>
      </c>
      <c r="G135" s="362">
        <f t="shared" si="8"/>
        <v>734.61713031784984</v>
      </c>
      <c r="H135" s="362"/>
      <c r="I135" s="353">
        <v>596557.24799000076</v>
      </c>
      <c r="J135" s="350">
        <v>1452011.3321643891</v>
      </c>
      <c r="K135" s="346">
        <f t="shared" si="9"/>
        <v>2048568.5801543898</v>
      </c>
      <c r="L135" s="364">
        <f t="shared" si="10"/>
        <v>2092924.2042755543</v>
      </c>
      <c r="M135" s="365">
        <f t="shared" si="11"/>
        <v>-2.1193134481675001E-2</v>
      </c>
      <c r="N135" s="354">
        <v>9</v>
      </c>
      <c r="O135" s="354">
        <v>9</v>
      </c>
    </row>
    <row r="136" spans="1:15" ht="15.75">
      <c r="A136" s="372">
        <v>418</v>
      </c>
      <c r="B136" s="374" t="s">
        <v>149</v>
      </c>
      <c r="C136" s="352">
        <v>24854</v>
      </c>
      <c r="D136" s="360">
        <v>-455910.45320116793</v>
      </c>
      <c r="E136" s="361">
        <f t="shared" si="6"/>
        <v>-18.343544427503335</v>
      </c>
      <c r="F136" s="362">
        <f t="shared" si="7"/>
        <v>847.19828674260464</v>
      </c>
      <c r="G136" s="362">
        <f t="shared" si="8"/>
        <v>865.54183117010791</v>
      </c>
      <c r="H136" s="362"/>
      <c r="I136" s="353">
        <v>19473961.408031214</v>
      </c>
      <c r="J136" s="350">
        <v>1582304.8106694834</v>
      </c>
      <c r="K136" s="346">
        <f t="shared" si="9"/>
        <v>21056266.218700696</v>
      </c>
      <c r="L136" s="364">
        <f t="shared" si="10"/>
        <v>21512176.671901863</v>
      </c>
      <c r="M136" s="365">
        <f t="shared" si="11"/>
        <v>-2.1193134481675001E-2</v>
      </c>
      <c r="N136" s="354">
        <v>6</v>
      </c>
      <c r="O136" s="354">
        <v>6</v>
      </c>
    </row>
    <row r="137" spans="1:15" ht="15.75">
      <c r="A137" s="372">
        <v>420</v>
      </c>
      <c r="B137" s="374" t="s">
        <v>150</v>
      </c>
      <c r="C137" s="352">
        <v>8971</v>
      </c>
      <c r="D137" s="360">
        <v>-114151.86752035585</v>
      </c>
      <c r="E137" s="361">
        <f t="shared" si="6"/>
        <v>-12.72454213803989</v>
      </c>
      <c r="F137" s="362">
        <f t="shared" si="7"/>
        <v>587.68414913140782</v>
      </c>
      <c r="G137" s="362">
        <f t="shared" si="8"/>
        <v>600.40869126944779</v>
      </c>
      <c r="H137" s="362"/>
      <c r="I137" s="353">
        <v>2233518.6715433607</v>
      </c>
      <c r="J137" s="350">
        <v>3038595.8303144989</v>
      </c>
      <c r="K137" s="346">
        <f t="shared" si="9"/>
        <v>5272114.50185786</v>
      </c>
      <c r="L137" s="364">
        <f t="shared" si="10"/>
        <v>5386266.3693782156</v>
      </c>
      <c r="M137" s="365">
        <f t="shared" si="11"/>
        <v>-2.1193134481674997E-2</v>
      </c>
      <c r="N137" s="354">
        <v>11</v>
      </c>
      <c r="O137" s="354">
        <v>11</v>
      </c>
    </row>
    <row r="138" spans="1:15" ht="15.75">
      <c r="A138" s="372">
        <v>421</v>
      </c>
      <c r="B138" s="374" t="s">
        <v>151</v>
      </c>
      <c r="C138" s="352">
        <v>665</v>
      </c>
      <c r="D138" s="360">
        <v>-26349.783883263699</v>
      </c>
      <c r="E138" s="361">
        <f t="shared" ref="E138:E201" si="12">D138/C138</f>
        <v>-39.623735162802554</v>
      </c>
      <c r="F138" s="362">
        <f t="shared" ref="F138:F201" si="13">K138/C138</f>
        <v>1830.025853342564</v>
      </c>
      <c r="G138" s="362">
        <f t="shared" ref="G138:G201" si="14">L138/C138</f>
        <v>1869.6495885053664</v>
      </c>
      <c r="H138" s="362"/>
      <c r="I138" s="353">
        <v>1115609.2443951608</v>
      </c>
      <c r="J138" s="350">
        <v>101357.94807764421</v>
      </c>
      <c r="K138" s="346">
        <f t="shared" ref="K138:K201" si="15">SUM(I138:J138)</f>
        <v>1216967.192472805</v>
      </c>
      <c r="L138" s="364">
        <f t="shared" ref="L138:L201" si="16">K138-D138</f>
        <v>1243316.9763560686</v>
      </c>
      <c r="M138" s="365">
        <f t="shared" ref="M138:M201" si="17">D138/L138</f>
        <v>-2.1193134481675001E-2</v>
      </c>
      <c r="N138" s="354">
        <v>16</v>
      </c>
      <c r="O138" s="354">
        <v>16</v>
      </c>
    </row>
    <row r="139" spans="1:15" ht="15.75">
      <c r="A139" s="372">
        <v>422</v>
      </c>
      <c r="B139" s="374" t="s">
        <v>152</v>
      </c>
      <c r="C139" s="352">
        <v>10049</v>
      </c>
      <c r="D139" s="360">
        <v>-117272.25494980779</v>
      </c>
      <c r="E139" s="361">
        <f t="shared" si="12"/>
        <v>-11.670042287770702</v>
      </c>
      <c r="F139" s="362">
        <f t="shared" si="13"/>
        <v>538.98197654697981</v>
      </c>
      <c r="G139" s="362">
        <f t="shared" si="14"/>
        <v>550.65201883475049</v>
      </c>
      <c r="H139" s="362"/>
      <c r="I139" s="353">
        <v>2320174.1147361854</v>
      </c>
      <c r="J139" s="350">
        <v>3096055.7675844138</v>
      </c>
      <c r="K139" s="346">
        <f t="shared" si="15"/>
        <v>5416229.8823205996</v>
      </c>
      <c r="L139" s="364">
        <f t="shared" si="16"/>
        <v>5533502.1372704078</v>
      </c>
      <c r="M139" s="365">
        <f t="shared" si="17"/>
        <v>-2.1193134481675001E-2</v>
      </c>
      <c r="N139" s="354">
        <v>12</v>
      </c>
      <c r="O139" s="354">
        <v>12</v>
      </c>
    </row>
    <row r="140" spans="1:15" ht="15.75">
      <c r="A140" s="372">
        <v>423</v>
      </c>
      <c r="B140" s="374" t="s">
        <v>153</v>
      </c>
      <c r="C140" s="352">
        <v>20666</v>
      </c>
      <c r="D140" s="360">
        <v>-378805.49383187038</v>
      </c>
      <c r="E140" s="361">
        <f t="shared" si="12"/>
        <v>-18.329889375392934</v>
      </c>
      <c r="F140" s="362">
        <f t="shared" si="13"/>
        <v>846.56762690480514</v>
      </c>
      <c r="G140" s="362">
        <f t="shared" si="14"/>
        <v>864.89751628019803</v>
      </c>
      <c r="H140" s="362"/>
      <c r="I140" s="353">
        <v>15676854.13197062</v>
      </c>
      <c r="J140" s="350">
        <v>1818312.4456440839</v>
      </c>
      <c r="K140" s="346">
        <f t="shared" si="15"/>
        <v>17495166.577614702</v>
      </c>
      <c r="L140" s="364">
        <f t="shared" si="16"/>
        <v>17873972.071446571</v>
      </c>
      <c r="M140" s="365">
        <f t="shared" si="17"/>
        <v>-2.1193134481675008E-2</v>
      </c>
      <c r="N140" s="354">
        <v>2</v>
      </c>
      <c r="O140" s="354">
        <v>2</v>
      </c>
    </row>
    <row r="141" spans="1:15" ht="15.75">
      <c r="A141" s="372">
        <v>425</v>
      </c>
      <c r="B141" s="374" t="s">
        <v>154</v>
      </c>
      <c r="C141" s="352">
        <v>10190</v>
      </c>
      <c r="D141" s="360">
        <v>-445830.79070729204</v>
      </c>
      <c r="E141" s="361">
        <f t="shared" si="12"/>
        <v>-43.751794966368209</v>
      </c>
      <c r="F141" s="362">
        <f t="shared" si="13"/>
        <v>2020.6806750959972</v>
      </c>
      <c r="G141" s="362">
        <f t="shared" si="14"/>
        <v>2064.4324700623656</v>
      </c>
      <c r="H141" s="362"/>
      <c r="I141" s="353">
        <v>14820121.194018498</v>
      </c>
      <c r="J141" s="350">
        <v>5770614.8852097122</v>
      </c>
      <c r="K141" s="346">
        <f t="shared" si="15"/>
        <v>20590736.079228211</v>
      </c>
      <c r="L141" s="364">
        <f t="shared" si="16"/>
        <v>21036566.869935505</v>
      </c>
      <c r="M141" s="365">
        <f t="shared" si="17"/>
        <v>-2.1193134481674997E-2</v>
      </c>
      <c r="N141" s="354">
        <v>17</v>
      </c>
      <c r="O141" s="354">
        <v>17</v>
      </c>
    </row>
    <row r="142" spans="1:15" ht="15.75">
      <c r="A142" s="372">
        <v>426</v>
      </c>
      <c r="B142" s="374" t="s">
        <v>155</v>
      </c>
      <c r="C142" s="352">
        <v>11913</v>
      </c>
      <c r="D142" s="360">
        <v>-215455.35040250226</v>
      </c>
      <c r="E142" s="361">
        <f t="shared" si="12"/>
        <v>-18.085734105808971</v>
      </c>
      <c r="F142" s="362">
        <f t="shared" si="13"/>
        <v>835.29129332008222</v>
      </c>
      <c r="G142" s="362">
        <f t="shared" si="14"/>
        <v>853.37702742589124</v>
      </c>
      <c r="H142" s="362"/>
      <c r="I142" s="353">
        <v>3938327.3582658269</v>
      </c>
      <c r="J142" s="350">
        <v>6012497.8190563126</v>
      </c>
      <c r="K142" s="346">
        <f t="shared" si="15"/>
        <v>9950825.17732214</v>
      </c>
      <c r="L142" s="364">
        <f t="shared" si="16"/>
        <v>10166280.527724642</v>
      </c>
      <c r="M142" s="365">
        <f t="shared" si="17"/>
        <v>-2.1193134481675001E-2</v>
      </c>
      <c r="N142" s="354">
        <v>12</v>
      </c>
      <c r="O142" s="354">
        <v>12</v>
      </c>
    </row>
    <row r="143" spans="1:15" ht="15.75">
      <c r="A143" s="372">
        <v>430</v>
      </c>
      <c r="B143" s="374" t="s">
        <v>156</v>
      </c>
      <c r="C143" s="352">
        <v>15295</v>
      </c>
      <c r="D143" s="360">
        <v>-238290.78912572801</v>
      </c>
      <c r="E143" s="361">
        <f t="shared" si="12"/>
        <v>-15.579652770560838</v>
      </c>
      <c r="F143" s="362">
        <f t="shared" si="13"/>
        <v>719.54769632600846</v>
      </c>
      <c r="G143" s="362">
        <f t="shared" si="14"/>
        <v>735.12734909656922</v>
      </c>
      <c r="H143" s="362"/>
      <c r="I143" s="353">
        <v>4109849.4761653058</v>
      </c>
      <c r="J143" s="350">
        <v>6895632.5391409937</v>
      </c>
      <c r="K143" s="346">
        <f t="shared" si="15"/>
        <v>11005482.0153063</v>
      </c>
      <c r="L143" s="364">
        <f t="shared" si="16"/>
        <v>11243772.804432027</v>
      </c>
      <c r="M143" s="365">
        <f t="shared" si="17"/>
        <v>-2.1193134481675001E-2</v>
      </c>
      <c r="N143" s="354">
        <v>2</v>
      </c>
      <c r="O143" s="354">
        <v>2</v>
      </c>
    </row>
    <row r="144" spans="1:15" ht="15.75">
      <c r="A144" s="372">
        <v>433</v>
      </c>
      <c r="B144" s="374" t="s">
        <v>157</v>
      </c>
      <c r="C144" s="352">
        <v>7657</v>
      </c>
      <c r="D144" s="360">
        <v>-108494.4356648291</v>
      </c>
      <c r="E144" s="361">
        <f t="shared" si="12"/>
        <v>-14.169313786708777</v>
      </c>
      <c r="F144" s="362">
        <f t="shared" si="13"/>
        <v>654.41106062466054</v>
      </c>
      <c r="G144" s="362">
        <f t="shared" si="14"/>
        <v>668.58037441136935</v>
      </c>
      <c r="H144" s="362"/>
      <c r="I144" s="353">
        <v>2502970.3886703369</v>
      </c>
      <c r="J144" s="350">
        <v>2507855.102532689</v>
      </c>
      <c r="K144" s="346">
        <f t="shared" si="15"/>
        <v>5010825.4912030259</v>
      </c>
      <c r="L144" s="364">
        <f t="shared" si="16"/>
        <v>5119319.9268678548</v>
      </c>
      <c r="M144" s="365">
        <f t="shared" si="17"/>
        <v>-2.1193134481675004E-2</v>
      </c>
      <c r="N144" s="354">
        <v>5</v>
      </c>
      <c r="O144" s="354">
        <v>5</v>
      </c>
    </row>
    <row r="145" spans="1:15" ht="15.75">
      <c r="A145" s="372">
        <v>434</v>
      </c>
      <c r="B145" s="374" t="s">
        <v>158</v>
      </c>
      <c r="C145" s="352">
        <v>14352</v>
      </c>
      <c r="D145" s="360">
        <v>-147474.57601486123</v>
      </c>
      <c r="E145" s="361">
        <f t="shared" si="12"/>
        <v>-10.275541807055548</v>
      </c>
      <c r="F145" s="362">
        <f t="shared" si="13"/>
        <v>474.57684356993843</v>
      </c>
      <c r="G145" s="362">
        <f t="shared" si="14"/>
        <v>484.85238537699399</v>
      </c>
      <c r="H145" s="362"/>
      <c r="I145" s="353">
        <v>7201825.2959707109</v>
      </c>
      <c r="J145" s="350">
        <v>-390698.43705495435</v>
      </c>
      <c r="K145" s="346">
        <f t="shared" si="15"/>
        <v>6811126.8589157565</v>
      </c>
      <c r="L145" s="364">
        <f t="shared" si="16"/>
        <v>6958601.4349306179</v>
      </c>
      <c r="M145" s="365">
        <f t="shared" si="17"/>
        <v>-2.1193134481675004E-2</v>
      </c>
      <c r="N145" s="354">
        <v>1</v>
      </c>
      <c r="O145" s="355">
        <v>34</v>
      </c>
    </row>
    <row r="146" spans="1:15" ht="15.75">
      <c r="A146" s="372">
        <v>435</v>
      </c>
      <c r="B146" s="374" t="s">
        <v>159</v>
      </c>
      <c r="C146" s="352">
        <v>711</v>
      </c>
      <c r="D146" s="360">
        <v>-23016.351519114247</v>
      </c>
      <c r="E146" s="361">
        <f t="shared" si="12"/>
        <v>-32.371802417882201</v>
      </c>
      <c r="F146" s="362">
        <f t="shared" si="13"/>
        <v>1495.0946724385406</v>
      </c>
      <c r="G146" s="362">
        <f t="shared" si="14"/>
        <v>1527.4664748564228</v>
      </c>
      <c r="H146" s="362"/>
      <c r="I146" s="353">
        <v>1030245.7859280026</v>
      </c>
      <c r="J146" s="350">
        <v>32766.526175799663</v>
      </c>
      <c r="K146" s="346">
        <f t="shared" si="15"/>
        <v>1063012.3121038023</v>
      </c>
      <c r="L146" s="364">
        <f t="shared" si="16"/>
        <v>1086028.6636229167</v>
      </c>
      <c r="M146" s="365">
        <f t="shared" si="17"/>
        <v>-2.1193134481674994E-2</v>
      </c>
      <c r="N146" s="354">
        <v>13</v>
      </c>
      <c r="O146" s="354">
        <v>13</v>
      </c>
    </row>
    <row r="147" spans="1:15" ht="15.75">
      <c r="A147" s="372">
        <v>436</v>
      </c>
      <c r="B147" s="374" t="s">
        <v>160</v>
      </c>
      <c r="C147" s="352">
        <v>2008</v>
      </c>
      <c r="D147" s="360">
        <v>-84189.636536072881</v>
      </c>
      <c r="E147" s="361">
        <f t="shared" si="12"/>
        <v>-41.927109828721555</v>
      </c>
      <c r="F147" s="362">
        <f t="shared" si="13"/>
        <v>1936.4074241673954</v>
      </c>
      <c r="G147" s="362">
        <f t="shared" si="14"/>
        <v>1978.334533996117</v>
      </c>
      <c r="H147" s="362"/>
      <c r="I147" s="353">
        <v>2400267.1040770011</v>
      </c>
      <c r="J147" s="350">
        <v>1488039.0036511291</v>
      </c>
      <c r="K147" s="346">
        <f t="shared" si="15"/>
        <v>3888306.1077281302</v>
      </c>
      <c r="L147" s="364">
        <f t="shared" si="16"/>
        <v>3972495.7442642031</v>
      </c>
      <c r="M147" s="365">
        <f t="shared" si="17"/>
        <v>-2.1193134481675001E-2</v>
      </c>
      <c r="N147" s="354">
        <v>17</v>
      </c>
      <c r="O147" s="354">
        <v>17</v>
      </c>
    </row>
    <row r="148" spans="1:15" ht="15.75">
      <c r="A148" s="372">
        <v>440</v>
      </c>
      <c r="B148" s="374" t="s">
        <v>161</v>
      </c>
      <c r="C148" s="352">
        <v>5884</v>
      </c>
      <c r="D148" s="360">
        <v>-275647.19735951838</v>
      </c>
      <c r="E148" s="361">
        <f t="shared" si="12"/>
        <v>-46.846906417321271</v>
      </c>
      <c r="F148" s="362">
        <f t="shared" si="13"/>
        <v>2163.628682166719</v>
      </c>
      <c r="G148" s="362">
        <f t="shared" si="14"/>
        <v>2210.4755885840405</v>
      </c>
      <c r="H148" s="362"/>
      <c r="I148" s="353">
        <v>9484435.1065184642</v>
      </c>
      <c r="J148" s="350">
        <v>3246356.0593505106</v>
      </c>
      <c r="K148" s="346">
        <f t="shared" si="15"/>
        <v>12730791.165868975</v>
      </c>
      <c r="L148" s="364">
        <f t="shared" si="16"/>
        <v>13006438.363228494</v>
      </c>
      <c r="M148" s="365">
        <f t="shared" si="17"/>
        <v>-2.1193134481675001E-2</v>
      </c>
      <c r="N148" s="354">
        <v>15</v>
      </c>
      <c r="O148" s="354">
        <v>15</v>
      </c>
    </row>
    <row r="149" spans="1:15" ht="15.75">
      <c r="A149" s="372">
        <v>441</v>
      </c>
      <c r="B149" s="374" t="s">
        <v>162</v>
      </c>
      <c r="C149" s="352">
        <v>4358</v>
      </c>
      <c r="D149" s="360">
        <v>-23169.565600741375</v>
      </c>
      <c r="E149" s="361">
        <f t="shared" si="12"/>
        <v>-5.3165593393165151</v>
      </c>
      <c r="F149" s="362">
        <f t="shared" si="13"/>
        <v>245.54578213799388</v>
      </c>
      <c r="G149" s="362">
        <f t="shared" si="14"/>
        <v>250.86234147731042</v>
      </c>
      <c r="H149" s="362"/>
      <c r="I149" s="353">
        <v>-300034.3413229112</v>
      </c>
      <c r="J149" s="350">
        <v>1370122.8598802886</v>
      </c>
      <c r="K149" s="346">
        <f t="shared" si="15"/>
        <v>1070088.5185573774</v>
      </c>
      <c r="L149" s="364">
        <f t="shared" si="16"/>
        <v>1093258.0841581188</v>
      </c>
      <c r="M149" s="365">
        <f t="shared" si="17"/>
        <v>-2.1193134481674997E-2</v>
      </c>
      <c r="N149" s="354">
        <v>9</v>
      </c>
      <c r="O149" s="354">
        <v>9</v>
      </c>
    </row>
    <row r="150" spans="1:15" ht="15.75">
      <c r="A150" s="372">
        <v>444</v>
      </c>
      <c r="B150" s="374" t="s">
        <v>163</v>
      </c>
      <c r="C150" s="352">
        <v>45687</v>
      </c>
      <c r="D150" s="360">
        <v>-547516.31028647837</v>
      </c>
      <c r="E150" s="361">
        <f t="shared" si="12"/>
        <v>-11.984072280659232</v>
      </c>
      <c r="F150" s="362">
        <f t="shared" si="13"/>
        <v>553.48548065505497</v>
      </c>
      <c r="G150" s="362">
        <f t="shared" si="14"/>
        <v>565.4695529357142</v>
      </c>
      <c r="H150" s="362"/>
      <c r="I150" s="353">
        <v>20232121.790402051</v>
      </c>
      <c r="J150" s="350">
        <v>5054969.3642854476</v>
      </c>
      <c r="K150" s="346">
        <f t="shared" si="15"/>
        <v>25287091.154687498</v>
      </c>
      <c r="L150" s="364">
        <f t="shared" si="16"/>
        <v>25834607.464973975</v>
      </c>
      <c r="M150" s="365">
        <f t="shared" si="17"/>
        <v>-2.1193134481675001E-2</v>
      </c>
      <c r="N150" s="354">
        <v>1</v>
      </c>
      <c r="O150" s="355">
        <v>33</v>
      </c>
    </row>
    <row r="151" spans="1:15" ht="15.75">
      <c r="A151" s="372">
        <v>445</v>
      </c>
      <c r="B151" s="374" t="s">
        <v>164</v>
      </c>
      <c r="C151" s="352">
        <v>14868</v>
      </c>
      <c r="D151" s="360">
        <v>-171553.19145324206</v>
      </c>
      <c r="E151" s="361">
        <f t="shared" si="12"/>
        <v>-11.538417504253569</v>
      </c>
      <c r="F151" s="362">
        <f t="shared" si="13"/>
        <v>532.90287381253859</v>
      </c>
      <c r="G151" s="362">
        <f t="shared" si="14"/>
        <v>544.44129131679222</v>
      </c>
      <c r="H151" s="362"/>
      <c r="I151" s="353">
        <v>7848335.7823835751</v>
      </c>
      <c r="J151" s="350">
        <v>74864.145461248874</v>
      </c>
      <c r="K151" s="346">
        <f t="shared" si="15"/>
        <v>7923199.9278448243</v>
      </c>
      <c r="L151" s="364">
        <f t="shared" si="16"/>
        <v>8094753.119298066</v>
      </c>
      <c r="M151" s="365">
        <f t="shared" si="17"/>
        <v>-2.1193134481674994E-2</v>
      </c>
      <c r="N151" s="354">
        <v>2</v>
      </c>
      <c r="O151" s="354">
        <v>2</v>
      </c>
    </row>
    <row r="152" spans="1:15" ht="15.75">
      <c r="A152" s="372">
        <v>475</v>
      </c>
      <c r="B152" s="374" t="s">
        <v>165</v>
      </c>
      <c r="C152" s="352">
        <v>5415</v>
      </c>
      <c r="D152" s="360">
        <v>-118725.33139636455</v>
      </c>
      <c r="E152" s="361">
        <f t="shared" si="12"/>
        <v>-21.925268955930665</v>
      </c>
      <c r="F152" s="362">
        <f t="shared" si="13"/>
        <v>1012.6205635583069</v>
      </c>
      <c r="G152" s="362">
        <f t="shared" si="14"/>
        <v>1034.5458325142376</v>
      </c>
      <c r="H152" s="362"/>
      <c r="I152" s="353">
        <v>3747524.0735302903</v>
      </c>
      <c r="J152" s="350">
        <v>1735816.2781379418</v>
      </c>
      <c r="K152" s="346">
        <f t="shared" si="15"/>
        <v>5483340.3516682321</v>
      </c>
      <c r="L152" s="364">
        <f t="shared" si="16"/>
        <v>5602065.6830645967</v>
      </c>
      <c r="M152" s="365">
        <f t="shared" si="17"/>
        <v>-2.1193134481675004E-2</v>
      </c>
      <c r="N152" s="354">
        <v>15</v>
      </c>
      <c r="O152" s="354">
        <v>15</v>
      </c>
    </row>
    <row r="153" spans="1:15" ht="15.75">
      <c r="A153" s="372">
        <v>480</v>
      </c>
      <c r="B153" s="374" t="s">
        <v>166</v>
      </c>
      <c r="C153" s="352">
        <v>1910</v>
      </c>
      <c r="D153" s="360">
        <v>-41693.334383187037</v>
      </c>
      <c r="E153" s="361">
        <f t="shared" si="12"/>
        <v>-21.828970881249759</v>
      </c>
      <c r="F153" s="362">
        <f t="shared" si="13"/>
        <v>1008.1730281210472</v>
      </c>
      <c r="G153" s="362">
        <f t="shared" si="14"/>
        <v>1030.001999002297</v>
      </c>
      <c r="H153" s="362"/>
      <c r="I153" s="353">
        <v>754814.89663704368</v>
      </c>
      <c r="J153" s="350">
        <v>1170795.5870741564</v>
      </c>
      <c r="K153" s="346">
        <f t="shared" si="15"/>
        <v>1925610.4837112001</v>
      </c>
      <c r="L153" s="364">
        <f t="shared" si="16"/>
        <v>1967303.8180943872</v>
      </c>
      <c r="M153" s="365">
        <f t="shared" si="17"/>
        <v>-2.1193134481674997E-2</v>
      </c>
      <c r="N153" s="354">
        <v>2</v>
      </c>
      <c r="O153" s="354">
        <v>2</v>
      </c>
    </row>
    <row r="154" spans="1:15" ht="15.75">
      <c r="A154" s="372">
        <v>481</v>
      </c>
      <c r="B154" s="374" t="s">
        <v>167</v>
      </c>
      <c r="C154" s="352">
        <v>9592</v>
      </c>
      <c r="D154" s="360">
        <v>-138522.21348048825</v>
      </c>
      <c r="E154" s="361">
        <f t="shared" si="12"/>
        <v>-14.441431764020876</v>
      </c>
      <c r="F154" s="362">
        <f t="shared" si="13"/>
        <v>666.97885443799908</v>
      </c>
      <c r="G154" s="362">
        <f t="shared" si="14"/>
        <v>681.42028620201995</v>
      </c>
      <c r="H154" s="362"/>
      <c r="I154" s="353">
        <v>5849176.2804093976</v>
      </c>
      <c r="J154" s="350">
        <v>548484.89135988988</v>
      </c>
      <c r="K154" s="346">
        <f t="shared" si="15"/>
        <v>6397661.1717692874</v>
      </c>
      <c r="L154" s="364">
        <f t="shared" si="16"/>
        <v>6536183.3852497758</v>
      </c>
      <c r="M154" s="365">
        <f t="shared" si="17"/>
        <v>-2.1193134481675001E-2</v>
      </c>
      <c r="N154" s="354">
        <v>2</v>
      </c>
      <c r="O154" s="354">
        <v>2</v>
      </c>
    </row>
    <row r="155" spans="1:15" ht="15.75">
      <c r="A155" s="372">
        <v>483</v>
      </c>
      <c r="B155" s="374" t="s">
        <v>168</v>
      </c>
      <c r="C155" s="352">
        <v>1059</v>
      </c>
      <c r="D155" s="360">
        <v>-38926.883472488364</v>
      </c>
      <c r="E155" s="361">
        <f t="shared" si="12"/>
        <v>-36.758152476381838</v>
      </c>
      <c r="F155" s="362">
        <f t="shared" si="13"/>
        <v>1697.6786533753148</v>
      </c>
      <c r="G155" s="362">
        <f t="shared" si="14"/>
        <v>1734.4368058516964</v>
      </c>
      <c r="H155" s="362"/>
      <c r="I155" s="353">
        <v>840539.41688494373</v>
      </c>
      <c r="J155" s="350">
        <v>957302.27703951439</v>
      </c>
      <c r="K155" s="346">
        <f t="shared" si="15"/>
        <v>1797841.6939244582</v>
      </c>
      <c r="L155" s="364">
        <f t="shared" si="16"/>
        <v>1836768.5773969465</v>
      </c>
      <c r="M155" s="365">
        <f t="shared" si="17"/>
        <v>-2.1193134481675001E-2</v>
      </c>
      <c r="N155" s="354">
        <v>17</v>
      </c>
      <c r="O155" s="354">
        <v>17</v>
      </c>
    </row>
    <row r="156" spans="1:15" ht="15.75">
      <c r="A156" s="372">
        <v>484</v>
      </c>
      <c r="B156" s="374" t="s">
        <v>169</v>
      </c>
      <c r="C156" s="352">
        <v>2904</v>
      </c>
      <c r="D156" s="360">
        <v>-16710.678296101192</v>
      </c>
      <c r="E156" s="361">
        <f t="shared" si="12"/>
        <v>-5.7543658044425596</v>
      </c>
      <c r="F156" s="362">
        <f t="shared" si="13"/>
        <v>265.76591400212243</v>
      </c>
      <c r="G156" s="362">
        <f t="shared" si="14"/>
        <v>271.52027980656499</v>
      </c>
      <c r="H156" s="362"/>
      <c r="I156" s="353">
        <v>807071.55361014849</v>
      </c>
      <c r="J156" s="350">
        <v>-35287.339347984831</v>
      </c>
      <c r="K156" s="346">
        <f t="shared" si="15"/>
        <v>771784.21426216362</v>
      </c>
      <c r="L156" s="364">
        <f t="shared" si="16"/>
        <v>788494.89255826478</v>
      </c>
      <c r="M156" s="365">
        <f t="shared" si="17"/>
        <v>-2.1193134481675008E-2</v>
      </c>
      <c r="N156" s="354">
        <v>4</v>
      </c>
      <c r="O156" s="354">
        <v>4</v>
      </c>
    </row>
    <row r="157" spans="1:15" ht="15.75">
      <c r="A157" s="372">
        <v>489</v>
      </c>
      <c r="B157" s="374" t="s">
        <v>170</v>
      </c>
      <c r="C157" s="352">
        <v>1703</v>
      </c>
      <c r="D157" s="360">
        <v>-47722.634920468307</v>
      </c>
      <c r="E157" s="361">
        <f t="shared" si="12"/>
        <v>-28.022686389000768</v>
      </c>
      <c r="F157" s="362">
        <f t="shared" si="13"/>
        <v>1294.2303485847096</v>
      </c>
      <c r="G157" s="362">
        <f t="shared" si="14"/>
        <v>1322.2530349737103</v>
      </c>
      <c r="H157" s="362"/>
      <c r="I157" s="353">
        <v>1146973.504880948</v>
      </c>
      <c r="J157" s="350">
        <v>1057100.7787588127</v>
      </c>
      <c r="K157" s="346">
        <f t="shared" si="15"/>
        <v>2204074.2836397607</v>
      </c>
      <c r="L157" s="364">
        <f t="shared" si="16"/>
        <v>2251796.9185602288</v>
      </c>
      <c r="M157" s="365">
        <f t="shared" si="17"/>
        <v>-2.1193134481675004E-2</v>
      </c>
      <c r="N157" s="354">
        <v>8</v>
      </c>
      <c r="O157" s="354">
        <v>8</v>
      </c>
    </row>
    <row r="158" spans="1:15" ht="15.75">
      <c r="A158" s="372">
        <v>491</v>
      </c>
      <c r="B158" s="374" t="s">
        <v>171</v>
      </c>
      <c r="C158" s="352">
        <v>51890</v>
      </c>
      <c r="D158" s="360">
        <v>-152077.89532251953</v>
      </c>
      <c r="E158" s="361">
        <f t="shared" si="12"/>
        <v>-2.9307746256026119</v>
      </c>
      <c r="F158" s="362">
        <f t="shared" si="13"/>
        <v>135.35809567514283</v>
      </c>
      <c r="G158" s="362">
        <f t="shared" si="14"/>
        <v>138.28887030074543</v>
      </c>
      <c r="H158" s="362"/>
      <c r="I158" s="353">
        <v>-4682926.1726913676</v>
      </c>
      <c r="J158" s="350">
        <v>11706657.757274529</v>
      </c>
      <c r="K158" s="346">
        <f t="shared" si="15"/>
        <v>7023731.5845831614</v>
      </c>
      <c r="L158" s="364">
        <f t="shared" si="16"/>
        <v>7175809.4799056808</v>
      </c>
      <c r="M158" s="365">
        <f t="shared" si="17"/>
        <v>-2.1193134481675015E-2</v>
      </c>
      <c r="N158" s="354">
        <v>10</v>
      </c>
      <c r="O158" s="354">
        <v>10</v>
      </c>
    </row>
    <row r="159" spans="1:15" ht="15.75">
      <c r="A159" s="372">
        <v>494</v>
      </c>
      <c r="B159" s="374" t="s">
        <v>172</v>
      </c>
      <c r="C159" s="352">
        <v>8749</v>
      </c>
      <c r="D159" s="360">
        <v>-227207.69618535991</v>
      </c>
      <c r="E159" s="361">
        <f t="shared" si="12"/>
        <v>-25.969561799675382</v>
      </c>
      <c r="F159" s="362">
        <f t="shared" si="13"/>
        <v>1199.4066005669815</v>
      </c>
      <c r="G159" s="362">
        <f t="shared" si="14"/>
        <v>1225.3761623666569</v>
      </c>
      <c r="H159" s="362"/>
      <c r="I159" s="353">
        <v>5019514.1775961267</v>
      </c>
      <c r="J159" s="350">
        <v>5474094.170764395</v>
      </c>
      <c r="K159" s="346">
        <f t="shared" si="15"/>
        <v>10493608.348360522</v>
      </c>
      <c r="L159" s="364">
        <f t="shared" si="16"/>
        <v>10720816.044545881</v>
      </c>
      <c r="M159" s="365">
        <f t="shared" si="17"/>
        <v>-2.1193134481675001E-2</v>
      </c>
      <c r="N159" s="354">
        <v>17</v>
      </c>
      <c r="O159" s="354">
        <v>17</v>
      </c>
    </row>
    <row r="160" spans="1:15" ht="15.75">
      <c r="A160" s="372">
        <v>495</v>
      </c>
      <c r="B160" s="374" t="s">
        <v>173</v>
      </c>
      <c r="C160" s="352">
        <v>1393</v>
      </c>
      <c r="D160" s="360">
        <v>-21988.166552199975</v>
      </c>
      <c r="E160" s="361">
        <f t="shared" si="12"/>
        <v>-15.784757036755186</v>
      </c>
      <c r="F160" s="362">
        <f t="shared" si="13"/>
        <v>729.02045572701707</v>
      </c>
      <c r="G160" s="362">
        <f t="shared" si="14"/>
        <v>744.80521276377226</v>
      </c>
      <c r="H160" s="362"/>
      <c r="I160" s="353">
        <v>612835.37148308603</v>
      </c>
      <c r="J160" s="350">
        <v>402690.12334464869</v>
      </c>
      <c r="K160" s="346">
        <f t="shared" si="15"/>
        <v>1015525.4948277348</v>
      </c>
      <c r="L160" s="364">
        <f t="shared" si="16"/>
        <v>1037513.6613799348</v>
      </c>
      <c r="M160" s="365">
        <f t="shared" si="17"/>
        <v>-2.1193134481675001E-2</v>
      </c>
      <c r="N160" s="354">
        <v>13</v>
      </c>
      <c r="O160" s="354">
        <v>13</v>
      </c>
    </row>
    <row r="161" spans="1:15" ht="15.75">
      <c r="A161" s="372">
        <v>498</v>
      </c>
      <c r="B161" s="374" t="s">
        <v>174</v>
      </c>
      <c r="C161" s="352">
        <v>2313</v>
      </c>
      <c r="D161" s="360">
        <v>-86722.447406695937</v>
      </c>
      <c r="E161" s="361">
        <f t="shared" si="12"/>
        <v>-37.493492177559851</v>
      </c>
      <c r="F161" s="362">
        <f t="shared" si="13"/>
        <v>1731.640385115543</v>
      </c>
      <c r="G161" s="362">
        <f t="shared" si="14"/>
        <v>1769.1338772931031</v>
      </c>
      <c r="H161" s="362"/>
      <c r="I161" s="353">
        <v>3702018.5387504594</v>
      </c>
      <c r="J161" s="350">
        <v>303265.67202179175</v>
      </c>
      <c r="K161" s="346">
        <f t="shared" si="15"/>
        <v>4005284.2107722512</v>
      </c>
      <c r="L161" s="364">
        <f t="shared" si="16"/>
        <v>4092006.6581789474</v>
      </c>
      <c r="M161" s="365">
        <f t="shared" si="17"/>
        <v>-2.1193134481675001E-2</v>
      </c>
      <c r="N161" s="354">
        <v>19</v>
      </c>
      <c r="O161" s="354">
        <v>19</v>
      </c>
    </row>
    <row r="162" spans="1:15" ht="15.75">
      <c r="A162" s="372">
        <v>499</v>
      </c>
      <c r="B162" s="374" t="s">
        <v>175</v>
      </c>
      <c r="C162" s="352">
        <v>19738</v>
      </c>
      <c r="D162" s="360">
        <v>-470069.38378915441</v>
      </c>
      <c r="E162" s="361">
        <f t="shared" si="12"/>
        <v>-23.815451605489635</v>
      </c>
      <c r="F162" s="362">
        <f t="shared" si="13"/>
        <v>1099.9188230994657</v>
      </c>
      <c r="G162" s="362">
        <f t="shared" si="14"/>
        <v>1123.7342747049554</v>
      </c>
      <c r="H162" s="362"/>
      <c r="I162" s="353">
        <v>17746746.281673882</v>
      </c>
      <c r="J162" s="350">
        <v>3963451.4486633739</v>
      </c>
      <c r="K162" s="346">
        <f t="shared" si="15"/>
        <v>21710197.730337255</v>
      </c>
      <c r="L162" s="364">
        <f t="shared" si="16"/>
        <v>22180267.11412641</v>
      </c>
      <c r="M162" s="365">
        <f t="shared" si="17"/>
        <v>-2.1193134481674997E-2</v>
      </c>
      <c r="N162" s="354">
        <v>15</v>
      </c>
      <c r="O162" s="354">
        <v>15</v>
      </c>
    </row>
    <row r="163" spans="1:15" ht="15.75">
      <c r="A163" s="372">
        <v>500</v>
      </c>
      <c r="B163" s="374" t="s">
        <v>176</v>
      </c>
      <c r="C163" s="352">
        <v>10614</v>
      </c>
      <c r="D163" s="360">
        <v>-279411.8128523014</v>
      </c>
      <c r="E163" s="361">
        <f t="shared" si="12"/>
        <v>-26.324836334303882</v>
      </c>
      <c r="F163" s="362">
        <f t="shared" si="13"/>
        <v>1215.8149876292582</v>
      </c>
      <c r="G163" s="362">
        <f t="shared" si="14"/>
        <v>1242.1398239635621</v>
      </c>
      <c r="H163" s="362"/>
      <c r="I163" s="353">
        <v>11839358.95892459</v>
      </c>
      <c r="J163" s="350">
        <v>1065301.3197723578</v>
      </c>
      <c r="K163" s="346">
        <f t="shared" si="15"/>
        <v>12904660.278696947</v>
      </c>
      <c r="L163" s="364">
        <f t="shared" si="16"/>
        <v>13184072.091549248</v>
      </c>
      <c r="M163" s="365">
        <f t="shared" si="17"/>
        <v>-2.1193134481675001E-2</v>
      </c>
      <c r="N163" s="354">
        <v>13</v>
      </c>
      <c r="O163" s="354">
        <v>13</v>
      </c>
    </row>
    <row r="164" spans="1:15" ht="15.75">
      <c r="A164" s="372">
        <v>503</v>
      </c>
      <c r="B164" s="374" t="s">
        <v>177</v>
      </c>
      <c r="C164" s="352">
        <v>7477</v>
      </c>
      <c r="D164" s="360">
        <v>-84274.162825738182</v>
      </c>
      <c r="E164" s="361">
        <f t="shared" si="12"/>
        <v>-11.271119810851703</v>
      </c>
      <c r="F164" s="362">
        <f t="shared" si="13"/>
        <v>520.5577052549952</v>
      </c>
      <c r="G164" s="362">
        <f t="shared" si="14"/>
        <v>531.8288250658469</v>
      </c>
      <c r="H164" s="362"/>
      <c r="I164" s="353">
        <v>800601.61619639862</v>
      </c>
      <c r="J164" s="350">
        <v>3091608.3459952008</v>
      </c>
      <c r="K164" s="346">
        <f t="shared" si="15"/>
        <v>3892209.9621915994</v>
      </c>
      <c r="L164" s="364">
        <f t="shared" si="16"/>
        <v>3976484.1250173375</v>
      </c>
      <c r="M164" s="365">
        <f t="shared" si="17"/>
        <v>-2.1193134481675001E-2</v>
      </c>
      <c r="N164" s="354">
        <v>2</v>
      </c>
      <c r="O164" s="354">
        <v>2</v>
      </c>
    </row>
    <row r="165" spans="1:15" ht="15.75">
      <c r="A165" s="372">
        <v>504</v>
      </c>
      <c r="B165" s="374" t="s">
        <v>178</v>
      </c>
      <c r="C165" s="352">
        <v>1677</v>
      </c>
      <c r="D165" s="360">
        <v>-17234.302211809616</v>
      </c>
      <c r="E165" s="361">
        <f t="shared" si="12"/>
        <v>-10.276864765539425</v>
      </c>
      <c r="F165" s="362">
        <f t="shared" si="13"/>
        <v>474.63794452921064</v>
      </c>
      <c r="G165" s="362">
        <f t="shared" si="14"/>
        <v>484.91480929475011</v>
      </c>
      <c r="H165" s="362"/>
      <c r="I165" s="353">
        <v>-185806.69701805245</v>
      </c>
      <c r="J165" s="350">
        <v>981774.52999353874</v>
      </c>
      <c r="K165" s="346">
        <f t="shared" si="15"/>
        <v>795967.83297548629</v>
      </c>
      <c r="L165" s="364">
        <f t="shared" si="16"/>
        <v>813202.13518729596</v>
      </c>
      <c r="M165" s="365">
        <f t="shared" si="17"/>
        <v>-2.1193134481674997E-2</v>
      </c>
      <c r="N165" s="354">
        <v>1</v>
      </c>
      <c r="O165" s="355">
        <v>34</v>
      </c>
    </row>
    <row r="166" spans="1:15" ht="15.75">
      <c r="A166" s="372">
        <v>505</v>
      </c>
      <c r="B166" s="374" t="s">
        <v>179</v>
      </c>
      <c r="C166" s="352">
        <v>20934</v>
      </c>
      <c r="D166" s="360">
        <v>-329353.50967133581</v>
      </c>
      <c r="E166" s="361">
        <f t="shared" si="12"/>
        <v>-15.732946864972572</v>
      </c>
      <c r="F166" s="362">
        <f t="shared" si="13"/>
        <v>726.62759817740084</v>
      </c>
      <c r="G166" s="362">
        <f t="shared" si="14"/>
        <v>742.36054504237347</v>
      </c>
      <c r="H166" s="362"/>
      <c r="I166" s="353">
        <v>11528848.611262908</v>
      </c>
      <c r="J166" s="350">
        <v>3682373.5289828004</v>
      </c>
      <c r="K166" s="346">
        <f t="shared" si="15"/>
        <v>15211222.14024571</v>
      </c>
      <c r="L166" s="364">
        <f t="shared" si="16"/>
        <v>15540575.649917046</v>
      </c>
      <c r="M166" s="365">
        <f t="shared" si="17"/>
        <v>-2.1193134481675001E-2</v>
      </c>
      <c r="N166" s="354">
        <v>1</v>
      </c>
      <c r="O166" s="355">
        <v>35</v>
      </c>
    </row>
    <row r="167" spans="1:15" ht="15.75">
      <c r="A167" s="372">
        <v>507</v>
      </c>
      <c r="B167" s="374" t="s">
        <v>401</v>
      </c>
      <c r="C167" s="352">
        <v>7057</v>
      </c>
      <c r="D167" s="360">
        <v>-20689.752539650013</v>
      </c>
      <c r="E167" s="361">
        <f t="shared" si="12"/>
        <v>-2.9318056595791431</v>
      </c>
      <c r="F167" s="362">
        <f t="shared" si="13"/>
        <v>135.4057140741902</v>
      </c>
      <c r="G167" s="362">
        <f t="shared" si="14"/>
        <v>138.33751973376937</v>
      </c>
      <c r="H167" s="362"/>
      <c r="I167" s="353">
        <v>-949619.85016771243</v>
      </c>
      <c r="J167" s="350">
        <v>1905177.9743892727</v>
      </c>
      <c r="K167" s="346">
        <f t="shared" si="15"/>
        <v>955558.12422156031</v>
      </c>
      <c r="L167" s="364">
        <f t="shared" si="16"/>
        <v>976247.87676121038</v>
      </c>
      <c r="M167" s="365">
        <f t="shared" si="17"/>
        <v>-2.1193134481675001E-2</v>
      </c>
      <c r="N167" s="354">
        <v>10</v>
      </c>
      <c r="O167" s="354">
        <v>10</v>
      </c>
    </row>
    <row r="168" spans="1:15" ht="15.75">
      <c r="A168" s="372">
        <v>508</v>
      </c>
      <c r="B168" s="374" t="s">
        <v>181</v>
      </c>
      <c r="C168" s="352">
        <v>9270</v>
      </c>
      <c r="D168" s="360">
        <v>0</v>
      </c>
      <c r="E168" s="361">
        <f t="shared" si="12"/>
        <v>0</v>
      </c>
      <c r="F168" s="362">
        <f t="shared" si="13"/>
        <v>-102.67628428055134</v>
      </c>
      <c r="G168" s="362">
        <f t="shared" si="14"/>
        <v>-102.67628428055134</v>
      </c>
      <c r="H168" s="362"/>
      <c r="I168" s="353">
        <v>-945328.65045822505</v>
      </c>
      <c r="J168" s="350">
        <v>-6480.5048224858701</v>
      </c>
      <c r="K168" s="346">
        <f t="shared" si="15"/>
        <v>-951809.1552807109</v>
      </c>
      <c r="L168" s="364">
        <f t="shared" si="16"/>
        <v>-951809.1552807109</v>
      </c>
      <c r="M168" s="365">
        <f t="shared" si="17"/>
        <v>0</v>
      </c>
      <c r="N168" s="354">
        <v>6</v>
      </c>
      <c r="O168" s="354">
        <v>6</v>
      </c>
    </row>
    <row r="169" spans="1:15" ht="15.75">
      <c r="A169" s="372">
        <v>529</v>
      </c>
      <c r="B169" s="374" t="s">
        <v>182</v>
      </c>
      <c r="C169" s="352">
        <v>20129</v>
      </c>
      <c r="D169" s="360">
        <v>-214528.50524447451</v>
      </c>
      <c r="E169" s="361">
        <f t="shared" si="12"/>
        <v>-10.657683205547942</v>
      </c>
      <c r="F169" s="362">
        <f t="shared" si="13"/>
        <v>492.22607921115758</v>
      </c>
      <c r="G169" s="362">
        <f t="shared" si="14"/>
        <v>502.88376241670551</v>
      </c>
      <c r="H169" s="362"/>
      <c r="I169" s="353">
        <v>10524128.476509273</v>
      </c>
      <c r="J169" s="350">
        <v>-616109.72806788317</v>
      </c>
      <c r="K169" s="346">
        <f t="shared" si="15"/>
        <v>9908018.7484413907</v>
      </c>
      <c r="L169" s="364">
        <f t="shared" si="16"/>
        <v>10122547.253685866</v>
      </c>
      <c r="M169" s="365">
        <f t="shared" si="17"/>
        <v>-2.1193134481675001E-2</v>
      </c>
      <c r="N169" s="354">
        <v>2</v>
      </c>
      <c r="O169" s="354">
        <v>2</v>
      </c>
    </row>
    <row r="170" spans="1:15" ht="15.75">
      <c r="A170" s="372">
        <v>531</v>
      </c>
      <c r="B170" s="374" t="s">
        <v>183</v>
      </c>
      <c r="C170" s="352">
        <v>4939</v>
      </c>
      <c r="D170" s="360">
        <v>-30396.528791541623</v>
      </c>
      <c r="E170" s="361">
        <f t="shared" si="12"/>
        <v>-6.1543893078642684</v>
      </c>
      <c r="F170" s="362">
        <f t="shared" si="13"/>
        <v>284.24103630441425</v>
      </c>
      <c r="G170" s="362">
        <f t="shared" si="14"/>
        <v>290.39542561227859</v>
      </c>
      <c r="H170" s="362"/>
      <c r="I170" s="353">
        <v>-889963.1274253584</v>
      </c>
      <c r="J170" s="350">
        <v>2293829.6057328605</v>
      </c>
      <c r="K170" s="346">
        <f t="shared" si="15"/>
        <v>1403866.4783075021</v>
      </c>
      <c r="L170" s="364">
        <f t="shared" si="16"/>
        <v>1434263.0070990438</v>
      </c>
      <c r="M170" s="365">
        <f t="shared" si="17"/>
        <v>-2.1193134481675001E-2</v>
      </c>
      <c r="N170" s="354">
        <v>4</v>
      </c>
      <c r="O170" s="354">
        <v>4</v>
      </c>
    </row>
    <row r="171" spans="1:15" ht="15.75">
      <c r="A171" s="372">
        <v>535</v>
      </c>
      <c r="B171" s="374" t="s">
        <v>184</v>
      </c>
      <c r="C171" s="352">
        <v>10378</v>
      </c>
      <c r="D171" s="360">
        <v>-342718.88094967999</v>
      </c>
      <c r="E171" s="361">
        <f t="shared" si="12"/>
        <v>-33.02359616011563</v>
      </c>
      <c r="F171" s="362">
        <f t="shared" si="13"/>
        <v>1525.1978263798128</v>
      </c>
      <c r="G171" s="362">
        <f t="shared" si="14"/>
        <v>1558.2214225399284</v>
      </c>
      <c r="H171" s="362"/>
      <c r="I171" s="353">
        <v>9336927.2890219223</v>
      </c>
      <c r="J171" s="350">
        <v>6491575.7531477762</v>
      </c>
      <c r="K171" s="346">
        <f t="shared" si="15"/>
        <v>15828503.042169698</v>
      </c>
      <c r="L171" s="364">
        <f t="shared" si="16"/>
        <v>16171221.923119377</v>
      </c>
      <c r="M171" s="365">
        <f t="shared" si="17"/>
        <v>-2.1193134481675001E-2</v>
      </c>
      <c r="N171" s="354">
        <v>17</v>
      </c>
      <c r="O171" s="354">
        <v>17</v>
      </c>
    </row>
    <row r="172" spans="1:15" ht="15.75">
      <c r="A172" s="372">
        <v>536</v>
      </c>
      <c r="B172" s="374" t="s">
        <v>185</v>
      </c>
      <c r="C172" s="352">
        <v>36176</v>
      </c>
      <c r="D172" s="360">
        <v>-466238.61103153706</v>
      </c>
      <c r="E172" s="361">
        <f t="shared" si="12"/>
        <v>-12.8880642147152</v>
      </c>
      <c r="F172" s="362">
        <f t="shared" si="13"/>
        <v>595.23643128447975</v>
      </c>
      <c r="G172" s="362">
        <f t="shared" si="14"/>
        <v>608.12449549919495</v>
      </c>
      <c r="H172" s="362"/>
      <c r="I172" s="353">
        <v>15303310.119452739</v>
      </c>
      <c r="J172" s="350">
        <v>6229963.0186945982</v>
      </c>
      <c r="K172" s="346">
        <f t="shared" si="15"/>
        <v>21533273.138147339</v>
      </c>
      <c r="L172" s="364">
        <f t="shared" si="16"/>
        <v>21999511.749178875</v>
      </c>
      <c r="M172" s="365">
        <f t="shared" si="17"/>
        <v>-2.1193134481674997E-2</v>
      </c>
      <c r="N172" s="354">
        <v>6</v>
      </c>
      <c r="O172" s="354">
        <v>6</v>
      </c>
    </row>
    <row r="173" spans="1:15" ht="15.75">
      <c r="A173" s="372">
        <v>538</v>
      </c>
      <c r="B173" s="374" t="s">
        <v>186</v>
      </c>
      <c r="C173" s="352">
        <v>4659</v>
      </c>
      <c r="D173" s="360">
        <v>-96472.20649535337</v>
      </c>
      <c r="E173" s="361">
        <f t="shared" si="12"/>
        <v>-20.706633718684991</v>
      </c>
      <c r="F173" s="362">
        <f t="shared" si="13"/>
        <v>956.33778302813118</v>
      </c>
      <c r="G173" s="362">
        <f t="shared" si="14"/>
        <v>977.04441674681607</v>
      </c>
      <c r="H173" s="362"/>
      <c r="I173" s="353">
        <v>2616908.2714234595</v>
      </c>
      <c r="J173" s="350">
        <v>1838669.4597046035</v>
      </c>
      <c r="K173" s="346">
        <f t="shared" si="15"/>
        <v>4455577.7311280631</v>
      </c>
      <c r="L173" s="364">
        <f t="shared" si="16"/>
        <v>4552049.9376234161</v>
      </c>
      <c r="M173" s="365">
        <f t="shared" si="17"/>
        <v>-2.1193134481675004E-2</v>
      </c>
      <c r="N173" s="354">
        <v>2</v>
      </c>
      <c r="O173" s="354">
        <v>2</v>
      </c>
    </row>
    <row r="174" spans="1:15" ht="15.75">
      <c r="A174" s="372">
        <v>541</v>
      </c>
      <c r="B174" s="374" t="s">
        <v>187</v>
      </c>
      <c r="C174" s="352">
        <v>8980</v>
      </c>
      <c r="D174" s="360">
        <v>-230352.68032502104</v>
      </c>
      <c r="E174" s="361">
        <f t="shared" si="12"/>
        <v>-25.65174613864377</v>
      </c>
      <c r="F174" s="362">
        <f t="shared" si="13"/>
        <v>1184.7282550274879</v>
      </c>
      <c r="G174" s="362">
        <f t="shared" si="14"/>
        <v>1210.3800011661315</v>
      </c>
      <c r="H174" s="362"/>
      <c r="I174" s="353">
        <v>6095195.1308156047</v>
      </c>
      <c r="J174" s="350">
        <v>4543664.5993312346</v>
      </c>
      <c r="K174" s="346">
        <f t="shared" si="15"/>
        <v>10638859.73014684</v>
      </c>
      <c r="L174" s="364">
        <f t="shared" si="16"/>
        <v>10869212.41047186</v>
      </c>
      <c r="M174" s="365">
        <f t="shared" si="17"/>
        <v>-2.1193134481675001E-2</v>
      </c>
      <c r="N174" s="354">
        <v>12</v>
      </c>
      <c r="O174" s="354">
        <v>12</v>
      </c>
    </row>
    <row r="175" spans="1:15" ht="15.75">
      <c r="A175" s="372">
        <v>543</v>
      </c>
      <c r="B175" s="374" t="s">
        <v>188</v>
      </c>
      <c r="C175" s="352">
        <v>45048</v>
      </c>
      <c r="D175" s="360">
        <v>-832096.73270438437</v>
      </c>
      <c r="E175" s="361">
        <f t="shared" si="12"/>
        <v>-18.471335746412368</v>
      </c>
      <c r="F175" s="362">
        <f t="shared" si="13"/>
        <v>853.10034056149368</v>
      </c>
      <c r="G175" s="362">
        <f t="shared" si="14"/>
        <v>871.57167630790616</v>
      </c>
      <c r="H175" s="362"/>
      <c r="I175" s="353">
        <v>38570448.679642938</v>
      </c>
      <c r="J175" s="350">
        <v>-139984.53802877147</v>
      </c>
      <c r="K175" s="346">
        <f t="shared" si="15"/>
        <v>38430464.141614169</v>
      </c>
      <c r="L175" s="364">
        <f t="shared" si="16"/>
        <v>39262560.874318555</v>
      </c>
      <c r="M175" s="365">
        <f t="shared" si="17"/>
        <v>-2.1193134481675001E-2</v>
      </c>
      <c r="N175" s="354">
        <v>1</v>
      </c>
      <c r="O175" s="355">
        <v>35</v>
      </c>
    </row>
    <row r="176" spans="1:15" ht="15.75">
      <c r="A176" s="372">
        <v>545</v>
      </c>
      <c r="B176" s="374" t="s">
        <v>189</v>
      </c>
      <c r="C176" s="352">
        <v>9554</v>
      </c>
      <c r="D176" s="360">
        <v>-343612.54038494953</v>
      </c>
      <c r="E176" s="361">
        <f t="shared" si="12"/>
        <v>-35.965306718123252</v>
      </c>
      <c r="F176" s="362">
        <f t="shared" si="13"/>
        <v>1661.0609990990392</v>
      </c>
      <c r="G176" s="362">
        <f t="shared" si="14"/>
        <v>1697.0263058171627</v>
      </c>
      <c r="H176" s="362"/>
      <c r="I176" s="353">
        <v>12688581.607260127</v>
      </c>
      <c r="J176" s="350">
        <v>3181195.1781320935</v>
      </c>
      <c r="K176" s="346">
        <f t="shared" si="15"/>
        <v>15869776.785392221</v>
      </c>
      <c r="L176" s="364">
        <f t="shared" si="16"/>
        <v>16213389.325777171</v>
      </c>
      <c r="M176" s="365">
        <f t="shared" si="17"/>
        <v>-2.1193134481675001E-2</v>
      </c>
      <c r="N176" s="354">
        <v>15</v>
      </c>
      <c r="O176" s="354">
        <v>15</v>
      </c>
    </row>
    <row r="177" spans="1:15" ht="15.75">
      <c r="A177" s="372">
        <v>560</v>
      </c>
      <c r="B177" s="374" t="s">
        <v>190</v>
      </c>
      <c r="C177" s="352">
        <v>15651</v>
      </c>
      <c r="D177" s="360">
        <v>-281155.97405460279</v>
      </c>
      <c r="E177" s="361">
        <f t="shared" si="12"/>
        <v>-17.964090093578864</v>
      </c>
      <c r="F177" s="362">
        <f t="shared" si="13"/>
        <v>829.6731534256287</v>
      </c>
      <c r="G177" s="362">
        <f t="shared" si="14"/>
        <v>847.63724351920757</v>
      </c>
      <c r="H177" s="362"/>
      <c r="I177" s="353">
        <v>5978362.0961680543</v>
      </c>
      <c r="J177" s="350">
        <v>7006852.4280964592</v>
      </c>
      <c r="K177" s="346">
        <f t="shared" si="15"/>
        <v>12985214.524264514</v>
      </c>
      <c r="L177" s="364">
        <f t="shared" si="16"/>
        <v>13266370.498319117</v>
      </c>
      <c r="M177" s="365">
        <f t="shared" si="17"/>
        <v>-2.1193134481674997E-2</v>
      </c>
      <c r="N177" s="354">
        <v>7</v>
      </c>
      <c r="O177" s="354">
        <v>7</v>
      </c>
    </row>
    <row r="178" spans="1:15" ht="15.75">
      <c r="A178" s="372">
        <v>561</v>
      </c>
      <c r="B178" s="374" t="s">
        <v>191</v>
      </c>
      <c r="C178" s="352">
        <v>1304</v>
      </c>
      <c r="D178" s="360">
        <v>-41023.168955066794</v>
      </c>
      <c r="E178" s="361">
        <f t="shared" si="12"/>
        <v>-31.459485394989873</v>
      </c>
      <c r="F178" s="362">
        <f t="shared" si="13"/>
        <v>1452.9592268154122</v>
      </c>
      <c r="G178" s="362">
        <f t="shared" si="14"/>
        <v>1484.418712210402</v>
      </c>
      <c r="H178" s="362"/>
      <c r="I178" s="353">
        <v>1359388.083908062</v>
      </c>
      <c r="J178" s="350">
        <v>535270.74785923562</v>
      </c>
      <c r="K178" s="346">
        <f t="shared" si="15"/>
        <v>1894658.8317672976</v>
      </c>
      <c r="L178" s="364">
        <f t="shared" si="16"/>
        <v>1935682.0007223643</v>
      </c>
      <c r="M178" s="365">
        <f t="shared" si="17"/>
        <v>-2.1193134481675001E-2</v>
      </c>
      <c r="N178" s="354">
        <v>2</v>
      </c>
      <c r="O178" s="354">
        <v>2</v>
      </c>
    </row>
    <row r="179" spans="1:15" ht="15.75">
      <c r="A179" s="372">
        <v>562</v>
      </c>
      <c r="B179" s="374" t="s">
        <v>192</v>
      </c>
      <c r="C179" s="352">
        <v>8869</v>
      </c>
      <c r="D179" s="360">
        <v>-113452.98043818671</v>
      </c>
      <c r="E179" s="361">
        <f t="shared" si="12"/>
        <v>-12.79208258407788</v>
      </c>
      <c r="F179" s="362">
        <f t="shared" si="13"/>
        <v>590.80351084448114</v>
      </c>
      <c r="G179" s="362">
        <f t="shared" si="14"/>
        <v>603.59559342855903</v>
      </c>
      <c r="H179" s="362"/>
      <c r="I179" s="353">
        <v>1749829.8658401635</v>
      </c>
      <c r="J179" s="350">
        <v>3490006.4718395402</v>
      </c>
      <c r="K179" s="346">
        <f t="shared" si="15"/>
        <v>5239836.3376797037</v>
      </c>
      <c r="L179" s="364">
        <f t="shared" si="16"/>
        <v>5353289.3181178905</v>
      </c>
      <c r="M179" s="365">
        <f t="shared" si="17"/>
        <v>-2.1193134481675001E-2</v>
      </c>
      <c r="N179" s="354">
        <v>6</v>
      </c>
      <c r="O179" s="354">
        <v>6</v>
      </c>
    </row>
    <row r="180" spans="1:15" ht="15.75">
      <c r="A180" s="372">
        <v>563</v>
      </c>
      <c r="B180" s="374" t="s">
        <v>193</v>
      </c>
      <c r="C180" s="352">
        <v>6912</v>
      </c>
      <c r="D180" s="360">
        <v>-104045.86809794538</v>
      </c>
      <c r="E180" s="361">
        <f t="shared" si="12"/>
        <v>-15.052932305837006</v>
      </c>
      <c r="F180" s="362">
        <f t="shared" si="13"/>
        <v>695.22106321156855</v>
      </c>
      <c r="G180" s="362">
        <f t="shared" si="14"/>
        <v>710.27399551740552</v>
      </c>
      <c r="H180" s="362"/>
      <c r="I180" s="353">
        <v>1469008.9884439795</v>
      </c>
      <c r="J180" s="350">
        <v>3336359.0004743831</v>
      </c>
      <c r="K180" s="346">
        <f t="shared" si="15"/>
        <v>4805367.9889183622</v>
      </c>
      <c r="L180" s="364">
        <f t="shared" si="16"/>
        <v>4909413.8570163073</v>
      </c>
      <c r="M180" s="365">
        <f t="shared" si="17"/>
        <v>-2.1193134481675004E-2</v>
      </c>
      <c r="N180" s="354">
        <v>17</v>
      </c>
      <c r="O180" s="354">
        <v>17</v>
      </c>
    </row>
    <row r="181" spans="1:15" ht="15.75">
      <c r="A181" s="372">
        <v>564</v>
      </c>
      <c r="B181" s="374" t="s">
        <v>194</v>
      </c>
      <c r="C181" s="352">
        <v>216152</v>
      </c>
      <c r="D181" s="360">
        <v>-2649013.9171589473</v>
      </c>
      <c r="E181" s="361">
        <f t="shared" si="12"/>
        <v>-12.255329199632422</v>
      </c>
      <c r="F181" s="362">
        <f t="shared" si="13"/>
        <v>566.01350640980502</v>
      </c>
      <c r="G181" s="362">
        <f t="shared" si="14"/>
        <v>578.26883560943736</v>
      </c>
      <c r="H181" s="362"/>
      <c r="I181" s="353">
        <v>82480027.825645745</v>
      </c>
      <c r="J181" s="350">
        <v>39864923.611846417</v>
      </c>
      <c r="K181" s="346">
        <f t="shared" si="15"/>
        <v>122344951.43749216</v>
      </c>
      <c r="L181" s="364">
        <f t="shared" si="16"/>
        <v>124993965.35465111</v>
      </c>
      <c r="M181" s="365">
        <f t="shared" si="17"/>
        <v>-2.1193134481675004E-2</v>
      </c>
      <c r="N181" s="354">
        <v>17</v>
      </c>
      <c r="O181" s="354">
        <v>17</v>
      </c>
    </row>
    <row r="182" spans="1:15" ht="15.75">
      <c r="A182" s="372">
        <v>576</v>
      </c>
      <c r="B182" s="374" t="s">
        <v>195</v>
      </c>
      <c r="C182" s="352">
        <v>2676</v>
      </c>
      <c r="D182" s="360">
        <v>-34089.658876698893</v>
      </c>
      <c r="E182" s="361">
        <f t="shared" si="12"/>
        <v>-12.739035454670738</v>
      </c>
      <c r="F182" s="362">
        <f t="shared" si="13"/>
        <v>588.35352429319278</v>
      </c>
      <c r="G182" s="362">
        <f t="shared" si="14"/>
        <v>601.09255974786356</v>
      </c>
      <c r="H182" s="362"/>
      <c r="I182" s="353">
        <v>620840.83173385274</v>
      </c>
      <c r="J182" s="350">
        <v>953593.1992747311</v>
      </c>
      <c r="K182" s="346">
        <f t="shared" si="15"/>
        <v>1574434.031008584</v>
      </c>
      <c r="L182" s="364">
        <f t="shared" si="16"/>
        <v>1608523.6898852829</v>
      </c>
      <c r="M182" s="365">
        <f t="shared" si="17"/>
        <v>-2.1193134481675001E-2</v>
      </c>
      <c r="N182" s="354">
        <v>7</v>
      </c>
      <c r="O182" s="354">
        <v>7</v>
      </c>
    </row>
    <row r="183" spans="1:15" ht="15.75">
      <c r="A183" s="372">
        <v>577</v>
      </c>
      <c r="B183" s="374" t="s">
        <v>196</v>
      </c>
      <c r="C183" s="352">
        <v>11221</v>
      </c>
      <c r="D183" s="360">
        <v>-213156.6145611211</v>
      </c>
      <c r="E183" s="361">
        <f t="shared" si="12"/>
        <v>-18.996222668311301</v>
      </c>
      <c r="F183" s="362">
        <f t="shared" si="13"/>
        <v>877.34229133190422</v>
      </c>
      <c r="G183" s="362">
        <f t="shared" si="14"/>
        <v>896.33851400021558</v>
      </c>
      <c r="H183" s="362"/>
      <c r="I183" s="353">
        <v>6964942.7910826094</v>
      </c>
      <c r="J183" s="350">
        <v>2879715.0599526884</v>
      </c>
      <c r="K183" s="346">
        <f t="shared" si="15"/>
        <v>9844657.8510352969</v>
      </c>
      <c r="L183" s="364">
        <f t="shared" si="16"/>
        <v>10057814.465596419</v>
      </c>
      <c r="M183" s="365">
        <f t="shared" si="17"/>
        <v>-2.1193134481675001E-2</v>
      </c>
      <c r="N183" s="354">
        <v>2</v>
      </c>
      <c r="O183" s="354">
        <v>2</v>
      </c>
    </row>
    <row r="184" spans="1:15" ht="15.75">
      <c r="A184" s="372">
        <v>578</v>
      </c>
      <c r="B184" s="374" t="s">
        <v>197</v>
      </c>
      <c r="C184" s="352">
        <v>2990</v>
      </c>
      <c r="D184" s="360">
        <v>-46866.927235286705</v>
      </c>
      <c r="E184" s="361">
        <f t="shared" si="12"/>
        <v>-15.674557603774817</v>
      </c>
      <c r="F184" s="362">
        <f t="shared" si="13"/>
        <v>723.93088477795914</v>
      </c>
      <c r="G184" s="362">
        <f t="shared" si="14"/>
        <v>739.60544238173395</v>
      </c>
      <c r="H184" s="362"/>
      <c r="I184" s="353">
        <v>213257.38490242185</v>
      </c>
      <c r="J184" s="350">
        <v>1951295.9605836759</v>
      </c>
      <c r="K184" s="346">
        <f t="shared" si="15"/>
        <v>2164553.345486098</v>
      </c>
      <c r="L184" s="364">
        <f t="shared" si="16"/>
        <v>2211420.2727213847</v>
      </c>
      <c r="M184" s="365">
        <f t="shared" si="17"/>
        <v>-2.1193134481674997E-2</v>
      </c>
      <c r="N184" s="354">
        <v>18</v>
      </c>
      <c r="O184" s="354">
        <v>18</v>
      </c>
    </row>
    <row r="185" spans="1:15" ht="15.75">
      <c r="A185" s="372">
        <v>580</v>
      </c>
      <c r="B185" s="374" t="s">
        <v>198</v>
      </c>
      <c r="C185" s="352">
        <v>4300</v>
      </c>
      <c r="D185" s="360">
        <v>-40577.723849151072</v>
      </c>
      <c r="E185" s="361">
        <f t="shared" si="12"/>
        <v>-9.436679964918854</v>
      </c>
      <c r="F185" s="362">
        <f t="shared" si="13"/>
        <v>435.83393222689438</v>
      </c>
      <c r="G185" s="362">
        <f t="shared" si="14"/>
        <v>445.27061219181326</v>
      </c>
      <c r="H185" s="362"/>
      <c r="I185" s="353">
        <v>-425130.23331629462</v>
      </c>
      <c r="J185" s="350">
        <v>2299216.1418919405</v>
      </c>
      <c r="K185" s="346">
        <f t="shared" si="15"/>
        <v>1874085.9085756459</v>
      </c>
      <c r="L185" s="364">
        <f t="shared" si="16"/>
        <v>1914663.6324247969</v>
      </c>
      <c r="M185" s="365">
        <f t="shared" si="17"/>
        <v>-2.1193134481675001E-2</v>
      </c>
      <c r="N185" s="354">
        <v>9</v>
      </c>
      <c r="O185" s="354">
        <v>9</v>
      </c>
    </row>
    <row r="186" spans="1:15" ht="15.75">
      <c r="A186" s="372">
        <v>581</v>
      </c>
      <c r="B186" s="374" t="s">
        <v>199</v>
      </c>
      <c r="C186" s="352">
        <v>6069</v>
      </c>
      <c r="D186" s="360">
        <v>-75131.035825222178</v>
      </c>
      <c r="E186" s="361">
        <f t="shared" si="12"/>
        <v>-12.37947533781878</v>
      </c>
      <c r="F186" s="362">
        <f t="shared" si="13"/>
        <v>571.74720722171014</v>
      </c>
      <c r="G186" s="362">
        <f t="shared" si="14"/>
        <v>584.12668255952894</v>
      </c>
      <c r="H186" s="362"/>
      <c r="I186" s="353">
        <v>1060008.2529808683</v>
      </c>
      <c r="J186" s="350">
        <v>2409925.5476476904</v>
      </c>
      <c r="K186" s="346">
        <f t="shared" si="15"/>
        <v>3469933.8006285587</v>
      </c>
      <c r="L186" s="364">
        <f t="shared" si="16"/>
        <v>3545064.836453781</v>
      </c>
      <c r="M186" s="365">
        <f t="shared" si="17"/>
        <v>-2.1193134481675001E-2</v>
      </c>
      <c r="N186" s="354">
        <v>6</v>
      </c>
      <c r="O186" s="354">
        <v>6</v>
      </c>
    </row>
    <row r="187" spans="1:15" ht="15.75">
      <c r="A187" s="372">
        <v>583</v>
      </c>
      <c r="B187" s="374" t="s">
        <v>200</v>
      </c>
      <c r="C187" s="352">
        <v>910</v>
      </c>
      <c r="D187" s="360">
        <v>-12873.000942848983</v>
      </c>
      <c r="E187" s="361">
        <f t="shared" si="12"/>
        <v>-14.146154882251629</v>
      </c>
      <c r="F187" s="362">
        <f t="shared" si="13"/>
        <v>653.3414644920008</v>
      </c>
      <c r="G187" s="362">
        <f t="shared" si="14"/>
        <v>667.4876193742524</v>
      </c>
      <c r="H187" s="362"/>
      <c r="I187" s="353">
        <v>576173.64901891304</v>
      </c>
      <c r="J187" s="350">
        <v>18367.083668807652</v>
      </c>
      <c r="K187" s="346">
        <f t="shared" si="15"/>
        <v>594540.73268772068</v>
      </c>
      <c r="L187" s="364">
        <f t="shared" si="16"/>
        <v>607413.73363056965</v>
      </c>
      <c r="M187" s="365">
        <f t="shared" si="17"/>
        <v>-2.1193134481675008E-2</v>
      </c>
      <c r="N187" s="354">
        <v>19</v>
      </c>
      <c r="O187" s="354">
        <v>19</v>
      </c>
    </row>
    <row r="188" spans="1:15" ht="15.75">
      <c r="A188" s="372">
        <v>584</v>
      </c>
      <c r="B188" s="374" t="s">
        <v>201</v>
      </c>
      <c r="C188" s="352">
        <v>2594</v>
      </c>
      <c r="D188" s="360">
        <v>-105817.14979883457</v>
      </c>
      <c r="E188" s="361">
        <f t="shared" si="12"/>
        <v>-40.793041556990964</v>
      </c>
      <c r="F188" s="362">
        <f t="shared" si="13"/>
        <v>1884.0303767185526</v>
      </c>
      <c r="G188" s="362">
        <f t="shared" si="14"/>
        <v>1924.8234182755436</v>
      </c>
      <c r="H188" s="362"/>
      <c r="I188" s="353">
        <v>3093588.1932387478</v>
      </c>
      <c r="J188" s="350">
        <v>1793586.6039691779</v>
      </c>
      <c r="K188" s="346">
        <f t="shared" si="15"/>
        <v>4887174.7972079255</v>
      </c>
      <c r="L188" s="364">
        <f t="shared" si="16"/>
        <v>4992991.9470067602</v>
      </c>
      <c r="M188" s="365">
        <f t="shared" si="17"/>
        <v>-2.1193134481675001E-2</v>
      </c>
      <c r="N188" s="354">
        <v>16</v>
      </c>
      <c r="O188" s="354">
        <v>16</v>
      </c>
    </row>
    <row r="189" spans="1:15" ht="15.75">
      <c r="A189" s="372">
        <v>592</v>
      </c>
      <c r="B189" s="374" t="s">
        <v>203</v>
      </c>
      <c r="C189" s="352">
        <v>3552</v>
      </c>
      <c r="D189" s="360">
        <v>-74846.771327581286</v>
      </c>
      <c r="E189" s="361">
        <f t="shared" si="12"/>
        <v>-21.071726162044282</v>
      </c>
      <c r="F189" s="362">
        <f t="shared" si="13"/>
        <v>973.19961110825443</v>
      </c>
      <c r="G189" s="362">
        <f t="shared" si="14"/>
        <v>994.27133727029866</v>
      </c>
      <c r="H189" s="362"/>
      <c r="I189" s="353">
        <v>1424102.6677506701</v>
      </c>
      <c r="J189" s="350">
        <v>2032702.3509058496</v>
      </c>
      <c r="K189" s="346">
        <f t="shared" si="15"/>
        <v>3456805.0186565197</v>
      </c>
      <c r="L189" s="364">
        <f t="shared" si="16"/>
        <v>3531651.789984101</v>
      </c>
      <c r="M189" s="365">
        <f t="shared" si="17"/>
        <v>-2.1193134481675001E-2</v>
      </c>
      <c r="N189" s="354">
        <v>13</v>
      </c>
      <c r="O189" s="354">
        <v>13</v>
      </c>
    </row>
    <row r="190" spans="1:15" ht="15.75">
      <c r="A190" s="372">
        <v>593</v>
      </c>
      <c r="B190" s="374" t="s">
        <v>204</v>
      </c>
      <c r="C190" s="352">
        <v>17178</v>
      </c>
      <c r="D190" s="360">
        <v>-125055.14844373635</v>
      </c>
      <c r="E190" s="361">
        <f t="shared" si="12"/>
        <v>-7.2799597417473718</v>
      </c>
      <c r="F190" s="362">
        <f t="shared" si="13"/>
        <v>336.2256103305848</v>
      </c>
      <c r="G190" s="362">
        <f t="shared" si="14"/>
        <v>343.50557007233215</v>
      </c>
      <c r="H190" s="362"/>
      <c r="I190" s="353">
        <v>-914888.5686683869</v>
      </c>
      <c r="J190" s="350">
        <v>6690572.1029271726</v>
      </c>
      <c r="K190" s="346">
        <f t="shared" si="15"/>
        <v>5775683.5342587857</v>
      </c>
      <c r="L190" s="364">
        <f t="shared" si="16"/>
        <v>5900738.6827025218</v>
      </c>
      <c r="M190" s="365">
        <f t="shared" si="17"/>
        <v>-2.1193134481675004E-2</v>
      </c>
      <c r="N190" s="354">
        <v>10</v>
      </c>
      <c r="O190" s="354">
        <v>10</v>
      </c>
    </row>
    <row r="191" spans="1:15" ht="15.75">
      <c r="A191" s="372">
        <v>595</v>
      </c>
      <c r="B191" s="374" t="s">
        <v>205</v>
      </c>
      <c r="C191" s="352">
        <v>3980</v>
      </c>
      <c r="D191" s="360">
        <v>-105904.2363738189</v>
      </c>
      <c r="E191" s="361">
        <f t="shared" si="12"/>
        <v>-26.609104616537412</v>
      </c>
      <c r="F191" s="362">
        <f t="shared" si="13"/>
        <v>1228.9439443930569</v>
      </c>
      <c r="G191" s="362">
        <f t="shared" si="14"/>
        <v>1255.5530490095941</v>
      </c>
      <c r="H191" s="362"/>
      <c r="I191" s="353">
        <v>2285480.0347702526</v>
      </c>
      <c r="J191" s="350">
        <v>2605716.863914114</v>
      </c>
      <c r="K191" s="346">
        <f t="shared" si="15"/>
        <v>4891196.8986843666</v>
      </c>
      <c r="L191" s="364">
        <f t="shared" si="16"/>
        <v>4997101.1350581851</v>
      </c>
      <c r="M191" s="365">
        <f t="shared" si="17"/>
        <v>-2.1193134481675001E-2</v>
      </c>
      <c r="N191" s="354">
        <v>11</v>
      </c>
      <c r="O191" s="354">
        <v>11</v>
      </c>
    </row>
    <row r="192" spans="1:15" ht="15.75">
      <c r="A192" s="372">
        <v>598</v>
      </c>
      <c r="B192" s="374" t="s">
        <v>206</v>
      </c>
      <c r="C192" s="352">
        <v>19576</v>
      </c>
      <c r="D192" s="360">
        <v>-107164.53417325679</v>
      </c>
      <c r="E192" s="361">
        <f t="shared" si="12"/>
        <v>-5.4742814759530445</v>
      </c>
      <c r="F192" s="362">
        <f t="shared" si="13"/>
        <v>252.83019352685855</v>
      </c>
      <c r="G192" s="362">
        <f t="shared" si="14"/>
        <v>258.30447500281161</v>
      </c>
      <c r="H192" s="362"/>
      <c r="I192" s="353">
        <v>4470627.6334829908</v>
      </c>
      <c r="J192" s="350">
        <v>478776.23499879224</v>
      </c>
      <c r="K192" s="346">
        <f t="shared" si="15"/>
        <v>4949403.8684817832</v>
      </c>
      <c r="L192" s="364">
        <f t="shared" si="16"/>
        <v>5056568.4026550399</v>
      </c>
      <c r="M192" s="365">
        <f t="shared" si="17"/>
        <v>-2.1193134481674997E-2</v>
      </c>
      <c r="N192" s="354">
        <v>15</v>
      </c>
      <c r="O192" s="354">
        <v>15</v>
      </c>
    </row>
    <row r="193" spans="1:15" ht="15.75">
      <c r="A193" s="372">
        <v>599</v>
      </c>
      <c r="B193" s="374" t="s">
        <v>207</v>
      </c>
      <c r="C193" s="352">
        <v>11226</v>
      </c>
      <c r="D193" s="360">
        <v>-348823.19732154021</v>
      </c>
      <c r="E193" s="361">
        <f t="shared" si="12"/>
        <v>-31.072795058038501</v>
      </c>
      <c r="F193" s="362">
        <f t="shared" si="13"/>
        <v>1435.0998980330241</v>
      </c>
      <c r="G193" s="362">
        <f t="shared" si="14"/>
        <v>1466.1726930910627</v>
      </c>
      <c r="H193" s="362"/>
      <c r="I193" s="353">
        <v>10804054.249133132</v>
      </c>
      <c r="J193" s="350">
        <v>5306377.2061855989</v>
      </c>
      <c r="K193" s="346">
        <f t="shared" si="15"/>
        <v>16110431.45531873</v>
      </c>
      <c r="L193" s="364">
        <f t="shared" si="16"/>
        <v>16459254.65264027</v>
      </c>
      <c r="M193" s="365">
        <f t="shared" si="17"/>
        <v>-2.1193134481675001E-2</v>
      </c>
      <c r="N193" s="354">
        <v>15</v>
      </c>
      <c r="O193" s="354">
        <v>15</v>
      </c>
    </row>
    <row r="194" spans="1:15" ht="15.75">
      <c r="A194" s="372">
        <v>601</v>
      </c>
      <c r="B194" s="374" t="s">
        <v>208</v>
      </c>
      <c r="C194" s="352">
        <v>3692</v>
      </c>
      <c r="D194" s="360">
        <v>-93782.365757868392</v>
      </c>
      <c r="E194" s="361">
        <f t="shared" si="12"/>
        <v>-25.401507518382555</v>
      </c>
      <c r="F194" s="362">
        <f t="shared" si="13"/>
        <v>1173.1709613321498</v>
      </c>
      <c r="G194" s="362">
        <f t="shared" si="14"/>
        <v>1198.5724688505325</v>
      </c>
      <c r="H194" s="362"/>
      <c r="I194" s="353">
        <v>2752044.3247940838</v>
      </c>
      <c r="J194" s="350">
        <v>1579302.8644442128</v>
      </c>
      <c r="K194" s="346">
        <f t="shared" si="15"/>
        <v>4331347.1892382968</v>
      </c>
      <c r="L194" s="364">
        <f t="shared" si="16"/>
        <v>4425129.5549961654</v>
      </c>
      <c r="M194" s="365">
        <f t="shared" si="17"/>
        <v>-2.1193134481675001E-2</v>
      </c>
      <c r="N194" s="354">
        <v>13</v>
      </c>
      <c r="O194" s="354">
        <v>13</v>
      </c>
    </row>
    <row r="195" spans="1:15" ht="15.75">
      <c r="A195" s="372">
        <v>604</v>
      </c>
      <c r="B195" s="374" t="s">
        <v>209</v>
      </c>
      <c r="C195" s="352">
        <v>21042</v>
      </c>
      <c r="D195" s="360">
        <v>-387256.12372349197</v>
      </c>
      <c r="E195" s="361">
        <f t="shared" si="12"/>
        <v>-18.403959876603555</v>
      </c>
      <c r="F195" s="362">
        <f t="shared" si="13"/>
        <v>849.9885798167038</v>
      </c>
      <c r="G195" s="362">
        <f t="shared" si="14"/>
        <v>868.3925396933073</v>
      </c>
      <c r="H195" s="362"/>
      <c r="I195" s="353">
        <v>18451960.051207043</v>
      </c>
      <c r="J195" s="350">
        <v>-566500.35470396176</v>
      </c>
      <c r="K195" s="346">
        <f t="shared" si="15"/>
        <v>17885459.69650308</v>
      </c>
      <c r="L195" s="364">
        <f t="shared" si="16"/>
        <v>18272715.820226572</v>
      </c>
      <c r="M195" s="365">
        <f t="shared" si="17"/>
        <v>-2.1193134481674994E-2</v>
      </c>
      <c r="N195" s="354">
        <v>6</v>
      </c>
      <c r="O195" s="354">
        <v>6</v>
      </c>
    </row>
    <row r="196" spans="1:15" ht="15.75">
      <c r="A196" s="372">
        <v>607</v>
      </c>
      <c r="B196" s="374" t="s">
        <v>210</v>
      </c>
      <c r="C196" s="352">
        <v>3999</v>
      </c>
      <c r="D196" s="360">
        <v>-69554.410031674357</v>
      </c>
      <c r="E196" s="361">
        <f t="shared" si="12"/>
        <v>-17.392950745604992</v>
      </c>
      <c r="F196" s="362">
        <f t="shared" si="13"/>
        <v>803.29503010234828</v>
      </c>
      <c r="G196" s="362">
        <f t="shared" si="14"/>
        <v>820.68798084795321</v>
      </c>
      <c r="H196" s="362"/>
      <c r="I196" s="353">
        <v>500757.62476187071</v>
      </c>
      <c r="J196" s="350">
        <v>2711619.20061742</v>
      </c>
      <c r="K196" s="346">
        <f t="shared" si="15"/>
        <v>3212376.8253792906</v>
      </c>
      <c r="L196" s="364">
        <f t="shared" si="16"/>
        <v>3281931.235410965</v>
      </c>
      <c r="M196" s="365">
        <f t="shared" si="17"/>
        <v>-2.1193134481675001E-2</v>
      </c>
      <c r="N196" s="354">
        <v>12</v>
      </c>
      <c r="O196" s="354">
        <v>12</v>
      </c>
    </row>
    <row r="197" spans="1:15" ht="15.75">
      <c r="A197" s="372">
        <v>608</v>
      </c>
      <c r="B197" s="374" t="s">
        <v>211</v>
      </c>
      <c r="C197" s="352">
        <v>1931</v>
      </c>
      <c r="D197" s="360">
        <v>-27411.4419885077</v>
      </c>
      <c r="E197" s="361">
        <f t="shared" si="12"/>
        <v>-14.195464520200778</v>
      </c>
      <c r="F197" s="362">
        <f t="shared" si="13"/>
        <v>655.61883465650294</v>
      </c>
      <c r="G197" s="362">
        <f t="shared" si="14"/>
        <v>669.8142991767038</v>
      </c>
      <c r="H197" s="362"/>
      <c r="I197" s="353">
        <v>121688.07331914594</v>
      </c>
      <c r="J197" s="350">
        <v>1144311.8964025613</v>
      </c>
      <c r="K197" s="346">
        <f t="shared" si="15"/>
        <v>1265999.9697217073</v>
      </c>
      <c r="L197" s="364">
        <f t="shared" si="16"/>
        <v>1293411.411710215</v>
      </c>
      <c r="M197" s="365">
        <f t="shared" si="17"/>
        <v>-2.1193134481675001E-2</v>
      </c>
      <c r="N197" s="354">
        <v>4</v>
      </c>
      <c r="O197" s="354">
        <v>4</v>
      </c>
    </row>
    <row r="198" spans="1:15" ht="15.75">
      <c r="A198" s="372">
        <v>609</v>
      </c>
      <c r="B198" s="374" t="s">
        <v>212</v>
      </c>
      <c r="C198" s="352">
        <v>83305</v>
      </c>
      <c r="D198" s="360">
        <v>-484893.92646161601</v>
      </c>
      <c r="E198" s="361">
        <f t="shared" si="12"/>
        <v>-5.820706157632987</v>
      </c>
      <c r="F198" s="362">
        <f t="shared" si="13"/>
        <v>268.82984931663907</v>
      </c>
      <c r="G198" s="362">
        <f t="shared" si="14"/>
        <v>274.65055547427204</v>
      </c>
      <c r="H198" s="362"/>
      <c r="I198" s="353">
        <v>-672076.29450195655</v>
      </c>
      <c r="J198" s="350">
        <v>23066946.891824573</v>
      </c>
      <c r="K198" s="346">
        <f t="shared" si="15"/>
        <v>22394870.597322617</v>
      </c>
      <c r="L198" s="364">
        <f t="shared" si="16"/>
        <v>22879764.523784231</v>
      </c>
      <c r="M198" s="365">
        <f t="shared" si="17"/>
        <v>-2.1193134481675001E-2</v>
      </c>
      <c r="N198" s="354">
        <v>4</v>
      </c>
      <c r="O198" s="354">
        <v>4</v>
      </c>
    </row>
    <row r="199" spans="1:15" ht="15.75">
      <c r="A199" s="372">
        <v>611</v>
      </c>
      <c r="B199" s="374" t="s">
        <v>213</v>
      </c>
      <c r="C199" s="352">
        <v>4961</v>
      </c>
      <c r="D199" s="360">
        <v>-94118.618177926415</v>
      </c>
      <c r="E199" s="361">
        <f t="shared" si="12"/>
        <v>-18.971702918348402</v>
      </c>
      <c r="F199" s="362">
        <f t="shared" si="13"/>
        <v>876.20984442438203</v>
      </c>
      <c r="G199" s="362">
        <f t="shared" si="14"/>
        <v>895.18154734273037</v>
      </c>
      <c r="H199" s="362"/>
      <c r="I199" s="353">
        <v>3061935.0671151024</v>
      </c>
      <c r="J199" s="350">
        <v>1284941.9710742561</v>
      </c>
      <c r="K199" s="346">
        <f t="shared" si="15"/>
        <v>4346877.038189359</v>
      </c>
      <c r="L199" s="364">
        <f t="shared" si="16"/>
        <v>4440995.6563672852</v>
      </c>
      <c r="M199" s="365">
        <f t="shared" si="17"/>
        <v>-2.1193134481675001E-2</v>
      </c>
      <c r="N199" s="354">
        <v>1</v>
      </c>
      <c r="O199" s="355">
        <v>35</v>
      </c>
    </row>
    <row r="200" spans="1:15" ht="15.75">
      <c r="A200" s="372">
        <v>614</v>
      </c>
      <c r="B200" s="374" t="s">
        <v>214</v>
      </c>
      <c r="C200" s="352">
        <v>2878</v>
      </c>
      <c r="D200" s="360">
        <v>-62365.323041920543</v>
      </c>
      <c r="E200" s="361">
        <f t="shared" si="12"/>
        <v>-21.669674441251058</v>
      </c>
      <c r="F200" s="362">
        <f t="shared" si="13"/>
        <v>1000.8159073865861</v>
      </c>
      <c r="G200" s="362">
        <f t="shared" si="14"/>
        <v>1022.4855818278371</v>
      </c>
      <c r="H200" s="362"/>
      <c r="I200" s="353">
        <v>1262533.1426740291</v>
      </c>
      <c r="J200" s="350">
        <v>1617815.0387845656</v>
      </c>
      <c r="K200" s="346">
        <f t="shared" si="15"/>
        <v>2880348.1814585947</v>
      </c>
      <c r="L200" s="364">
        <f t="shared" si="16"/>
        <v>2942713.5045005153</v>
      </c>
      <c r="M200" s="365">
        <f t="shared" si="17"/>
        <v>-2.1193134481674997E-2</v>
      </c>
      <c r="N200" s="354">
        <v>19</v>
      </c>
      <c r="O200" s="354">
        <v>19</v>
      </c>
    </row>
    <row r="201" spans="1:15" ht="15.75">
      <c r="A201" s="372">
        <v>615</v>
      </c>
      <c r="B201" s="374" t="s">
        <v>215</v>
      </c>
      <c r="C201" s="352">
        <v>7304</v>
      </c>
      <c r="D201" s="360">
        <v>-325035.79009682813</v>
      </c>
      <c r="E201" s="361">
        <f t="shared" si="12"/>
        <v>-44.501066552139669</v>
      </c>
      <c r="F201" s="362">
        <f t="shared" si="13"/>
        <v>2055.285852207719</v>
      </c>
      <c r="G201" s="362">
        <f t="shared" si="14"/>
        <v>2099.786918759859</v>
      </c>
      <c r="H201" s="362"/>
      <c r="I201" s="353">
        <v>10846238.431806348</v>
      </c>
      <c r="J201" s="350">
        <v>4165569.432718832</v>
      </c>
      <c r="K201" s="346">
        <f t="shared" si="15"/>
        <v>15011807.86452518</v>
      </c>
      <c r="L201" s="364">
        <f t="shared" si="16"/>
        <v>15336843.654622009</v>
      </c>
      <c r="M201" s="365">
        <f t="shared" si="17"/>
        <v>-2.1193134481675001E-2</v>
      </c>
      <c r="N201" s="354">
        <v>17</v>
      </c>
      <c r="O201" s="354">
        <v>17</v>
      </c>
    </row>
    <row r="202" spans="1:15" ht="15.75">
      <c r="A202" s="372">
        <v>616</v>
      </c>
      <c r="B202" s="374" t="s">
        <v>216</v>
      </c>
      <c r="C202" s="352">
        <v>1743</v>
      </c>
      <c r="D202" s="360">
        <v>-18592.741883786792</v>
      </c>
      <c r="E202" s="361">
        <f t="shared" ref="E202:E265" si="18">D202/C202</f>
        <v>-10.667092302803667</v>
      </c>
      <c r="F202" s="362">
        <f t="shared" ref="F202:F265" si="19">K202/C202</f>
        <v>492.66063923342318</v>
      </c>
      <c r="G202" s="362">
        <f t="shared" ref="G202:G265" si="20">L202/C202</f>
        <v>503.32773153622685</v>
      </c>
      <c r="H202" s="362"/>
      <c r="I202" s="353">
        <v>45621.232286860817</v>
      </c>
      <c r="J202" s="350">
        <v>813086.26189699583</v>
      </c>
      <c r="K202" s="346">
        <f t="shared" ref="K202:K265" si="21">SUM(I202:J202)</f>
        <v>858707.49418385664</v>
      </c>
      <c r="L202" s="364">
        <f t="shared" ref="L202:L265" si="22">K202-D202</f>
        <v>877300.23606764339</v>
      </c>
      <c r="M202" s="365">
        <f t="shared" ref="M202:M265" si="23">D202/L202</f>
        <v>-2.1193134481675001E-2</v>
      </c>
      <c r="N202" s="354">
        <v>1</v>
      </c>
      <c r="O202" s="355">
        <v>34</v>
      </c>
    </row>
    <row r="203" spans="1:15" ht="15.75">
      <c r="A203" s="372">
        <v>619</v>
      </c>
      <c r="B203" s="374" t="s">
        <v>217</v>
      </c>
      <c r="C203" s="352">
        <v>2607</v>
      </c>
      <c r="D203" s="360">
        <v>-63120.617646488339</v>
      </c>
      <c r="E203" s="361">
        <f t="shared" si="18"/>
        <v>-24.21197454794336</v>
      </c>
      <c r="F203" s="362">
        <f t="shared" si="19"/>
        <v>1118.2322716714468</v>
      </c>
      <c r="G203" s="362">
        <f t="shared" si="20"/>
        <v>1142.4442462193902</v>
      </c>
      <c r="H203" s="362"/>
      <c r="I203" s="353">
        <v>1137019.7036707122</v>
      </c>
      <c r="J203" s="350">
        <v>1778211.8285767497</v>
      </c>
      <c r="K203" s="346">
        <f t="shared" si="21"/>
        <v>2915231.5322474618</v>
      </c>
      <c r="L203" s="364">
        <f t="shared" si="22"/>
        <v>2978352.1498939502</v>
      </c>
      <c r="M203" s="365">
        <f t="shared" si="23"/>
        <v>-2.1193134481674997E-2</v>
      </c>
      <c r="N203" s="354">
        <v>6</v>
      </c>
      <c r="O203" s="354">
        <v>6</v>
      </c>
    </row>
    <row r="204" spans="1:15" ht="15.75">
      <c r="A204" s="372">
        <v>620</v>
      </c>
      <c r="B204" s="374" t="s">
        <v>218</v>
      </c>
      <c r="C204" s="352">
        <v>2345</v>
      </c>
      <c r="D204" s="360">
        <v>-85132.620404373956</v>
      </c>
      <c r="E204" s="361">
        <f t="shared" si="18"/>
        <v>-36.303889298240492</v>
      </c>
      <c r="F204" s="362">
        <f t="shared" si="19"/>
        <v>1676.6984667067791</v>
      </c>
      <c r="G204" s="362">
        <f t="shared" si="20"/>
        <v>1713.0023560050197</v>
      </c>
      <c r="H204" s="362"/>
      <c r="I204" s="353">
        <v>2835965.8883936889</v>
      </c>
      <c r="J204" s="350">
        <v>1095892.0160337084</v>
      </c>
      <c r="K204" s="346">
        <f t="shared" si="21"/>
        <v>3931857.9044273971</v>
      </c>
      <c r="L204" s="364">
        <f t="shared" si="22"/>
        <v>4016990.5248317709</v>
      </c>
      <c r="M204" s="365">
        <f t="shared" si="23"/>
        <v>-2.1193134481675001E-2</v>
      </c>
      <c r="N204" s="354">
        <v>18</v>
      </c>
      <c r="O204" s="354">
        <v>18</v>
      </c>
    </row>
    <row r="205" spans="1:15" ht="15.75">
      <c r="A205" s="372">
        <v>623</v>
      </c>
      <c r="B205" s="374" t="s">
        <v>219</v>
      </c>
      <c r="C205" s="352">
        <v>2101</v>
      </c>
      <c r="D205" s="360">
        <v>-31922.098109755272</v>
      </c>
      <c r="E205" s="361">
        <f t="shared" si="18"/>
        <v>-15.193763974181472</v>
      </c>
      <c r="F205" s="362">
        <f t="shared" si="19"/>
        <v>701.72538676866952</v>
      </c>
      <c r="G205" s="362">
        <f t="shared" si="20"/>
        <v>716.91915074285089</v>
      </c>
      <c r="H205" s="362"/>
      <c r="I205" s="353">
        <v>1533641.7965022256</v>
      </c>
      <c r="J205" s="350">
        <v>-59316.75890125092</v>
      </c>
      <c r="K205" s="346">
        <f t="shared" si="21"/>
        <v>1474325.0376009746</v>
      </c>
      <c r="L205" s="364">
        <f t="shared" si="22"/>
        <v>1506247.1357107298</v>
      </c>
      <c r="M205" s="365">
        <f t="shared" si="23"/>
        <v>-2.1193134481675001E-2</v>
      </c>
      <c r="N205" s="354">
        <v>10</v>
      </c>
      <c r="O205" s="354">
        <v>10</v>
      </c>
    </row>
    <row r="206" spans="1:15" ht="15.75">
      <c r="A206" s="372">
        <v>624</v>
      </c>
      <c r="B206" s="374" t="s">
        <v>220</v>
      </c>
      <c r="C206" s="352">
        <v>5001</v>
      </c>
      <c r="D206" s="360">
        <v>-93113.844613381443</v>
      </c>
      <c r="E206" s="361">
        <f t="shared" si="18"/>
        <v>-18.619045113653559</v>
      </c>
      <c r="F206" s="362">
        <f t="shared" si="19"/>
        <v>859.92231127479511</v>
      </c>
      <c r="G206" s="362">
        <f t="shared" si="20"/>
        <v>878.54135638844878</v>
      </c>
      <c r="H206" s="362"/>
      <c r="I206" s="353">
        <v>3521025.1775912452</v>
      </c>
      <c r="J206" s="350">
        <v>779446.30109400547</v>
      </c>
      <c r="K206" s="346">
        <f t="shared" si="21"/>
        <v>4300471.4786852505</v>
      </c>
      <c r="L206" s="364">
        <f t="shared" si="22"/>
        <v>4393585.3232986322</v>
      </c>
      <c r="M206" s="365">
        <f t="shared" si="23"/>
        <v>-2.1193134481675001E-2</v>
      </c>
      <c r="N206" s="354">
        <v>8</v>
      </c>
      <c r="O206" s="354">
        <v>8</v>
      </c>
    </row>
    <row r="207" spans="1:15" ht="15.75">
      <c r="A207" s="372">
        <v>625</v>
      </c>
      <c r="B207" s="374" t="s">
        <v>221</v>
      </c>
      <c r="C207" s="352">
        <v>2976</v>
      </c>
      <c r="D207" s="360">
        <v>-82785.54012525492</v>
      </c>
      <c r="E207" s="361">
        <f t="shared" si="18"/>
        <v>-27.817721816281896</v>
      </c>
      <c r="F207" s="362">
        <f t="shared" si="19"/>
        <v>1284.7640409397161</v>
      </c>
      <c r="G207" s="362">
        <f t="shared" si="20"/>
        <v>1312.5817627559979</v>
      </c>
      <c r="H207" s="362"/>
      <c r="I207" s="353">
        <v>3146825.4936561808</v>
      </c>
      <c r="J207" s="350">
        <v>676632.2921804142</v>
      </c>
      <c r="K207" s="346">
        <f t="shared" si="21"/>
        <v>3823457.7858365951</v>
      </c>
      <c r="L207" s="364">
        <f t="shared" si="22"/>
        <v>3906243.3259618501</v>
      </c>
      <c r="M207" s="365">
        <f t="shared" si="23"/>
        <v>-2.1193134481675001E-2</v>
      </c>
      <c r="N207" s="354">
        <v>17</v>
      </c>
      <c r="O207" s="354">
        <v>17</v>
      </c>
    </row>
    <row r="208" spans="1:15" ht="15.75">
      <c r="A208" s="372">
        <v>626</v>
      </c>
      <c r="B208" s="374" t="s">
        <v>222</v>
      </c>
      <c r="C208" s="352">
        <v>4702</v>
      </c>
      <c r="D208" s="360">
        <v>-81980.438349261429</v>
      </c>
      <c r="E208" s="361">
        <f t="shared" si="18"/>
        <v>-17.43522721166768</v>
      </c>
      <c r="F208" s="362">
        <f t="shared" si="19"/>
        <v>805.24757257631757</v>
      </c>
      <c r="G208" s="362">
        <f t="shared" si="20"/>
        <v>822.68279978798523</v>
      </c>
      <c r="H208" s="362"/>
      <c r="I208" s="353">
        <v>1231283.0571269931</v>
      </c>
      <c r="J208" s="350">
        <v>2554991.0291268518</v>
      </c>
      <c r="K208" s="346">
        <f t="shared" si="21"/>
        <v>3786274.0862538451</v>
      </c>
      <c r="L208" s="364">
        <f t="shared" si="22"/>
        <v>3868254.5246031065</v>
      </c>
      <c r="M208" s="365">
        <f t="shared" si="23"/>
        <v>-2.1193134481675001E-2</v>
      </c>
      <c r="N208" s="354">
        <v>17</v>
      </c>
      <c r="O208" s="354">
        <v>17</v>
      </c>
    </row>
    <row r="209" spans="1:15" ht="15.75">
      <c r="A209" s="372">
        <v>630</v>
      </c>
      <c r="B209" s="374" t="s">
        <v>223</v>
      </c>
      <c r="C209" s="352">
        <v>1641</v>
      </c>
      <c r="D209" s="360">
        <v>-64192.503063208838</v>
      </c>
      <c r="E209" s="361">
        <f t="shared" si="18"/>
        <v>-39.11791777160807</v>
      </c>
      <c r="F209" s="362">
        <f t="shared" si="19"/>
        <v>1806.6646306018772</v>
      </c>
      <c r="G209" s="362">
        <f t="shared" si="20"/>
        <v>1845.7825483734853</v>
      </c>
      <c r="H209" s="362"/>
      <c r="I209" s="353">
        <v>2271026.2797536184</v>
      </c>
      <c r="J209" s="350">
        <v>693710.37906406203</v>
      </c>
      <c r="K209" s="346">
        <f t="shared" si="21"/>
        <v>2964736.6588176806</v>
      </c>
      <c r="L209" s="364">
        <f t="shared" si="22"/>
        <v>3028929.1618808894</v>
      </c>
      <c r="M209" s="365">
        <f t="shared" si="23"/>
        <v>-2.1193134481675001E-2</v>
      </c>
      <c r="N209" s="354">
        <v>17</v>
      </c>
      <c r="O209" s="354">
        <v>17</v>
      </c>
    </row>
    <row r="210" spans="1:15" ht="15.75">
      <c r="A210" s="372">
        <v>631</v>
      </c>
      <c r="B210" s="374" t="s">
        <v>224</v>
      </c>
      <c r="C210" s="352">
        <v>1919</v>
      </c>
      <c r="D210" s="360">
        <v>-33081.821575376176</v>
      </c>
      <c r="E210" s="361">
        <f t="shared" si="18"/>
        <v>-17.239094098684824</v>
      </c>
      <c r="F210" s="362">
        <f t="shared" si="19"/>
        <v>796.18914671160655</v>
      </c>
      <c r="G210" s="362">
        <f t="shared" si="20"/>
        <v>813.42824081029141</v>
      </c>
      <c r="H210" s="362"/>
      <c r="I210" s="353">
        <v>812673.52149101486</v>
      </c>
      <c r="J210" s="350">
        <v>715213.45104855811</v>
      </c>
      <c r="K210" s="346">
        <f t="shared" si="21"/>
        <v>1527886.972539573</v>
      </c>
      <c r="L210" s="364">
        <f t="shared" si="22"/>
        <v>1560968.7941149492</v>
      </c>
      <c r="M210" s="365">
        <f t="shared" si="23"/>
        <v>-2.1193134481675001E-2</v>
      </c>
      <c r="N210" s="354">
        <v>2</v>
      </c>
      <c r="O210" s="354">
        <v>2</v>
      </c>
    </row>
    <row r="211" spans="1:15" ht="15.75">
      <c r="A211" s="372">
        <v>635</v>
      </c>
      <c r="B211" s="374" t="s">
        <v>225</v>
      </c>
      <c r="C211" s="352">
        <v>6238</v>
      </c>
      <c r="D211" s="360">
        <v>-70918.476564228535</v>
      </c>
      <c r="E211" s="361">
        <f t="shared" si="18"/>
        <v>-11.3687843161636</v>
      </c>
      <c r="F211" s="362">
        <f t="shared" si="19"/>
        <v>525.06834941664079</v>
      </c>
      <c r="G211" s="362">
        <f t="shared" si="20"/>
        <v>536.43713373280434</v>
      </c>
      <c r="H211" s="362"/>
      <c r="I211" s="353">
        <v>1097027.9663037034</v>
      </c>
      <c r="J211" s="350">
        <v>2178348.3973573018</v>
      </c>
      <c r="K211" s="346">
        <f t="shared" si="21"/>
        <v>3275376.3636610052</v>
      </c>
      <c r="L211" s="364">
        <f t="shared" si="22"/>
        <v>3346294.8402252337</v>
      </c>
      <c r="M211" s="365">
        <f t="shared" si="23"/>
        <v>-2.1193134481675001E-2</v>
      </c>
      <c r="N211" s="354">
        <v>6</v>
      </c>
      <c r="O211" s="354">
        <v>6</v>
      </c>
    </row>
    <row r="212" spans="1:15" ht="15.75">
      <c r="A212" s="372">
        <v>636</v>
      </c>
      <c r="B212" s="374" t="s">
        <v>226</v>
      </c>
      <c r="C212" s="352">
        <v>8011</v>
      </c>
      <c r="D212" s="360">
        <v>-181247.68890654991</v>
      </c>
      <c r="E212" s="361">
        <f t="shared" si="18"/>
        <v>-22.62485194189863</v>
      </c>
      <c r="F212" s="362">
        <f t="shared" si="19"/>
        <v>1044.9308681174248</v>
      </c>
      <c r="G212" s="362">
        <f t="shared" si="20"/>
        <v>1067.5557200593234</v>
      </c>
      <c r="H212" s="362"/>
      <c r="I212" s="353">
        <v>4987684.4171079351</v>
      </c>
      <c r="J212" s="350">
        <v>3383256.767380754</v>
      </c>
      <c r="K212" s="346">
        <f t="shared" si="21"/>
        <v>8370941.1844886895</v>
      </c>
      <c r="L212" s="364">
        <f t="shared" si="22"/>
        <v>8552188.8733952399</v>
      </c>
      <c r="M212" s="365">
        <f t="shared" si="23"/>
        <v>-2.1193134481674997E-2</v>
      </c>
      <c r="N212" s="354">
        <v>2</v>
      </c>
      <c r="O212" s="354">
        <v>2</v>
      </c>
    </row>
    <row r="213" spans="1:15" ht="15.75">
      <c r="A213" s="372">
        <v>638</v>
      </c>
      <c r="B213" s="374" t="s">
        <v>227</v>
      </c>
      <c r="C213" s="352">
        <v>51737</v>
      </c>
      <c r="D213" s="360">
        <v>-1004331.1880022598</v>
      </c>
      <c r="E213" s="361">
        <f t="shared" si="18"/>
        <v>-19.412242457086027</v>
      </c>
      <c r="F213" s="362">
        <f t="shared" si="19"/>
        <v>896.55620354466748</v>
      </c>
      <c r="G213" s="362">
        <f t="shared" si="20"/>
        <v>915.96844600175348</v>
      </c>
      <c r="H213" s="362"/>
      <c r="I213" s="353">
        <v>48756189.785028666</v>
      </c>
      <c r="J213" s="350">
        <v>-2371061.4822382019</v>
      </c>
      <c r="K213" s="346">
        <f t="shared" si="21"/>
        <v>46385128.302790463</v>
      </c>
      <c r="L213" s="364">
        <f t="shared" si="22"/>
        <v>47389459.490792722</v>
      </c>
      <c r="M213" s="365">
        <f t="shared" si="23"/>
        <v>-2.1193134481675001E-2</v>
      </c>
      <c r="N213" s="354">
        <v>1</v>
      </c>
      <c r="O213" s="355">
        <v>34</v>
      </c>
    </row>
    <row r="214" spans="1:15" ht="15.75">
      <c r="A214" s="372">
        <v>678</v>
      </c>
      <c r="B214" s="374" t="s">
        <v>228</v>
      </c>
      <c r="C214" s="352">
        <v>23571</v>
      </c>
      <c r="D214" s="360">
        <v>-301837.77802050114</v>
      </c>
      <c r="E214" s="361">
        <f t="shared" si="18"/>
        <v>-12.805471894298126</v>
      </c>
      <c r="F214" s="362">
        <f t="shared" si="19"/>
        <v>591.42189736863895</v>
      </c>
      <c r="G214" s="362">
        <f t="shared" si="20"/>
        <v>604.22736926293715</v>
      </c>
      <c r="H214" s="362"/>
      <c r="I214" s="353">
        <v>14056671.891172215</v>
      </c>
      <c r="J214" s="350">
        <v>-116266.34829602588</v>
      </c>
      <c r="K214" s="346">
        <f t="shared" si="21"/>
        <v>13940405.54287619</v>
      </c>
      <c r="L214" s="364">
        <f t="shared" si="22"/>
        <v>14242243.320896691</v>
      </c>
      <c r="M214" s="365">
        <f t="shared" si="23"/>
        <v>-2.1193134481675001E-2</v>
      </c>
      <c r="N214" s="354">
        <v>17</v>
      </c>
      <c r="O214" s="354">
        <v>17</v>
      </c>
    </row>
    <row r="215" spans="1:15" ht="15.75">
      <c r="A215" s="372">
        <v>680</v>
      </c>
      <c r="B215" s="374" t="s">
        <v>229</v>
      </c>
      <c r="C215" s="352">
        <v>25738</v>
      </c>
      <c r="D215" s="360">
        <v>-304087.57590865291</v>
      </c>
      <c r="E215" s="361">
        <f t="shared" si="18"/>
        <v>-11.814732143470858</v>
      </c>
      <c r="F215" s="362">
        <f t="shared" si="19"/>
        <v>545.66449084200406</v>
      </c>
      <c r="G215" s="362">
        <f t="shared" si="20"/>
        <v>557.47922298547496</v>
      </c>
      <c r="H215" s="362"/>
      <c r="I215" s="353">
        <v>13394183.235872578</v>
      </c>
      <c r="J215" s="350">
        <v>650129.4294189238</v>
      </c>
      <c r="K215" s="346">
        <f t="shared" si="21"/>
        <v>14044312.665291501</v>
      </c>
      <c r="L215" s="364">
        <f t="shared" si="22"/>
        <v>14348400.241200155</v>
      </c>
      <c r="M215" s="365">
        <f t="shared" si="23"/>
        <v>-2.1193134481675001E-2</v>
      </c>
      <c r="N215" s="354">
        <v>2</v>
      </c>
      <c r="O215" s="354">
        <v>2</v>
      </c>
    </row>
    <row r="216" spans="1:15" ht="15.75">
      <c r="A216" s="372">
        <v>681</v>
      </c>
      <c r="B216" s="374" t="s">
        <v>230</v>
      </c>
      <c r="C216" s="352">
        <v>3246</v>
      </c>
      <c r="D216" s="360">
        <v>-48007.119411733307</v>
      </c>
      <c r="E216" s="361">
        <f t="shared" si="18"/>
        <v>-14.789623971575264</v>
      </c>
      <c r="F216" s="362">
        <f t="shared" si="19"/>
        <v>683.06014357287927</v>
      </c>
      <c r="G216" s="362">
        <f t="shared" si="20"/>
        <v>697.84976754445461</v>
      </c>
      <c r="H216" s="362"/>
      <c r="I216" s="353">
        <v>1000410.8087769187</v>
      </c>
      <c r="J216" s="350">
        <v>1216802.4172606473</v>
      </c>
      <c r="K216" s="346">
        <f t="shared" si="21"/>
        <v>2217213.2260375661</v>
      </c>
      <c r="L216" s="364">
        <f t="shared" si="22"/>
        <v>2265220.3454492996</v>
      </c>
      <c r="M216" s="365">
        <f t="shared" si="23"/>
        <v>-2.1193134481675001E-2</v>
      </c>
      <c r="N216" s="354">
        <v>10</v>
      </c>
      <c r="O216" s="354">
        <v>10</v>
      </c>
    </row>
    <row r="217" spans="1:15" ht="15.75">
      <c r="A217" s="372">
        <v>683</v>
      </c>
      <c r="B217" s="374" t="s">
        <v>231</v>
      </c>
      <c r="C217" s="352">
        <v>3570</v>
      </c>
      <c r="D217" s="360">
        <v>-176809.21836092934</v>
      </c>
      <c r="E217" s="361">
        <f t="shared" si="18"/>
        <v>-49.526391697739314</v>
      </c>
      <c r="F217" s="362">
        <f t="shared" si="19"/>
        <v>2287.3809563192867</v>
      </c>
      <c r="G217" s="362">
        <f t="shared" si="20"/>
        <v>2336.9073480170259</v>
      </c>
      <c r="H217" s="362"/>
      <c r="I217" s="353">
        <v>5588632.0942806238</v>
      </c>
      <c r="J217" s="350">
        <v>2577317.9197792285</v>
      </c>
      <c r="K217" s="346">
        <f t="shared" si="21"/>
        <v>8165950.0140598528</v>
      </c>
      <c r="L217" s="364">
        <f t="shared" si="22"/>
        <v>8342759.2324207826</v>
      </c>
      <c r="M217" s="365">
        <f t="shared" si="23"/>
        <v>-2.1193134481675001E-2</v>
      </c>
      <c r="N217" s="354">
        <v>19</v>
      </c>
      <c r="O217" s="354">
        <v>19</v>
      </c>
    </row>
    <row r="218" spans="1:15" ht="15.75">
      <c r="A218" s="372">
        <v>684</v>
      </c>
      <c r="B218" s="374" t="s">
        <v>232</v>
      </c>
      <c r="C218" s="352">
        <v>38968</v>
      </c>
      <c r="D218" s="360">
        <v>-213472.27083365599</v>
      </c>
      <c r="E218" s="361">
        <f t="shared" si="18"/>
        <v>-5.4781428565401349</v>
      </c>
      <c r="F218" s="362">
        <f t="shared" si="19"/>
        <v>253.0085317444682</v>
      </c>
      <c r="G218" s="362">
        <f t="shared" si="20"/>
        <v>258.4866746010083</v>
      </c>
      <c r="H218" s="362"/>
      <c r="I218" s="353">
        <v>10223449.924886962</v>
      </c>
      <c r="J218" s="350">
        <v>-364213.45986852661</v>
      </c>
      <c r="K218" s="346">
        <f t="shared" si="21"/>
        <v>9859236.4650184363</v>
      </c>
      <c r="L218" s="364">
        <f t="shared" si="22"/>
        <v>10072708.735852093</v>
      </c>
      <c r="M218" s="365">
        <f t="shared" si="23"/>
        <v>-2.1193134481675001E-2</v>
      </c>
      <c r="N218" s="354">
        <v>4</v>
      </c>
      <c r="O218" s="354">
        <v>4</v>
      </c>
    </row>
    <row r="219" spans="1:15" ht="15.75">
      <c r="A219" s="372">
        <v>686</v>
      </c>
      <c r="B219" s="374" t="s">
        <v>233</v>
      </c>
      <c r="C219" s="352">
        <v>2935</v>
      </c>
      <c r="D219" s="360">
        <v>-36600.242018550278</v>
      </c>
      <c r="E219" s="361">
        <f t="shared" si="18"/>
        <v>-12.470269852998392</v>
      </c>
      <c r="F219" s="362">
        <f t="shared" si="19"/>
        <v>575.94056025714974</v>
      </c>
      <c r="G219" s="362">
        <f t="shared" si="20"/>
        <v>588.41083011014814</v>
      </c>
      <c r="H219" s="362"/>
      <c r="I219" s="353">
        <v>82192.892078146571</v>
      </c>
      <c r="J219" s="350">
        <v>1608192.6522765879</v>
      </c>
      <c r="K219" s="346">
        <f t="shared" si="21"/>
        <v>1690385.5443547345</v>
      </c>
      <c r="L219" s="364">
        <f t="shared" si="22"/>
        <v>1726985.7863732846</v>
      </c>
      <c r="M219" s="365">
        <f t="shared" si="23"/>
        <v>-2.1193134481675001E-2</v>
      </c>
      <c r="N219" s="354">
        <v>11</v>
      </c>
      <c r="O219" s="354">
        <v>11</v>
      </c>
    </row>
    <row r="220" spans="1:15" ht="15.75">
      <c r="A220" s="372">
        <v>687</v>
      </c>
      <c r="B220" s="374" t="s">
        <v>234</v>
      </c>
      <c r="C220" s="352">
        <v>1413</v>
      </c>
      <c r="D220" s="360">
        <v>-31652.842129522207</v>
      </c>
      <c r="E220" s="361">
        <f t="shared" si="18"/>
        <v>-22.401162158189813</v>
      </c>
      <c r="F220" s="362">
        <f t="shared" si="19"/>
        <v>1034.599734880394</v>
      </c>
      <c r="G220" s="362">
        <f t="shared" si="20"/>
        <v>1057.0008970385838</v>
      </c>
      <c r="H220" s="362"/>
      <c r="I220" s="353">
        <v>1025297.8198783825</v>
      </c>
      <c r="J220" s="350">
        <v>436591.60550761415</v>
      </c>
      <c r="K220" s="346">
        <f t="shared" si="21"/>
        <v>1461889.4253859967</v>
      </c>
      <c r="L220" s="364">
        <f t="shared" si="22"/>
        <v>1493542.2675155189</v>
      </c>
      <c r="M220" s="365">
        <f t="shared" si="23"/>
        <v>-2.1193134481674997E-2</v>
      </c>
      <c r="N220" s="354">
        <v>11</v>
      </c>
      <c r="O220" s="354">
        <v>11</v>
      </c>
    </row>
    <row r="221" spans="1:15" ht="15.75">
      <c r="A221" s="372">
        <v>689</v>
      </c>
      <c r="B221" s="374" t="s">
        <v>235</v>
      </c>
      <c r="C221" s="352">
        <v>3008</v>
      </c>
      <c r="D221" s="360">
        <v>-59502.188568263686</v>
      </c>
      <c r="E221" s="361">
        <f t="shared" si="18"/>
        <v>-19.781312688917449</v>
      </c>
      <c r="F221" s="362">
        <f t="shared" si="19"/>
        <v>913.60174615127869</v>
      </c>
      <c r="G221" s="362">
        <f t="shared" si="20"/>
        <v>933.38305884019621</v>
      </c>
      <c r="H221" s="362"/>
      <c r="I221" s="353">
        <v>2247545.0262920908</v>
      </c>
      <c r="J221" s="350">
        <v>500569.02613095549</v>
      </c>
      <c r="K221" s="346">
        <f t="shared" si="21"/>
        <v>2748114.0524230464</v>
      </c>
      <c r="L221" s="364">
        <f t="shared" si="22"/>
        <v>2807616.2409913102</v>
      </c>
      <c r="M221" s="365">
        <f t="shared" si="23"/>
        <v>-2.1193134481675001E-2</v>
      </c>
      <c r="N221" s="354">
        <v>9</v>
      </c>
      <c r="O221" s="354">
        <v>9</v>
      </c>
    </row>
    <row r="222" spans="1:15" ht="15.75">
      <c r="A222" s="372">
        <v>691</v>
      </c>
      <c r="B222" s="374" t="s">
        <v>236</v>
      </c>
      <c r="C222" s="352">
        <v>2556</v>
      </c>
      <c r="D222" s="360">
        <v>-93718.877005381873</v>
      </c>
      <c r="E222" s="361">
        <f t="shared" si="18"/>
        <v>-36.666227310399798</v>
      </c>
      <c r="F222" s="362">
        <f t="shared" si="19"/>
        <v>1693.4330811285597</v>
      </c>
      <c r="G222" s="362">
        <f t="shared" si="20"/>
        <v>1730.0993084389595</v>
      </c>
      <c r="H222" s="362"/>
      <c r="I222" s="353">
        <v>2493731.7741101389</v>
      </c>
      <c r="J222" s="350">
        <v>1834683.1812544602</v>
      </c>
      <c r="K222" s="346">
        <f t="shared" si="21"/>
        <v>4328414.9553645989</v>
      </c>
      <c r="L222" s="364">
        <f t="shared" si="22"/>
        <v>4422133.8323699804</v>
      </c>
      <c r="M222" s="365">
        <f t="shared" si="23"/>
        <v>-2.1193134481675008E-2</v>
      </c>
      <c r="N222" s="354">
        <v>17</v>
      </c>
      <c r="O222" s="354">
        <v>17</v>
      </c>
    </row>
    <row r="223" spans="1:15" ht="15.75">
      <c r="A223" s="372">
        <v>694</v>
      </c>
      <c r="B223" s="374" t="s">
        <v>237</v>
      </c>
      <c r="C223" s="352">
        <v>28643</v>
      </c>
      <c r="D223" s="360">
        <v>-162465.61233487693</v>
      </c>
      <c r="E223" s="361">
        <f t="shared" si="18"/>
        <v>-5.6720878516523037</v>
      </c>
      <c r="F223" s="362">
        <f t="shared" si="19"/>
        <v>261.96589918404402</v>
      </c>
      <c r="G223" s="362">
        <f t="shared" si="20"/>
        <v>267.63798703569637</v>
      </c>
      <c r="H223" s="362"/>
      <c r="I223" s="353">
        <v>7592919.1723859552</v>
      </c>
      <c r="J223" s="350">
        <v>-89429.922057382253</v>
      </c>
      <c r="K223" s="346">
        <f t="shared" si="21"/>
        <v>7503489.2503285734</v>
      </c>
      <c r="L223" s="364">
        <f t="shared" si="22"/>
        <v>7665954.8626634507</v>
      </c>
      <c r="M223" s="365">
        <f t="shared" si="23"/>
        <v>-2.1193134481675001E-2</v>
      </c>
      <c r="N223" s="354">
        <v>5</v>
      </c>
      <c r="O223" s="354">
        <v>5</v>
      </c>
    </row>
    <row r="224" spans="1:15" ht="15.75">
      <c r="A224" s="372">
        <v>697</v>
      </c>
      <c r="B224" s="374" t="s">
        <v>238</v>
      </c>
      <c r="C224" s="352">
        <v>1163</v>
      </c>
      <c r="D224" s="360">
        <v>-21659.020079101672</v>
      </c>
      <c r="E224" s="361">
        <f t="shared" si="18"/>
        <v>-18.623405055117516</v>
      </c>
      <c r="F224" s="362">
        <f t="shared" si="19"/>
        <v>860.12367557236382</v>
      </c>
      <c r="G224" s="362">
        <f t="shared" si="20"/>
        <v>878.7470806274813</v>
      </c>
      <c r="H224" s="362"/>
      <c r="I224" s="353">
        <v>435113.2745105637</v>
      </c>
      <c r="J224" s="350">
        <v>565210.56018009537</v>
      </c>
      <c r="K224" s="346">
        <f t="shared" si="21"/>
        <v>1000323.8346906591</v>
      </c>
      <c r="L224" s="364">
        <f t="shared" si="22"/>
        <v>1021982.8547697607</v>
      </c>
      <c r="M224" s="365">
        <f t="shared" si="23"/>
        <v>-2.1193134481675001E-2</v>
      </c>
      <c r="N224" s="354">
        <v>18</v>
      </c>
      <c r="O224" s="354">
        <v>18</v>
      </c>
    </row>
    <row r="225" spans="1:15" ht="15.75">
      <c r="A225" s="372">
        <v>698</v>
      </c>
      <c r="B225" s="374" t="s">
        <v>239</v>
      </c>
      <c r="C225" s="352">
        <v>65722</v>
      </c>
      <c r="D225" s="360">
        <v>-439179.20343296125</v>
      </c>
      <c r="E225" s="361">
        <f t="shared" si="18"/>
        <v>-6.6823773383792524</v>
      </c>
      <c r="F225" s="362">
        <f t="shared" si="19"/>
        <v>308.62621206151732</v>
      </c>
      <c r="G225" s="362">
        <f t="shared" si="20"/>
        <v>315.30858939989656</v>
      </c>
      <c r="H225" s="362"/>
      <c r="I225" s="353">
        <v>2394407.8329179585</v>
      </c>
      <c r="J225" s="350">
        <v>17889124.076189082</v>
      </c>
      <c r="K225" s="346">
        <f t="shared" si="21"/>
        <v>20283531.909107041</v>
      </c>
      <c r="L225" s="364">
        <f t="shared" si="22"/>
        <v>20722711.112540003</v>
      </c>
      <c r="M225" s="365">
        <f t="shared" si="23"/>
        <v>-2.1193134481675001E-2</v>
      </c>
      <c r="N225" s="354">
        <v>19</v>
      </c>
      <c r="O225" s="354">
        <v>19</v>
      </c>
    </row>
    <row r="226" spans="1:15" ht="15.75">
      <c r="A226" s="372">
        <v>700</v>
      </c>
      <c r="B226" s="374" t="s">
        <v>240</v>
      </c>
      <c r="C226" s="352">
        <v>4733</v>
      </c>
      <c r="D226" s="360">
        <v>-38831.021961297505</v>
      </c>
      <c r="E226" s="361">
        <f t="shared" si="18"/>
        <v>-8.2043148027250172</v>
      </c>
      <c r="F226" s="362">
        <f t="shared" si="19"/>
        <v>378.91703385001983</v>
      </c>
      <c r="G226" s="362">
        <f t="shared" si="20"/>
        <v>387.12134865274487</v>
      </c>
      <c r="H226" s="362"/>
      <c r="I226" s="353">
        <v>1216714.2943900952</v>
      </c>
      <c r="J226" s="350">
        <v>576700.02682204871</v>
      </c>
      <c r="K226" s="346">
        <f t="shared" si="21"/>
        <v>1793414.3212121439</v>
      </c>
      <c r="L226" s="364">
        <f t="shared" si="22"/>
        <v>1832245.3431734415</v>
      </c>
      <c r="M226" s="365">
        <f t="shared" si="23"/>
        <v>-2.1193134481675001E-2</v>
      </c>
      <c r="N226" s="354">
        <v>9</v>
      </c>
      <c r="O226" s="354">
        <v>9</v>
      </c>
    </row>
    <row r="227" spans="1:15" ht="15.75">
      <c r="A227" s="372">
        <v>702</v>
      </c>
      <c r="B227" s="374" t="s">
        <v>241</v>
      </c>
      <c r="C227" s="352">
        <v>4039</v>
      </c>
      <c r="D227" s="360">
        <v>-54204.54529155013</v>
      </c>
      <c r="E227" s="361">
        <f t="shared" si="18"/>
        <v>-13.420288509915853</v>
      </c>
      <c r="F227" s="362">
        <f t="shared" si="19"/>
        <v>619.81725931576932</v>
      </c>
      <c r="G227" s="362">
        <f t="shared" si="20"/>
        <v>633.23754782568517</v>
      </c>
      <c r="H227" s="362"/>
      <c r="I227" s="353">
        <v>1367623.9810771667</v>
      </c>
      <c r="J227" s="350">
        <v>1135817.9292992253</v>
      </c>
      <c r="K227" s="346">
        <f t="shared" si="21"/>
        <v>2503441.9103763923</v>
      </c>
      <c r="L227" s="364">
        <f t="shared" si="22"/>
        <v>2557646.4556679423</v>
      </c>
      <c r="M227" s="365">
        <f t="shared" si="23"/>
        <v>-2.1193134481675004E-2</v>
      </c>
      <c r="N227" s="354">
        <v>6</v>
      </c>
      <c r="O227" s="354">
        <v>6</v>
      </c>
    </row>
    <row r="228" spans="1:15" ht="15.75">
      <c r="A228" s="372">
        <v>704</v>
      </c>
      <c r="B228" s="374" t="s">
        <v>242</v>
      </c>
      <c r="C228" s="352">
        <v>6418</v>
      </c>
      <c r="D228" s="360">
        <v>-139204.98104566429</v>
      </c>
      <c r="E228" s="361">
        <f t="shared" si="18"/>
        <v>-21.689775793964518</v>
      </c>
      <c r="F228" s="362">
        <f t="shared" si="19"/>
        <v>1001.74429021071</v>
      </c>
      <c r="G228" s="362">
        <f t="shared" si="20"/>
        <v>1023.4340660046746</v>
      </c>
      <c r="H228" s="362"/>
      <c r="I228" s="353">
        <v>5050353.6759926267</v>
      </c>
      <c r="J228" s="350">
        <v>1378841.1785797104</v>
      </c>
      <c r="K228" s="346">
        <f t="shared" si="21"/>
        <v>6429194.8545723371</v>
      </c>
      <c r="L228" s="364">
        <f t="shared" si="22"/>
        <v>6568399.8356180014</v>
      </c>
      <c r="M228" s="365">
        <f t="shared" si="23"/>
        <v>-2.1193134481675004E-2</v>
      </c>
      <c r="N228" s="354">
        <v>2</v>
      </c>
      <c r="O228" s="354">
        <v>2</v>
      </c>
    </row>
    <row r="229" spans="1:15" ht="15.75">
      <c r="A229" s="372">
        <v>707</v>
      </c>
      <c r="B229" s="374" t="s">
        <v>243</v>
      </c>
      <c r="C229" s="352">
        <v>1881</v>
      </c>
      <c r="D229" s="360">
        <v>-26007.897850217745</v>
      </c>
      <c r="E229" s="361">
        <f t="shared" si="18"/>
        <v>-13.826633625846755</v>
      </c>
      <c r="F229" s="362">
        <f t="shared" si="19"/>
        <v>638.58434587330123</v>
      </c>
      <c r="G229" s="362">
        <f t="shared" si="20"/>
        <v>652.41097949914797</v>
      </c>
      <c r="H229" s="362"/>
      <c r="I229" s="353">
        <v>-252378.58134886203</v>
      </c>
      <c r="J229" s="350">
        <v>1453555.7359365416</v>
      </c>
      <c r="K229" s="346">
        <f t="shared" si="21"/>
        <v>1201177.1545876795</v>
      </c>
      <c r="L229" s="364">
        <f t="shared" si="22"/>
        <v>1227185.0524378973</v>
      </c>
      <c r="M229" s="365">
        <f t="shared" si="23"/>
        <v>-2.1193134481675001E-2</v>
      </c>
      <c r="N229" s="354">
        <v>12</v>
      </c>
      <c r="O229" s="354">
        <v>12</v>
      </c>
    </row>
    <row r="230" spans="1:15" ht="15.75">
      <c r="A230" s="372">
        <v>710</v>
      </c>
      <c r="B230" s="374" t="s">
        <v>244</v>
      </c>
      <c r="C230" s="352">
        <v>27036</v>
      </c>
      <c r="D230" s="360">
        <v>-369450.3756098054</v>
      </c>
      <c r="E230" s="361">
        <f t="shared" si="18"/>
        <v>-13.665127075373777</v>
      </c>
      <c r="F230" s="362">
        <f t="shared" si="19"/>
        <v>631.12515098328504</v>
      </c>
      <c r="G230" s="362">
        <f t="shared" si="20"/>
        <v>644.79027805865883</v>
      </c>
      <c r="H230" s="362"/>
      <c r="I230" s="353">
        <v>9513257.313497968</v>
      </c>
      <c r="J230" s="350">
        <v>7549842.2684861291</v>
      </c>
      <c r="K230" s="346">
        <f t="shared" si="21"/>
        <v>17063099.581984095</v>
      </c>
      <c r="L230" s="364">
        <f t="shared" si="22"/>
        <v>17432549.957593899</v>
      </c>
      <c r="M230" s="365">
        <f t="shared" si="23"/>
        <v>-2.1193134481675004E-2</v>
      </c>
      <c r="N230" s="354">
        <v>1</v>
      </c>
      <c r="O230" s="355">
        <v>33</v>
      </c>
    </row>
    <row r="231" spans="1:15" ht="15.75">
      <c r="A231" s="372">
        <v>729</v>
      </c>
      <c r="B231" s="374" t="s">
        <v>245</v>
      </c>
      <c r="C231" s="352">
        <v>8858</v>
      </c>
      <c r="D231" s="360">
        <v>-143795.13962321245</v>
      </c>
      <c r="E231" s="361">
        <f t="shared" si="18"/>
        <v>-16.233364148025789</v>
      </c>
      <c r="F231" s="362">
        <f t="shared" si="19"/>
        <v>749.73941642684576</v>
      </c>
      <c r="G231" s="362">
        <f t="shared" si="20"/>
        <v>765.97278057487165</v>
      </c>
      <c r="H231" s="362"/>
      <c r="I231" s="353">
        <v>1534801.2033510942</v>
      </c>
      <c r="J231" s="350">
        <v>5106390.5473579057</v>
      </c>
      <c r="K231" s="346">
        <f t="shared" si="21"/>
        <v>6641191.750709</v>
      </c>
      <c r="L231" s="364">
        <f t="shared" si="22"/>
        <v>6784986.8903322127</v>
      </c>
      <c r="M231" s="365">
        <f t="shared" si="23"/>
        <v>-2.1193134481675001E-2</v>
      </c>
      <c r="N231" s="354">
        <v>13</v>
      </c>
      <c r="O231" s="354">
        <v>13</v>
      </c>
    </row>
    <row r="232" spans="1:15" ht="15.75">
      <c r="A232" s="372">
        <v>732</v>
      </c>
      <c r="B232" s="374" t="s">
        <v>246</v>
      </c>
      <c r="C232" s="352">
        <v>3285</v>
      </c>
      <c r="D232" s="360">
        <v>-84655.139149006543</v>
      </c>
      <c r="E232" s="361">
        <f t="shared" si="18"/>
        <v>-25.770209786607776</v>
      </c>
      <c r="F232" s="362">
        <f t="shared" si="19"/>
        <v>1190.1995095057614</v>
      </c>
      <c r="G232" s="362">
        <f t="shared" si="20"/>
        <v>1215.9697192923691</v>
      </c>
      <c r="H232" s="362"/>
      <c r="I232" s="353">
        <v>2538379.5095111197</v>
      </c>
      <c r="J232" s="350">
        <v>1371425.8792153061</v>
      </c>
      <c r="K232" s="346">
        <f t="shared" si="21"/>
        <v>3909805.3887264258</v>
      </c>
      <c r="L232" s="364">
        <f t="shared" si="22"/>
        <v>3994460.5278754323</v>
      </c>
      <c r="M232" s="365">
        <f t="shared" si="23"/>
        <v>-2.1193134481675001E-2</v>
      </c>
      <c r="N232" s="354">
        <v>19</v>
      </c>
      <c r="O232" s="354">
        <v>19</v>
      </c>
    </row>
    <row r="233" spans="1:15" ht="15.75">
      <c r="A233" s="372">
        <v>734</v>
      </c>
      <c r="B233" s="374" t="s">
        <v>247</v>
      </c>
      <c r="C233" s="352">
        <v>50870</v>
      </c>
      <c r="D233" s="360">
        <v>-597958.77998899517</v>
      </c>
      <c r="E233" s="361">
        <f t="shared" si="18"/>
        <v>-11.754644780597507</v>
      </c>
      <c r="F233" s="362">
        <f t="shared" si="19"/>
        <v>542.88935046047254</v>
      </c>
      <c r="G233" s="362">
        <f t="shared" si="20"/>
        <v>554.64399524107</v>
      </c>
      <c r="H233" s="362"/>
      <c r="I233" s="353">
        <v>11992138.921922848</v>
      </c>
      <c r="J233" s="350">
        <v>15624642.336001391</v>
      </c>
      <c r="K233" s="346">
        <f t="shared" si="21"/>
        <v>27616781.257924236</v>
      </c>
      <c r="L233" s="364">
        <f t="shared" si="22"/>
        <v>28214740.037913233</v>
      </c>
      <c r="M233" s="365">
        <f t="shared" si="23"/>
        <v>-2.1193134481675001E-2</v>
      </c>
      <c r="N233" s="354">
        <v>2</v>
      </c>
      <c r="O233" s="354">
        <v>2</v>
      </c>
    </row>
    <row r="234" spans="1:15" ht="15.75">
      <c r="A234" s="372">
        <v>738</v>
      </c>
      <c r="B234" s="374" t="s">
        <v>248</v>
      </c>
      <c r="C234" s="352">
        <v>2965</v>
      </c>
      <c r="D234" s="360">
        <v>-44595.018276167961</v>
      </c>
      <c r="E234" s="361">
        <f t="shared" si="18"/>
        <v>-15.040478339348384</v>
      </c>
      <c r="F234" s="362">
        <f t="shared" si="19"/>
        <v>694.64587562369513</v>
      </c>
      <c r="G234" s="362">
        <f t="shared" si="20"/>
        <v>709.68635396304353</v>
      </c>
      <c r="H234" s="362"/>
      <c r="I234" s="353">
        <v>1255529.3223219637</v>
      </c>
      <c r="J234" s="350">
        <v>804095.69890229241</v>
      </c>
      <c r="K234" s="346">
        <f t="shared" si="21"/>
        <v>2059625.0212242561</v>
      </c>
      <c r="L234" s="364">
        <f t="shared" si="22"/>
        <v>2104220.0395004242</v>
      </c>
      <c r="M234" s="365">
        <f t="shared" si="23"/>
        <v>-2.1193134481674994E-2</v>
      </c>
      <c r="N234" s="354">
        <v>2</v>
      </c>
      <c r="O234" s="354">
        <v>2</v>
      </c>
    </row>
    <row r="235" spans="1:15" ht="15.75">
      <c r="A235" s="372">
        <v>739</v>
      </c>
      <c r="B235" s="374" t="s">
        <v>249</v>
      </c>
      <c r="C235" s="352">
        <v>3188</v>
      </c>
      <c r="D235" s="360">
        <v>-67802.867124551674</v>
      </c>
      <c r="E235" s="361">
        <f t="shared" si="18"/>
        <v>-21.268151544715082</v>
      </c>
      <c r="F235" s="362">
        <f t="shared" si="19"/>
        <v>982.27153547538808</v>
      </c>
      <c r="G235" s="362">
        <f t="shared" si="20"/>
        <v>1003.5396870201032</v>
      </c>
      <c r="H235" s="362"/>
      <c r="I235" s="353">
        <v>2115786.8083237316</v>
      </c>
      <c r="J235" s="350">
        <v>1015694.8467718058</v>
      </c>
      <c r="K235" s="346">
        <f t="shared" si="21"/>
        <v>3131481.6550955372</v>
      </c>
      <c r="L235" s="364">
        <f t="shared" si="22"/>
        <v>3199284.5222200891</v>
      </c>
      <c r="M235" s="365">
        <f t="shared" si="23"/>
        <v>-2.1193134481674994E-2</v>
      </c>
      <c r="N235" s="354">
        <v>9</v>
      </c>
      <c r="O235" s="354">
        <v>9</v>
      </c>
    </row>
    <row r="236" spans="1:15" ht="15.75">
      <c r="A236" s="372">
        <v>740</v>
      </c>
      <c r="B236" s="374" t="s">
        <v>250</v>
      </c>
      <c r="C236" s="352">
        <v>31460</v>
      </c>
      <c r="D236" s="360">
        <v>-72280.088256037634</v>
      </c>
      <c r="E236" s="361">
        <f t="shared" si="18"/>
        <v>-2.2975234664983355</v>
      </c>
      <c r="F236" s="362">
        <f t="shared" si="19"/>
        <v>106.11133264135718</v>
      </c>
      <c r="G236" s="362">
        <f t="shared" si="20"/>
        <v>108.40885610785551</v>
      </c>
      <c r="H236" s="362"/>
      <c r="I236" s="353">
        <v>-4876116.5071608331</v>
      </c>
      <c r="J236" s="350">
        <v>8214379.0320579298</v>
      </c>
      <c r="K236" s="346">
        <f t="shared" si="21"/>
        <v>3338262.5248970967</v>
      </c>
      <c r="L236" s="364">
        <f t="shared" si="22"/>
        <v>3410542.6131531345</v>
      </c>
      <c r="M236" s="365">
        <f t="shared" si="23"/>
        <v>-2.1193134481674994E-2</v>
      </c>
      <c r="N236" s="354">
        <v>10</v>
      </c>
      <c r="O236" s="354">
        <v>10</v>
      </c>
    </row>
    <row r="237" spans="1:15" ht="15.75">
      <c r="A237" s="372">
        <v>742</v>
      </c>
      <c r="B237" s="374" t="s">
        <v>251</v>
      </c>
      <c r="C237" s="352">
        <v>964</v>
      </c>
      <c r="D237" s="360">
        <v>-29049.701789859773</v>
      </c>
      <c r="E237" s="361">
        <f t="shared" si="18"/>
        <v>-30.13454542516574</v>
      </c>
      <c r="F237" s="362">
        <f t="shared" si="19"/>
        <v>1391.7667524325004</v>
      </c>
      <c r="G237" s="362">
        <f t="shared" si="20"/>
        <v>1421.9012978576661</v>
      </c>
      <c r="H237" s="362"/>
      <c r="I237" s="353">
        <v>1248370.1828812119</v>
      </c>
      <c r="J237" s="350">
        <v>93292.966463718534</v>
      </c>
      <c r="K237" s="346">
        <f t="shared" si="21"/>
        <v>1341663.1493449304</v>
      </c>
      <c r="L237" s="364">
        <f t="shared" si="22"/>
        <v>1370712.8511347901</v>
      </c>
      <c r="M237" s="365">
        <f t="shared" si="23"/>
        <v>-2.1193134481675001E-2</v>
      </c>
      <c r="N237" s="354">
        <v>19</v>
      </c>
      <c r="O237" s="354">
        <v>19</v>
      </c>
    </row>
    <row r="238" spans="1:15" ht="15.75">
      <c r="A238" s="372">
        <v>743</v>
      </c>
      <c r="B238" s="374" t="s">
        <v>252</v>
      </c>
      <c r="C238" s="352">
        <v>66611</v>
      </c>
      <c r="D238" s="360">
        <v>-669861.92390105582</v>
      </c>
      <c r="E238" s="361">
        <f t="shared" si="18"/>
        <v>-10.056325890634517</v>
      </c>
      <c r="F238" s="362">
        <f t="shared" si="19"/>
        <v>464.45233630512939</v>
      </c>
      <c r="G238" s="362">
        <f t="shared" si="20"/>
        <v>474.50866219576392</v>
      </c>
      <c r="H238" s="362"/>
      <c r="I238" s="353">
        <v>18582365.147210289</v>
      </c>
      <c r="J238" s="350">
        <v>12355269.426410684</v>
      </c>
      <c r="K238" s="346">
        <f t="shared" si="21"/>
        <v>30937634.573620975</v>
      </c>
      <c r="L238" s="364">
        <f t="shared" si="22"/>
        <v>31607496.49752203</v>
      </c>
      <c r="M238" s="365">
        <f t="shared" si="23"/>
        <v>-2.1193134481674997E-2</v>
      </c>
      <c r="N238" s="354">
        <v>14</v>
      </c>
      <c r="O238" s="354">
        <v>14</v>
      </c>
    </row>
    <row r="239" spans="1:15" ht="15.75">
      <c r="A239" s="372">
        <v>746</v>
      </c>
      <c r="B239" s="374" t="s">
        <v>253</v>
      </c>
      <c r="C239" s="352">
        <v>4603</v>
      </c>
      <c r="D239" s="360">
        <v>-154254.16128011371</v>
      </c>
      <c r="E239" s="361">
        <f t="shared" si="18"/>
        <v>-33.51165789270339</v>
      </c>
      <c r="F239" s="362">
        <f t="shared" si="19"/>
        <v>1547.739002394467</v>
      </c>
      <c r="G239" s="362">
        <f t="shared" si="20"/>
        <v>1581.2506602871704</v>
      </c>
      <c r="H239" s="362"/>
      <c r="I239" s="353">
        <v>4849563.8068487961</v>
      </c>
      <c r="J239" s="350">
        <v>2274678.8211729354</v>
      </c>
      <c r="K239" s="346">
        <f t="shared" si="21"/>
        <v>7124242.628021732</v>
      </c>
      <c r="L239" s="364">
        <f t="shared" si="22"/>
        <v>7278496.7893018452</v>
      </c>
      <c r="M239" s="365">
        <f t="shared" si="23"/>
        <v>-2.1193134481675001E-2</v>
      </c>
      <c r="N239" s="354">
        <v>17</v>
      </c>
      <c r="O239" s="354">
        <v>17</v>
      </c>
    </row>
    <row r="240" spans="1:15" ht="15.75">
      <c r="A240" s="372">
        <v>747</v>
      </c>
      <c r="B240" s="374" t="s">
        <v>254</v>
      </c>
      <c r="C240" s="352">
        <v>1264</v>
      </c>
      <c r="D240" s="360">
        <v>-36546.179646019773</v>
      </c>
      <c r="E240" s="361">
        <f t="shared" si="18"/>
        <v>-28.913116808559948</v>
      </c>
      <c r="F240" s="362">
        <f t="shared" si="19"/>
        <v>1335.3549594196243</v>
      </c>
      <c r="G240" s="362">
        <f t="shared" si="20"/>
        <v>1364.2680762281843</v>
      </c>
      <c r="H240" s="362"/>
      <c r="I240" s="353">
        <v>995359.68565276568</v>
      </c>
      <c r="J240" s="350">
        <v>692528.98305363953</v>
      </c>
      <c r="K240" s="346">
        <f t="shared" si="21"/>
        <v>1687888.6687064052</v>
      </c>
      <c r="L240" s="364">
        <f t="shared" si="22"/>
        <v>1724434.848352425</v>
      </c>
      <c r="M240" s="365">
        <f t="shared" si="23"/>
        <v>-2.1193134481674997E-2</v>
      </c>
      <c r="N240" s="354">
        <v>4</v>
      </c>
      <c r="O240" s="354">
        <v>4</v>
      </c>
    </row>
    <row r="241" spans="1:15" ht="15.75">
      <c r="A241" s="372">
        <v>748</v>
      </c>
      <c r="B241" s="374" t="s">
        <v>255</v>
      </c>
      <c r="C241" s="352">
        <v>4804</v>
      </c>
      <c r="D241" s="360">
        <v>-126080.77548691825</v>
      </c>
      <c r="E241" s="361">
        <f t="shared" si="18"/>
        <v>-26.244957428584151</v>
      </c>
      <c r="F241" s="362">
        <f t="shared" si="19"/>
        <v>1212.1257730208117</v>
      </c>
      <c r="G241" s="362">
        <f t="shared" si="20"/>
        <v>1238.370730449396</v>
      </c>
      <c r="H241" s="362"/>
      <c r="I241" s="353">
        <v>3070652.600826933</v>
      </c>
      <c r="J241" s="350">
        <v>2752399.6127650463</v>
      </c>
      <c r="K241" s="346">
        <f t="shared" si="21"/>
        <v>5823052.2135919798</v>
      </c>
      <c r="L241" s="364">
        <f t="shared" si="22"/>
        <v>5949132.989078898</v>
      </c>
      <c r="M241" s="365">
        <f t="shared" si="23"/>
        <v>-2.1193134481675001E-2</v>
      </c>
      <c r="N241" s="354">
        <v>17</v>
      </c>
      <c r="O241" s="354">
        <v>17</v>
      </c>
    </row>
    <row r="242" spans="1:15" ht="15.75">
      <c r="A242" s="372">
        <v>749</v>
      </c>
      <c r="B242" s="374" t="s">
        <v>256</v>
      </c>
      <c r="C242" s="352">
        <v>21269</v>
      </c>
      <c r="D242" s="360">
        <v>-182132.62607300258</v>
      </c>
      <c r="E242" s="361">
        <f t="shared" si="18"/>
        <v>-8.563290520146813</v>
      </c>
      <c r="F242" s="362">
        <f t="shared" si="19"/>
        <v>395.49636038006355</v>
      </c>
      <c r="G242" s="362">
        <f t="shared" si="20"/>
        <v>404.05965090021039</v>
      </c>
      <c r="H242" s="362"/>
      <c r="I242" s="353">
        <v>7909769.0082460791</v>
      </c>
      <c r="J242" s="350">
        <v>502043.08067749266</v>
      </c>
      <c r="K242" s="346">
        <f t="shared" si="21"/>
        <v>8411812.0889235716</v>
      </c>
      <c r="L242" s="364">
        <f t="shared" si="22"/>
        <v>8593944.7149965744</v>
      </c>
      <c r="M242" s="365">
        <f t="shared" si="23"/>
        <v>-2.1193134481675004E-2</v>
      </c>
      <c r="N242" s="354">
        <v>11</v>
      </c>
      <c r="O242" s="354">
        <v>11</v>
      </c>
    </row>
    <row r="243" spans="1:15" ht="15.75">
      <c r="A243" s="372">
        <v>751</v>
      </c>
      <c r="B243" s="374" t="s">
        <v>257</v>
      </c>
      <c r="C243" s="352">
        <v>2778</v>
      </c>
      <c r="D243" s="360">
        <v>-60799.423353660604</v>
      </c>
      <c r="E243" s="361">
        <f t="shared" si="18"/>
        <v>-21.8860415239959</v>
      </c>
      <c r="F243" s="362">
        <f t="shared" si="19"/>
        <v>1010.808841006006</v>
      </c>
      <c r="G243" s="362">
        <f t="shared" si="20"/>
        <v>1032.6948825300017</v>
      </c>
      <c r="H243" s="362"/>
      <c r="I243" s="353">
        <v>1597445.4296918411</v>
      </c>
      <c r="J243" s="350">
        <v>1210581.5306228434</v>
      </c>
      <c r="K243" s="346">
        <f t="shared" si="21"/>
        <v>2808026.9603146845</v>
      </c>
      <c r="L243" s="364">
        <f t="shared" si="22"/>
        <v>2868826.3836683449</v>
      </c>
      <c r="M243" s="365">
        <f t="shared" si="23"/>
        <v>-2.1193134481675004E-2</v>
      </c>
      <c r="N243" s="354">
        <v>19</v>
      </c>
      <c r="O243" s="354">
        <v>19</v>
      </c>
    </row>
    <row r="244" spans="1:15" ht="15.75">
      <c r="A244" s="372">
        <v>753</v>
      </c>
      <c r="B244" s="374" t="s">
        <v>258</v>
      </c>
      <c r="C244" s="352">
        <v>22826</v>
      </c>
      <c r="D244" s="360">
        <v>-490575.03395544708</v>
      </c>
      <c r="E244" s="361">
        <f t="shared" si="18"/>
        <v>-21.491940504488174</v>
      </c>
      <c r="F244" s="362">
        <f t="shared" si="19"/>
        <v>992.6072491680701</v>
      </c>
      <c r="G244" s="362">
        <f t="shared" si="20"/>
        <v>1014.0991896725583</v>
      </c>
      <c r="H244" s="362"/>
      <c r="I244" s="353">
        <v>23442136.544333193</v>
      </c>
      <c r="J244" s="350">
        <v>-784883.47482282703</v>
      </c>
      <c r="K244" s="346">
        <f t="shared" si="21"/>
        <v>22657253.069510367</v>
      </c>
      <c r="L244" s="364">
        <f t="shared" si="22"/>
        <v>23147828.103465814</v>
      </c>
      <c r="M244" s="365">
        <f t="shared" si="23"/>
        <v>-2.1193134481675004E-2</v>
      </c>
      <c r="N244" s="354">
        <v>1</v>
      </c>
      <c r="O244" s="355">
        <v>34</v>
      </c>
    </row>
    <row r="245" spans="1:15" ht="15.75">
      <c r="A245" s="372">
        <v>755</v>
      </c>
      <c r="B245" s="374" t="s">
        <v>259</v>
      </c>
      <c r="C245" s="352">
        <v>6182</v>
      </c>
      <c r="D245" s="360">
        <v>-110930.67876841759</v>
      </c>
      <c r="E245" s="361">
        <f t="shared" si="18"/>
        <v>-17.944140855454155</v>
      </c>
      <c r="F245" s="362">
        <f t="shared" si="19"/>
        <v>828.75179602777837</v>
      </c>
      <c r="G245" s="362">
        <f t="shared" si="20"/>
        <v>846.69593688323255</v>
      </c>
      <c r="H245" s="362"/>
      <c r="I245" s="353">
        <v>5154467.7972385921</v>
      </c>
      <c r="J245" s="350">
        <v>-31124.194194866152</v>
      </c>
      <c r="K245" s="346">
        <f t="shared" si="21"/>
        <v>5123343.6030437257</v>
      </c>
      <c r="L245" s="364">
        <f t="shared" si="22"/>
        <v>5234274.2818121435</v>
      </c>
      <c r="M245" s="365">
        <f t="shared" si="23"/>
        <v>-2.1193134481675001E-2</v>
      </c>
      <c r="N245" s="354">
        <v>1</v>
      </c>
      <c r="O245" s="355">
        <v>33</v>
      </c>
    </row>
    <row r="246" spans="1:15" ht="15.75">
      <c r="A246" s="372">
        <v>758</v>
      </c>
      <c r="B246" s="374" t="s">
        <v>260</v>
      </c>
      <c r="C246" s="352">
        <v>8127</v>
      </c>
      <c r="D246" s="360">
        <v>-111683.00838286948</v>
      </c>
      <c r="E246" s="361">
        <f t="shared" si="18"/>
        <v>-13.742218331840713</v>
      </c>
      <c r="F246" s="362">
        <f t="shared" si="19"/>
        <v>634.68561775456521</v>
      </c>
      <c r="G246" s="362">
        <f t="shared" si="20"/>
        <v>648.42783608640593</v>
      </c>
      <c r="H246" s="362"/>
      <c r="I246" s="353">
        <v>5719321.5921643181</v>
      </c>
      <c r="J246" s="350">
        <v>-561231.57667296682</v>
      </c>
      <c r="K246" s="346">
        <f t="shared" si="21"/>
        <v>5158090.0154913515</v>
      </c>
      <c r="L246" s="364">
        <f t="shared" si="22"/>
        <v>5269773.0238742214</v>
      </c>
      <c r="M246" s="365">
        <f t="shared" si="23"/>
        <v>-2.1193134481674997E-2</v>
      </c>
      <c r="N246" s="354">
        <v>19</v>
      </c>
      <c r="O246" s="354">
        <v>19</v>
      </c>
    </row>
    <row r="247" spans="1:15" ht="15.75">
      <c r="A247" s="372">
        <v>759</v>
      </c>
      <c r="B247" s="374" t="s">
        <v>261</v>
      </c>
      <c r="C247" s="352">
        <v>1800</v>
      </c>
      <c r="D247" s="360">
        <v>-39732.67840723697</v>
      </c>
      <c r="E247" s="361">
        <f t="shared" si="18"/>
        <v>-22.07371022624276</v>
      </c>
      <c r="F247" s="362">
        <f t="shared" si="19"/>
        <v>1019.4763372822637</v>
      </c>
      <c r="G247" s="362">
        <f t="shared" si="20"/>
        <v>1041.5500475085064</v>
      </c>
      <c r="H247" s="362"/>
      <c r="I247" s="353">
        <v>1050573.9011072333</v>
      </c>
      <c r="J247" s="350">
        <v>784483.50600084115</v>
      </c>
      <c r="K247" s="346">
        <f t="shared" si="21"/>
        <v>1835057.4071080745</v>
      </c>
      <c r="L247" s="364">
        <f t="shared" si="22"/>
        <v>1874790.0855153115</v>
      </c>
      <c r="M247" s="365">
        <f t="shared" si="23"/>
        <v>-2.1193134481675001E-2</v>
      </c>
      <c r="N247" s="354">
        <v>14</v>
      </c>
      <c r="O247" s="354">
        <v>14</v>
      </c>
    </row>
    <row r="248" spans="1:15" ht="15.75">
      <c r="A248" s="372">
        <v>761</v>
      </c>
      <c r="B248" s="374" t="s">
        <v>262</v>
      </c>
      <c r="C248" s="352">
        <v>8429</v>
      </c>
      <c r="D248" s="360">
        <v>-153672.87957311512</v>
      </c>
      <c r="E248" s="361">
        <f t="shared" si="18"/>
        <v>-18.231448519766889</v>
      </c>
      <c r="F248" s="362">
        <f t="shared" si="19"/>
        <v>842.02112693248705</v>
      </c>
      <c r="G248" s="362">
        <f t="shared" si="20"/>
        <v>860.25257545225395</v>
      </c>
      <c r="H248" s="362"/>
      <c r="I248" s="353">
        <v>2751565.5323768947</v>
      </c>
      <c r="J248" s="350">
        <v>4345830.5465370389</v>
      </c>
      <c r="K248" s="346">
        <f t="shared" si="21"/>
        <v>7097396.0789139336</v>
      </c>
      <c r="L248" s="364">
        <f t="shared" si="22"/>
        <v>7251068.9584870487</v>
      </c>
      <c r="M248" s="365">
        <f t="shared" si="23"/>
        <v>-2.1193134481675001E-2</v>
      </c>
      <c r="N248" s="354">
        <v>2</v>
      </c>
      <c r="O248" s="354">
        <v>2</v>
      </c>
    </row>
    <row r="249" spans="1:15" ht="15.75">
      <c r="A249" s="372">
        <v>762</v>
      </c>
      <c r="B249" s="374" t="s">
        <v>263</v>
      </c>
      <c r="C249" s="352">
        <v>3570</v>
      </c>
      <c r="D249" s="360">
        <v>-94183.718240320537</v>
      </c>
      <c r="E249" s="361">
        <f t="shared" si="18"/>
        <v>-26.38199390485169</v>
      </c>
      <c r="F249" s="362">
        <f t="shared" si="19"/>
        <v>1218.4548152827331</v>
      </c>
      <c r="G249" s="362">
        <f t="shared" si="20"/>
        <v>1244.836809187585</v>
      </c>
      <c r="H249" s="362"/>
      <c r="I249" s="353">
        <v>2793685.6549702371</v>
      </c>
      <c r="J249" s="350">
        <v>1556198.0355891206</v>
      </c>
      <c r="K249" s="346">
        <f t="shared" si="21"/>
        <v>4349883.6905593574</v>
      </c>
      <c r="L249" s="364">
        <f t="shared" si="22"/>
        <v>4444067.4087996781</v>
      </c>
      <c r="M249" s="365">
        <f t="shared" si="23"/>
        <v>-2.1193134481675001E-2</v>
      </c>
      <c r="N249" s="354">
        <v>11</v>
      </c>
      <c r="O249" s="354">
        <v>11</v>
      </c>
    </row>
    <row r="250" spans="1:15" ht="15.75">
      <c r="A250" s="372">
        <v>765</v>
      </c>
      <c r="B250" s="374" t="s">
        <v>264</v>
      </c>
      <c r="C250" s="352">
        <v>10185</v>
      </c>
      <c r="D250" s="360">
        <v>-124509.82598577112</v>
      </c>
      <c r="E250" s="361">
        <f t="shared" si="18"/>
        <v>-12.224823366300551</v>
      </c>
      <c r="F250" s="362">
        <f t="shared" si="19"/>
        <v>564.60459169124806</v>
      </c>
      <c r="G250" s="362">
        <f t="shared" si="20"/>
        <v>576.82941505754854</v>
      </c>
      <c r="H250" s="362"/>
      <c r="I250" s="353">
        <v>4033179.1511803744</v>
      </c>
      <c r="J250" s="350">
        <v>1717318.6151949863</v>
      </c>
      <c r="K250" s="346">
        <f t="shared" si="21"/>
        <v>5750497.766375361</v>
      </c>
      <c r="L250" s="364">
        <f t="shared" si="22"/>
        <v>5875007.5923611317</v>
      </c>
      <c r="M250" s="365">
        <f t="shared" si="23"/>
        <v>-2.1193134481675001E-2</v>
      </c>
      <c r="N250" s="354">
        <v>18</v>
      </c>
      <c r="O250" s="354">
        <v>18</v>
      </c>
    </row>
    <row r="251" spans="1:15" ht="15.75">
      <c r="A251" s="372">
        <v>768</v>
      </c>
      <c r="B251" s="374" t="s">
        <v>265</v>
      </c>
      <c r="C251" s="352">
        <v>2361</v>
      </c>
      <c r="D251" s="360">
        <v>-60961.955376089631</v>
      </c>
      <c r="E251" s="361">
        <f t="shared" si="18"/>
        <v>-25.820396177928686</v>
      </c>
      <c r="F251" s="362">
        <f t="shared" si="19"/>
        <v>1192.5173726053877</v>
      </c>
      <c r="G251" s="362">
        <f t="shared" si="20"/>
        <v>1218.3377687833163</v>
      </c>
      <c r="H251" s="362"/>
      <c r="I251" s="353">
        <v>1859650.5570093277</v>
      </c>
      <c r="J251" s="350">
        <v>955882.95971199288</v>
      </c>
      <c r="K251" s="346">
        <f t="shared" si="21"/>
        <v>2815533.5167213203</v>
      </c>
      <c r="L251" s="364">
        <f t="shared" si="22"/>
        <v>2876495.4720974099</v>
      </c>
      <c r="M251" s="365">
        <f t="shared" si="23"/>
        <v>-2.1193134481675001E-2</v>
      </c>
      <c r="N251" s="354">
        <v>10</v>
      </c>
      <c r="O251" s="354">
        <v>10</v>
      </c>
    </row>
    <row r="252" spans="1:15" ht="15.75">
      <c r="A252" s="372">
        <v>777</v>
      </c>
      <c r="B252" s="374" t="s">
        <v>266</v>
      </c>
      <c r="C252" s="352">
        <v>7038</v>
      </c>
      <c r="D252" s="360">
        <v>-175009.30406706291</v>
      </c>
      <c r="E252" s="361">
        <f t="shared" si="18"/>
        <v>-24.866340447153014</v>
      </c>
      <c r="F252" s="362">
        <f t="shared" si="19"/>
        <v>1148.4542209192703</v>
      </c>
      <c r="G252" s="362">
        <f t="shared" si="20"/>
        <v>1173.3205613664234</v>
      </c>
      <c r="H252" s="362"/>
      <c r="I252" s="353">
        <v>4308827.9514463181</v>
      </c>
      <c r="J252" s="350">
        <v>3773992.855383506</v>
      </c>
      <c r="K252" s="346">
        <f t="shared" si="21"/>
        <v>8082820.8068298241</v>
      </c>
      <c r="L252" s="364">
        <f t="shared" si="22"/>
        <v>8257830.1108968873</v>
      </c>
      <c r="M252" s="365">
        <f t="shared" si="23"/>
        <v>-2.1193134481675001E-2</v>
      </c>
      <c r="N252" s="354">
        <v>18</v>
      </c>
      <c r="O252" s="354">
        <v>18</v>
      </c>
    </row>
    <row r="253" spans="1:15" ht="15.75">
      <c r="A253" s="372">
        <v>778</v>
      </c>
      <c r="B253" s="374" t="s">
        <v>267</v>
      </c>
      <c r="C253" s="352">
        <v>6632</v>
      </c>
      <c r="D253" s="360">
        <v>-77831.123733198227</v>
      </c>
      <c r="E253" s="361">
        <f t="shared" si="18"/>
        <v>-11.735694169661976</v>
      </c>
      <c r="F253" s="362">
        <f t="shared" si="19"/>
        <v>542.01411475121472</v>
      </c>
      <c r="G253" s="362">
        <f t="shared" si="20"/>
        <v>553.74980892087672</v>
      </c>
      <c r="H253" s="362"/>
      <c r="I253" s="353">
        <v>1722008.3362907558</v>
      </c>
      <c r="J253" s="350">
        <v>1872629.2727393005</v>
      </c>
      <c r="K253" s="346">
        <f t="shared" si="21"/>
        <v>3594637.6090300563</v>
      </c>
      <c r="L253" s="364">
        <f t="shared" si="22"/>
        <v>3672468.7327632545</v>
      </c>
      <c r="M253" s="365">
        <f t="shared" si="23"/>
        <v>-2.1193134481675001E-2</v>
      </c>
      <c r="N253" s="354">
        <v>11</v>
      </c>
      <c r="O253" s="354">
        <v>11</v>
      </c>
    </row>
    <row r="254" spans="1:15" ht="15.75">
      <c r="A254" s="372">
        <v>781</v>
      </c>
      <c r="B254" s="374" t="s">
        <v>268</v>
      </c>
      <c r="C254" s="352">
        <v>3428</v>
      </c>
      <c r="D254" s="360">
        <v>-74667.489454757408</v>
      </c>
      <c r="E254" s="361">
        <f t="shared" si="18"/>
        <v>-21.781648032309629</v>
      </c>
      <c r="F254" s="362">
        <f t="shared" si="19"/>
        <v>1005.9874179896844</v>
      </c>
      <c r="G254" s="362">
        <f t="shared" si="20"/>
        <v>1027.7690660219941</v>
      </c>
      <c r="H254" s="362"/>
      <c r="I254" s="353">
        <v>2571094.6043347996</v>
      </c>
      <c r="J254" s="350">
        <v>877430.26453383872</v>
      </c>
      <c r="K254" s="346">
        <f t="shared" si="21"/>
        <v>3448524.8688686383</v>
      </c>
      <c r="L254" s="364">
        <f t="shared" si="22"/>
        <v>3523192.3583233957</v>
      </c>
      <c r="M254" s="365">
        <f t="shared" si="23"/>
        <v>-2.1193134481674997E-2</v>
      </c>
      <c r="N254" s="354">
        <v>7</v>
      </c>
      <c r="O254" s="354">
        <v>7</v>
      </c>
    </row>
    <row r="255" spans="1:15" ht="15.75">
      <c r="A255" s="372">
        <v>783</v>
      </c>
      <c r="B255" s="374" t="s">
        <v>269</v>
      </c>
      <c r="C255" s="352">
        <v>6256</v>
      </c>
      <c r="D255" s="360">
        <v>-49393.365433926643</v>
      </c>
      <c r="E255" s="361">
        <f t="shared" si="18"/>
        <v>-7.895358924860397</v>
      </c>
      <c r="F255" s="362">
        <f t="shared" si="19"/>
        <v>364.64787821107393</v>
      </c>
      <c r="G255" s="362">
        <f t="shared" si="20"/>
        <v>372.54323713593436</v>
      </c>
      <c r="H255" s="362"/>
      <c r="I255" s="353">
        <v>442472.76257668156</v>
      </c>
      <c r="J255" s="350">
        <v>1838764.363511797</v>
      </c>
      <c r="K255" s="346">
        <f t="shared" si="21"/>
        <v>2281237.1260884786</v>
      </c>
      <c r="L255" s="364">
        <f t="shared" si="22"/>
        <v>2330630.4915224053</v>
      </c>
      <c r="M255" s="365">
        <f t="shared" si="23"/>
        <v>-2.1193134481675001E-2</v>
      </c>
      <c r="N255" s="354">
        <v>4</v>
      </c>
      <c r="O255" s="354">
        <v>4</v>
      </c>
    </row>
    <row r="256" spans="1:15" ht="15.75">
      <c r="A256" s="372">
        <v>785</v>
      </c>
      <c r="B256" s="374" t="s">
        <v>270</v>
      </c>
      <c r="C256" s="352">
        <v>2581</v>
      </c>
      <c r="D256" s="360">
        <v>-113241.31564496149</v>
      </c>
      <c r="E256" s="361">
        <f t="shared" si="18"/>
        <v>-43.874977003084652</v>
      </c>
      <c r="F256" s="362">
        <f t="shared" si="19"/>
        <v>2026.3698487928298</v>
      </c>
      <c r="G256" s="362">
        <f t="shared" si="20"/>
        <v>2070.2448257959145</v>
      </c>
      <c r="H256" s="362"/>
      <c r="I256" s="353">
        <v>3924141.4548657797</v>
      </c>
      <c r="J256" s="350">
        <v>1305919.124868514</v>
      </c>
      <c r="K256" s="346">
        <f t="shared" si="21"/>
        <v>5230060.5797342937</v>
      </c>
      <c r="L256" s="364">
        <f t="shared" si="22"/>
        <v>5343301.8953792555</v>
      </c>
      <c r="M256" s="365">
        <f t="shared" si="23"/>
        <v>-2.1193134481675001E-2</v>
      </c>
      <c r="N256" s="354">
        <v>17</v>
      </c>
      <c r="O256" s="354">
        <v>17</v>
      </c>
    </row>
    <row r="257" spans="1:15" ht="15.75">
      <c r="A257" s="372">
        <v>790</v>
      </c>
      <c r="B257" s="374" t="s">
        <v>271</v>
      </c>
      <c r="C257" s="352">
        <v>23464</v>
      </c>
      <c r="D257" s="360">
        <v>-340741.41914121638</v>
      </c>
      <c r="E257" s="361">
        <f t="shared" si="18"/>
        <v>-14.521881143079456</v>
      </c>
      <c r="F257" s="362">
        <f t="shared" si="19"/>
        <v>670.69441641007597</v>
      </c>
      <c r="G257" s="362">
        <f t="shared" si="20"/>
        <v>685.21629755315541</v>
      </c>
      <c r="H257" s="362"/>
      <c r="I257" s="353">
        <v>5777142.8641162999</v>
      </c>
      <c r="J257" s="350">
        <v>9960030.9225297235</v>
      </c>
      <c r="K257" s="346">
        <f t="shared" si="21"/>
        <v>15737173.786646023</v>
      </c>
      <c r="L257" s="364">
        <f t="shared" si="22"/>
        <v>16077915.20578724</v>
      </c>
      <c r="M257" s="365">
        <f t="shared" si="23"/>
        <v>-2.1193134481675001E-2</v>
      </c>
      <c r="N257" s="354">
        <v>6</v>
      </c>
      <c r="O257" s="354">
        <v>6</v>
      </c>
    </row>
    <row r="258" spans="1:15" ht="15.75">
      <c r="A258" s="372">
        <v>791</v>
      </c>
      <c r="B258" s="374" t="s">
        <v>272</v>
      </c>
      <c r="C258" s="352">
        <v>4938</v>
      </c>
      <c r="D258" s="360">
        <v>-146476.7985907055</v>
      </c>
      <c r="E258" s="361">
        <f t="shared" si="18"/>
        <v>-29.663183189693296</v>
      </c>
      <c r="F258" s="362">
        <f t="shared" si="19"/>
        <v>1369.9968442282459</v>
      </c>
      <c r="G258" s="362">
        <f t="shared" si="20"/>
        <v>1399.6600274179391</v>
      </c>
      <c r="H258" s="362"/>
      <c r="I258" s="353">
        <v>3864795.4907138241</v>
      </c>
      <c r="J258" s="350">
        <v>2900248.9260852532</v>
      </c>
      <c r="K258" s="346">
        <f t="shared" si="21"/>
        <v>6765044.4167990778</v>
      </c>
      <c r="L258" s="364">
        <f t="shared" si="22"/>
        <v>6911521.2153897835</v>
      </c>
      <c r="M258" s="365">
        <f t="shared" si="23"/>
        <v>-2.1193134481674997E-2</v>
      </c>
      <c r="N258" s="354">
        <v>17</v>
      </c>
      <c r="O258" s="354">
        <v>17</v>
      </c>
    </row>
    <row r="259" spans="1:15" ht="15.75">
      <c r="A259" s="372">
        <v>831</v>
      </c>
      <c r="B259" s="374" t="s">
        <v>273</v>
      </c>
      <c r="C259" s="352">
        <v>4596</v>
      </c>
      <c r="D259" s="360">
        <v>-66763.083882415362</v>
      </c>
      <c r="E259" s="361">
        <f t="shared" si="18"/>
        <v>-14.526345492257477</v>
      </c>
      <c r="F259" s="362">
        <f t="shared" si="19"/>
        <v>670.90060278752276</v>
      </c>
      <c r="G259" s="362">
        <f t="shared" si="20"/>
        <v>685.42694827978016</v>
      </c>
      <c r="H259" s="362"/>
      <c r="I259" s="353">
        <v>2313950.1815812537</v>
      </c>
      <c r="J259" s="350">
        <v>769508.98883020075</v>
      </c>
      <c r="K259" s="346">
        <f t="shared" si="21"/>
        <v>3083459.1704114545</v>
      </c>
      <c r="L259" s="364">
        <f t="shared" si="22"/>
        <v>3150222.2542938697</v>
      </c>
      <c r="M259" s="365">
        <f t="shared" si="23"/>
        <v>-2.1193134481675001E-2</v>
      </c>
      <c r="N259" s="354">
        <v>9</v>
      </c>
      <c r="O259" s="354">
        <v>9</v>
      </c>
    </row>
    <row r="260" spans="1:15" ht="15.75">
      <c r="A260" s="372">
        <v>832</v>
      </c>
      <c r="B260" s="374" t="s">
        <v>274</v>
      </c>
      <c r="C260" s="352">
        <v>3657</v>
      </c>
      <c r="D260" s="360">
        <v>-184293.42813394361</v>
      </c>
      <c r="E260" s="361">
        <f t="shared" si="18"/>
        <v>-50.394702798453274</v>
      </c>
      <c r="F260" s="362">
        <f t="shared" si="19"/>
        <v>2327.4839843786558</v>
      </c>
      <c r="G260" s="362">
        <f t="shared" si="20"/>
        <v>2377.878687177109</v>
      </c>
      <c r="H260" s="362"/>
      <c r="I260" s="353">
        <v>6475209.0629234323</v>
      </c>
      <c r="J260" s="350">
        <v>2036399.8679493109</v>
      </c>
      <c r="K260" s="346">
        <f t="shared" si="21"/>
        <v>8511608.9308727439</v>
      </c>
      <c r="L260" s="364">
        <f t="shared" si="22"/>
        <v>8695902.359006688</v>
      </c>
      <c r="M260" s="365">
        <f t="shared" si="23"/>
        <v>-2.1193134481675001E-2</v>
      </c>
      <c r="N260" s="354">
        <v>17</v>
      </c>
      <c r="O260" s="354">
        <v>17</v>
      </c>
    </row>
    <row r="261" spans="1:15" ht="15.75">
      <c r="A261" s="372">
        <v>833</v>
      </c>
      <c r="B261" s="374" t="s">
        <v>275</v>
      </c>
      <c r="C261" s="352">
        <v>1692</v>
      </c>
      <c r="D261" s="360">
        <v>-38536.801579720879</v>
      </c>
      <c r="E261" s="361">
        <f t="shared" si="18"/>
        <v>-22.775887458463878</v>
      </c>
      <c r="F261" s="362">
        <f t="shared" si="19"/>
        <v>1051.9064573432186</v>
      </c>
      <c r="G261" s="362">
        <f t="shared" si="20"/>
        <v>1074.6823448016823</v>
      </c>
      <c r="H261" s="362"/>
      <c r="I261" s="353">
        <v>1390395.2424229668</v>
      </c>
      <c r="J261" s="350">
        <v>389430.48340175895</v>
      </c>
      <c r="K261" s="346">
        <f t="shared" si="21"/>
        <v>1779825.7258247258</v>
      </c>
      <c r="L261" s="364">
        <f t="shared" si="22"/>
        <v>1818362.5274044466</v>
      </c>
      <c r="M261" s="365">
        <f t="shared" si="23"/>
        <v>-2.1193134481675001E-2</v>
      </c>
      <c r="N261" s="354">
        <v>2</v>
      </c>
      <c r="O261" s="354">
        <v>2</v>
      </c>
    </row>
    <row r="262" spans="1:15" ht="15.75">
      <c r="A262" s="372">
        <v>834</v>
      </c>
      <c r="B262" s="374" t="s">
        <v>276</v>
      </c>
      <c r="C262" s="352">
        <v>5832</v>
      </c>
      <c r="D262" s="360">
        <v>-119653.02962268895</v>
      </c>
      <c r="E262" s="361">
        <f t="shared" si="18"/>
        <v>-20.516637452450095</v>
      </c>
      <c r="F262" s="362">
        <f t="shared" si="19"/>
        <v>947.56278799498193</v>
      </c>
      <c r="G262" s="362">
        <f t="shared" si="20"/>
        <v>968.07942544743196</v>
      </c>
      <c r="H262" s="362"/>
      <c r="I262" s="353">
        <v>3610623.2546627391</v>
      </c>
      <c r="J262" s="350">
        <v>1915562.924923996</v>
      </c>
      <c r="K262" s="346">
        <f t="shared" si="21"/>
        <v>5526186.1795867346</v>
      </c>
      <c r="L262" s="364">
        <f t="shared" si="22"/>
        <v>5645839.2092094235</v>
      </c>
      <c r="M262" s="365">
        <f t="shared" si="23"/>
        <v>-2.1193134481675001E-2</v>
      </c>
      <c r="N262" s="354">
        <v>5</v>
      </c>
      <c r="O262" s="354">
        <v>5</v>
      </c>
    </row>
    <row r="263" spans="1:15" ht="15.75">
      <c r="A263" s="372">
        <v>837</v>
      </c>
      <c r="B263" s="374" t="s">
        <v>277</v>
      </c>
      <c r="C263" s="352">
        <v>260180</v>
      </c>
      <c r="D263" s="360">
        <v>-413606.19905155856</v>
      </c>
      <c r="E263" s="361">
        <f t="shared" si="18"/>
        <v>-1.5896925169173595</v>
      </c>
      <c r="F263" s="362">
        <f t="shared" si="19"/>
        <v>73.420095124071452</v>
      </c>
      <c r="G263" s="362">
        <f t="shared" si="20"/>
        <v>75.009787640988819</v>
      </c>
      <c r="H263" s="362"/>
      <c r="I263" s="353">
        <v>19167883.679130785</v>
      </c>
      <c r="J263" s="350">
        <v>-65443.329749875673</v>
      </c>
      <c r="K263" s="346">
        <f t="shared" si="21"/>
        <v>19102440.34938091</v>
      </c>
      <c r="L263" s="364">
        <f t="shared" si="22"/>
        <v>19516046.548432469</v>
      </c>
      <c r="M263" s="365">
        <f t="shared" si="23"/>
        <v>-2.1193134481675001E-2</v>
      </c>
      <c r="N263" s="354">
        <v>6</v>
      </c>
      <c r="O263" s="354">
        <v>6</v>
      </c>
    </row>
    <row r="264" spans="1:15" ht="15.75">
      <c r="A264" s="372">
        <v>844</v>
      </c>
      <c r="B264" s="374" t="s">
        <v>278</v>
      </c>
      <c r="C264" s="352">
        <v>1388</v>
      </c>
      <c r="D264" s="360">
        <v>-25325.914772525179</v>
      </c>
      <c r="E264" s="361">
        <f t="shared" si="18"/>
        <v>-18.246336291444653</v>
      </c>
      <c r="F264" s="362">
        <f t="shared" si="19"/>
        <v>842.7087200368984</v>
      </c>
      <c r="G264" s="362">
        <f t="shared" si="20"/>
        <v>860.95505632834306</v>
      </c>
      <c r="H264" s="362"/>
      <c r="I264" s="353">
        <v>287856.39463031408</v>
      </c>
      <c r="J264" s="350">
        <v>881823.30878090102</v>
      </c>
      <c r="K264" s="346">
        <f t="shared" si="21"/>
        <v>1169679.703411215</v>
      </c>
      <c r="L264" s="364">
        <f t="shared" si="22"/>
        <v>1195005.6181837402</v>
      </c>
      <c r="M264" s="365">
        <f t="shared" si="23"/>
        <v>-2.1193134481675004E-2</v>
      </c>
      <c r="N264" s="354">
        <v>11</v>
      </c>
      <c r="O264" s="354">
        <v>11</v>
      </c>
    </row>
    <row r="265" spans="1:15" ht="15.75">
      <c r="A265" s="372">
        <v>845</v>
      </c>
      <c r="B265" s="374" t="s">
        <v>279</v>
      </c>
      <c r="C265" s="352">
        <v>2826</v>
      </c>
      <c r="D265" s="360">
        <v>-80175.657460177463</v>
      </c>
      <c r="E265" s="361">
        <f t="shared" si="18"/>
        <v>-28.37072096963109</v>
      </c>
      <c r="F265" s="362">
        <f t="shared" si="19"/>
        <v>1310.3043577056028</v>
      </c>
      <c r="G265" s="362">
        <f t="shared" si="20"/>
        <v>1338.6750786752339</v>
      </c>
      <c r="H265" s="362"/>
      <c r="I265" s="353">
        <v>2666318.4005187717</v>
      </c>
      <c r="J265" s="350">
        <v>1036601.7143572617</v>
      </c>
      <c r="K265" s="346">
        <f t="shared" si="21"/>
        <v>3702920.1148760333</v>
      </c>
      <c r="L265" s="364">
        <f t="shared" si="22"/>
        <v>3783095.7723362106</v>
      </c>
      <c r="M265" s="365">
        <f t="shared" si="23"/>
        <v>-2.1193134481675001E-2</v>
      </c>
      <c r="N265" s="354">
        <v>19</v>
      </c>
      <c r="O265" s="354">
        <v>19</v>
      </c>
    </row>
    <row r="266" spans="1:15" ht="15.75">
      <c r="A266" s="372">
        <v>846</v>
      </c>
      <c r="B266" s="374" t="s">
        <v>280</v>
      </c>
      <c r="C266" s="352">
        <v>4662</v>
      </c>
      <c r="D266" s="360">
        <v>-118836.83241141998</v>
      </c>
      <c r="E266" s="361">
        <f t="shared" ref="E266:E302" si="24">D266/C266</f>
        <v>-25.490526042775628</v>
      </c>
      <c r="F266" s="362">
        <f t="shared" ref="F266:F302" si="25">K266/C266</f>
        <v>1177.2822900697458</v>
      </c>
      <c r="G266" s="362">
        <f t="shared" ref="G266:G302" si="26">L266/C266</f>
        <v>1202.7728161125215</v>
      </c>
      <c r="H266" s="362"/>
      <c r="I266" s="353">
        <v>2501087.4606766952</v>
      </c>
      <c r="J266" s="350">
        <v>2987402.5756284609</v>
      </c>
      <c r="K266" s="346">
        <f t="shared" ref="K266:K302" si="27">SUM(I266:J266)</f>
        <v>5488490.0363051556</v>
      </c>
      <c r="L266" s="364">
        <f t="shared" ref="L266:L302" si="28">K266-D266</f>
        <v>5607326.8687165752</v>
      </c>
      <c r="M266" s="365">
        <f t="shared" ref="M266:M302" si="29">D266/L266</f>
        <v>-2.1193134481675004E-2</v>
      </c>
      <c r="N266" s="354">
        <v>14</v>
      </c>
      <c r="O266" s="354">
        <v>14</v>
      </c>
    </row>
    <row r="267" spans="1:15" ht="15.75">
      <c r="A267" s="372">
        <v>848</v>
      </c>
      <c r="B267" s="374" t="s">
        <v>281</v>
      </c>
      <c r="C267" s="352">
        <v>3976</v>
      </c>
      <c r="D267" s="360">
        <v>-100593.41523456297</v>
      </c>
      <c r="E267" s="361">
        <f t="shared" si="24"/>
        <v>-25.300154737063121</v>
      </c>
      <c r="F267" s="362">
        <f t="shared" si="25"/>
        <v>1168.4899738038248</v>
      </c>
      <c r="G267" s="362">
        <f t="shared" si="26"/>
        <v>1193.7901285408877</v>
      </c>
      <c r="H267" s="362"/>
      <c r="I267" s="353">
        <v>1864632.0387337452</v>
      </c>
      <c r="J267" s="350">
        <v>2781284.0971102617</v>
      </c>
      <c r="K267" s="346">
        <f t="shared" si="27"/>
        <v>4645916.1358440071</v>
      </c>
      <c r="L267" s="364">
        <f t="shared" si="28"/>
        <v>4746509.5510785701</v>
      </c>
      <c r="M267" s="365">
        <f t="shared" si="29"/>
        <v>-2.1193134481675001E-2</v>
      </c>
      <c r="N267" s="354">
        <v>12</v>
      </c>
      <c r="O267" s="354">
        <v>12</v>
      </c>
    </row>
    <row r="268" spans="1:15" ht="15.75">
      <c r="A268" s="372">
        <v>849</v>
      </c>
      <c r="B268" s="374" t="s">
        <v>282</v>
      </c>
      <c r="C268" s="352">
        <v>2799</v>
      </c>
      <c r="D268" s="360">
        <v>-97301.199389606714</v>
      </c>
      <c r="E268" s="361">
        <f t="shared" si="24"/>
        <v>-34.76284365473623</v>
      </c>
      <c r="F268" s="362">
        <f t="shared" si="25"/>
        <v>1605.5251319061467</v>
      </c>
      <c r="G268" s="362">
        <f t="shared" si="26"/>
        <v>1640.2879755608831</v>
      </c>
      <c r="H268" s="362"/>
      <c r="I268" s="353">
        <v>2720172.2188566597</v>
      </c>
      <c r="J268" s="350">
        <v>1773692.6253486453</v>
      </c>
      <c r="K268" s="346">
        <f t="shared" si="27"/>
        <v>4493864.844205305</v>
      </c>
      <c r="L268" s="364">
        <f t="shared" si="28"/>
        <v>4591166.0435949117</v>
      </c>
      <c r="M268" s="365">
        <f t="shared" si="29"/>
        <v>-2.1193134481675001E-2</v>
      </c>
      <c r="N268" s="354">
        <v>16</v>
      </c>
      <c r="O268" s="354">
        <v>16</v>
      </c>
    </row>
    <row r="269" spans="1:15" ht="15.75">
      <c r="A269" s="372">
        <v>850</v>
      </c>
      <c r="B269" s="374" t="s">
        <v>283</v>
      </c>
      <c r="C269" s="352">
        <v>2349</v>
      </c>
      <c r="D269" s="360">
        <v>-64232.147931307874</v>
      </c>
      <c r="E269" s="361">
        <f t="shared" si="24"/>
        <v>-27.34446484942864</v>
      </c>
      <c r="F269" s="362">
        <f t="shared" si="25"/>
        <v>1262.9066243923487</v>
      </c>
      <c r="G269" s="362">
        <f t="shared" si="26"/>
        <v>1290.2510892417772</v>
      </c>
      <c r="H269" s="362"/>
      <c r="I269" s="353">
        <v>1906847.7225961678</v>
      </c>
      <c r="J269" s="350">
        <v>1059719.9381014593</v>
      </c>
      <c r="K269" s="346">
        <f t="shared" si="27"/>
        <v>2966567.6606976269</v>
      </c>
      <c r="L269" s="364">
        <f t="shared" si="28"/>
        <v>3030799.8086289349</v>
      </c>
      <c r="M269" s="365">
        <f t="shared" si="29"/>
        <v>-2.1193134481675001E-2</v>
      </c>
      <c r="N269" s="354">
        <v>13</v>
      </c>
      <c r="O269" s="354">
        <v>13</v>
      </c>
    </row>
    <row r="270" spans="1:15" ht="15.75">
      <c r="A270" s="372">
        <v>851</v>
      </c>
      <c r="B270" s="374" t="s">
        <v>284</v>
      </c>
      <c r="C270" s="352">
        <v>20959</v>
      </c>
      <c r="D270" s="360">
        <v>-172391.44574886825</v>
      </c>
      <c r="E270" s="361">
        <f t="shared" si="24"/>
        <v>-8.2251751395041861</v>
      </c>
      <c r="F270" s="362">
        <f t="shared" si="25"/>
        <v>379.88047042303509</v>
      </c>
      <c r="G270" s="362">
        <f t="shared" si="26"/>
        <v>388.10564556253928</v>
      </c>
      <c r="H270" s="362"/>
      <c r="I270" s="353">
        <v>3814130.0725410627</v>
      </c>
      <c r="J270" s="350">
        <v>4147784.7070553289</v>
      </c>
      <c r="K270" s="346">
        <f t="shared" si="27"/>
        <v>7961914.7795963921</v>
      </c>
      <c r="L270" s="364">
        <f t="shared" si="28"/>
        <v>8134306.2253452605</v>
      </c>
      <c r="M270" s="365">
        <f t="shared" si="29"/>
        <v>-2.1193134481675001E-2</v>
      </c>
      <c r="N270" s="354">
        <v>19</v>
      </c>
      <c r="O270" s="354">
        <v>19</v>
      </c>
    </row>
    <row r="271" spans="1:15" ht="15.75">
      <c r="A271" s="372">
        <v>853</v>
      </c>
      <c r="B271" s="374" t="s">
        <v>285</v>
      </c>
      <c r="C271" s="352">
        <v>206073</v>
      </c>
      <c r="D271" s="360">
        <v>-919333.68005539093</v>
      </c>
      <c r="E271" s="361">
        <f t="shared" si="24"/>
        <v>-4.4612039425610872</v>
      </c>
      <c r="F271" s="362">
        <f t="shared" si="25"/>
        <v>206.04111445769928</v>
      </c>
      <c r="G271" s="362">
        <f t="shared" si="26"/>
        <v>210.50231840026035</v>
      </c>
      <c r="H271" s="362"/>
      <c r="I271" s="353">
        <v>43670436.192080729</v>
      </c>
      <c r="J271" s="350">
        <v>-1210925.612439268</v>
      </c>
      <c r="K271" s="346">
        <f t="shared" si="27"/>
        <v>42459510.579641461</v>
      </c>
      <c r="L271" s="364">
        <f t="shared" si="28"/>
        <v>43378844.259696849</v>
      </c>
      <c r="M271" s="365">
        <f t="shared" si="29"/>
        <v>-2.1193134481675001E-2</v>
      </c>
      <c r="N271" s="354">
        <v>2</v>
      </c>
      <c r="O271" s="354">
        <v>2</v>
      </c>
    </row>
    <row r="272" spans="1:15" ht="15.75">
      <c r="A272" s="372">
        <v>854</v>
      </c>
      <c r="B272" s="374" t="s">
        <v>286</v>
      </c>
      <c r="C272" s="352">
        <v>3191</v>
      </c>
      <c r="D272" s="360">
        <v>-49647.307943528576</v>
      </c>
      <c r="E272" s="361">
        <f t="shared" si="24"/>
        <v>-15.558542132099209</v>
      </c>
      <c r="F272" s="362">
        <f t="shared" si="25"/>
        <v>718.57269954676451</v>
      </c>
      <c r="G272" s="362">
        <f t="shared" si="26"/>
        <v>734.13124167886372</v>
      </c>
      <c r="H272" s="362"/>
      <c r="I272" s="353">
        <v>1236991.82144247</v>
      </c>
      <c r="J272" s="350">
        <v>1055973.6628112555</v>
      </c>
      <c r="K272" s="346">
        <f t="shared" si="27"/>
        <v>2292965.4842537255</v>
      </c>
      <c r="L272" s="364">
        <f t="shared" si="28"/>
        <v>2342612.792197254</v>
      </c>
      <c r="M272" s="365">
        <f t="shared" si="29"/>
        <v>-2.1193134481675001E-2</v>
      </c>
      <c r="N272" s="354">
        <v>19</v>
      </c>
      <c r="O272" s="354">
        <v>19</v>
      </c>
    </row>
    <row r="273" spans="1:15" ht="15.75">
      <c r="A273" s="372">
        <v>857</v>
      </c>
      <c r="B273" s="374" t="s">
        <v>287</v>
      </c>
      <c r="C273" s="352">
        <v>2311</v>
      </c>
      <c r="D273" s="360">
        <v>0</v>
      </c>
      <c r="E273" s="361">
        <f t="shared" si="24"/>
        <v>0</v>
      </c>
      <c r="F273" s="362">
        <f t="shared" si="25"/>
        <v>-206.39799651860145</v>
      </c>
      <c r="G273" s="362">
        <f t="shared" si="26"/>
        <v>-206.39799651860145</v>
      </c>
      <c r="H273" s="362"/>
      <c r="I273" s="353">
        <v>-1629094.3424073318</v>
      </c>
      <c r="J273" s="350">
        <v>1152108.5724528439</v>
      </c>
      <c r="K273" s="346">
        <f t="shared" si="27"/>
        <v>-476985.76995448791</v>
      </c>
      <c r="L273" s="364">
        <f t="shared" si="28"/>
        <v>-476985.76995448791</v>
      </c>
      <c r="M273" s="365">
        <f t="shared" si="29"/>
        <v>0</v>
      </c>
      <c r="N273" s="354">
        <v>11</v>
      </c>
      <c r="O273" s="354">
        <v>11</v>
      </c>
    </row>
    <row r="274" spans="1:15" ht="15.75">
      <c r="A274" s="372">
        <v>858</v>
      </c>
      <c r="B274" s="374" t="s">
        <v>288</v>
      </c>
      <c r="C274" s="352">
        <v>42225</v>
      </c>
      <c r="D274" s="360">
        <v>-668681.89443951682</v>
      </c>
      <c r="E274" s="361">
        <f t="shared" si="24"/>
        <v>-15.836160910349717</v>
      </c>
      <c r="F274" s="362">
        <f t="shared" si="25"/>
        <v>731.39454835744266</v>
      </c>
      <c r="G274" s="362">
        <f t="shared" si="26"/>
        <v>747.23070926779235</v>
      </c>
      <c r="H274" s="362"/>
      <c r="I274" s="353">
        <v>32310476.402993828</v>
      </c>
      <c r="J274" s="350">
        <v>-1427341.5986008123</v>
      </c>
      <c r="K274" s="346">
        <f t="shared" si="27"/>
        <v>30883134.804393016</v>
      </c>
      <c r="L274" s="364">
        <f t="shared" si="28"/>
        <v>31551816.698832534</v>
      </c>
      <c r="M274" s="365">
        <f t="shared" si="29"/>
        <v>-2.1193134481674997E-2</v>
      </c>
      <c r="N274" s="354">
        <v>1</v>
      </c>
      <c r="O274" s="355">
        <v>35</v>
      </c>
    </row>
    <row r="275" spans="1:15" ht="15.75">
      <c r="A275" s="372">
        <v>859</v>
      </c>
      <c r="B275" s="374" t="s">
        <v>289</v>
      </c>
      <c r="C275" s="352">
        <v>6501</v>
      </c>
      <c r="D275" s="360">
        <v>-255521.01214679392</v>
      </c>
      <c r="E275" s="361">
        <f t="shared" si="24"/>
        <v>-39.304878041346548</v>
      </c>
      <c r="F275" s="362">
        <f t="shared" si="25"/>
        <v>1815.2994078575691</v>
      </c>
      <c r="G275" s="362">
        <f t="shared" si="26"/>
        <v>1854.6042858989156</v>
      </c>
      <c r="H275" s="362"/>
      <c r="I275" s="353">
        <v>6820016.4181595445</v>
      </c>
      <c r="J275" s="350">
        <v>4981245.0323225129</v>
      </c>
      <c r="K275" s="346">
        <f t="shared" si="27"/>
        <v>11801261.450482057</v>
      </c>
      <c r="L275" s="364">
        <f t="shared" si="28"/>
        <v>12056782.462628851</v>
      </c>
      <c r="M275" s="365">
        <f t="shared" si="29"/>
        <v>-2.1193134481675001E-2</v>
      </c>
      <c r="N275" s="354">
        <v>17</v>
      </c>
      <c r="O275" s="354">
        <v>17</v>
      </c>
    </row>
    <row r="276" spans="1:15" ht="15.75">
      <c r="A276" s="372">
        <v>886</v>
      </c>
      <c r="B276" s="374" t="s">
        <v>290</v>
      </c>
      <c r="C276" s="352">
        <v>12382</v>
      </c>
      <c r="D276" s="360">
        <v>-172879.77735941284</v>
      </c>
      <c r="E276" s="361">
        <f t="shared" si="24"/>
        <v>-13.962185217203427</v>
      </c>
      <c r="F276" s="362">
        <f t="shared" si="25"/>
        <v>644.84480858902509</v>
      </c>
      <c r="G276" s="362">
        <f t="shared" si="26"/>
        <v>658.80699380622843</v>
      </c>
      <c r="H276" s="362"/>
      <c r="I276" s="353">
        <v>3682578.0962990816</v>
      </c>
      <c r="J276" s="350">
        <v>4301890.323650226</v>
      </c>
      <c r="K276" s="346">
        <f t="shared" si="27"/>
        <v>7984468.419949308</v>
      </c>
      <c r="L276" s="364">
        <f t="shared" si="28"/>
        <v>8157348.197308721</v>
      </c>
      <c r="M276" s="365">
        <f t="shared" si="29"/>
        <v>-2.1193134481674997E-2</v>
      </c>
      <c r="N276" s="354">
        <v>4</v>
      </c>
      <c r="O276" s="354">
        <v>4</v>
      </c>
    </row>
    <row r="277" spans="1:15" ht="15.75">
      <c r="A277" s="372">
        <v>887</v>
      </c>
      <c r="B277" s="374" t="s">
        <v>291</v>
      </c>
      <c r="C277" s="352">
        <v>4493</v>
      </c>
      <c r="D277" s="360">
        <v>-53298.99657702227</v>
      </c>
      <c r="E277" s="361">
        <f t="shared" si="24"/>
        <v>-11.862674510799526</v>
      </c>
      <c r="F277" s="362">
        <f t="shared" si="25"/>
        <v>547.87871348712906</v>
      </c>
      <c r="G277" s="362">
        <f t="shared" si="26"/>
        <v>559.74138799792854</v>
      </c>
      <c r="H277" s="362"/>
      <c r="I277" s="353">
        <v>-131275.72441817645</v>
      </c>
      <c r="J277" s="350">
        <v>2592894.7841158472</v>
      </c>
      <c r="K277" s="346">
        <f t="shared" si="27"/>
        <v>2461619.0596976709</v>
      </c>
      <c r="L277" s="364">
        <f t="shared" si="28"/>
        <v>2514918.056274693</v>
      </c>
      <c r="M277" s="365">
        <f t="shared" si="29"/>
        <v>-2.1193134481675001E-2</v>
      </c>
      <c r="N277" s="354">
        <v>6</v>
      </c>
      <c r="O277" s="354">
        <v>6</v>
      </c>
    </row>
    <row r="278" spans="1:15" ht="15.75">
      <c r="A278" s="372">
        <v>889</v>
      </c>
      <c r="B278" s="374" t="s">
        <v>292</v>
      </c>
      <c r="C278" s="352">
        <v>2466</v>
      </c>
      <c r="D278" s="360">
        <v>-109142.18617203596</v>
      </c>
      <c r="E278" s="361">
        <f t="shared" si="24"/>
        <v>-44.2587940681411</v>
      </c>
      <c r="F278" s="362">
        <f t="shared" si="25"/>
        <v>2044.096475248449</v>
      </c>
      <c r="G278" s="362">
        <f t="shared" si="26"/>
        <v>2088.3552693165898</v>
      </c>
      <c r="H278" s="362"/>
      <c r="I278" s="353">
        <v>3715804.9298060983</v>
      </c>
      <c r="J278" s="350">
        <v>1324936.9781565766</v>
      </c>
      <c r="K278" s="346">
        <f t="shared" si="27"/>
        <v>5040741.9079626752</v>
      </c>
      <c r="L278" s="364">
        <f t="shared" si="28"/>
        <v>5149884.0941347107</v>
      </c>
      <c r="M278" s="365">
        <f t="shared" si="29"/>
        <v>-2.1193134481675001E-2</v>
      </c>
      <c r="N278" s="354">
        <v>17</v>
      </c>
      <c r="O278" s="354">
        <v>17</v>
      </c>
    </row>
    <row r="279" spans="1:15" ht="15.75">
      <c r="A279" s="372">
        <v>890</v>
      </c>
      <c r="B279" s="374" t="s">
        <v>293</v>
      </c>
      <c r="C279" s="352">
        <v>1137</v>
      </c>
      <c r="D279" s="360">
        <v>-56768.214375847325</v>
      </c>
      <c r="E279" s="361">
        <f t="shared" si="24"/>
        <v>-49.928068932143645</v>
      </c>
      <c r="F279" s="362">
        <f t="shared" si="25"/>
        <v>2305.932456339131</v>
      </c>
      <c r="G279" s="362">
        <f t="shared" si="26"/>
        <v>2355.860525271275</v>
      </c>
      <c r="H279" s="362"/>
      <c r="I279" s="353">
        <v>2206976.124643242</v>
      </c>
      <c r="J279" s="350">
        <v>414869.07821435039</v>
      </c>
      <c r="K279" s="346">
        <f t="shared" si="27"/>
        <v>2621845.2028575921</v>
      </c>
      <c r="L279" s="364">
        <f t="shared" si="28"/>
        <v>2678613.4172334396</v>
      </c>
      <c r="M279" s="365">
        <f t="shared" si="29"/>
        <v>-2.1193134481675004E-2</v>
      </c>
      <c r="N279" s="354">
        <v>19</v>
      </c>
      <c r="O279" s="354">
        <v>19</v>
      </c>
    </row>
    <row r="280" spans="1:15" ht="15.75">
      <c r="A280" s="372">
        <v>892</v>
      </c>
      <c r="B280" s="374" t="s">
        <v>294</v>
      </c>
      <c r="C280" s="352">
        <v>3657</v>
      </c>
      <c r="D280" s="360">
        <v>-161817.03291248018</v>
      </c>
      <c r="E280" s="361">
        <f t="shared" si="24"/>
        <v>-44.248573396904618</v>
      </c>
      <c r="F280" s="362">
        <f t="shared" si="25"/>
        <v>2043.6244326072276</v>
      </c>
      <c r="G280" s="362">
        <f t="shared" si="26"/>
        <v>2087.8730060041321</v>
      </c>
      <c r="H280" s="362"/>
      <c r="I280" s="353">
        <v>5040338.9872975294</v>
      </c>
      <c r="J280" s="350">
        <v>2433195.5627471022</v>
      </c>
      <c r="K280" s="346">
        <f t="shared" si="27"/>
        <v>7473534.5500446316</v>
      </c>
      <c r="L280" s="364">
        <f t="shared" si="28"/>
        <v>7635351.5829571113</v>
      </c>
      <c r="M280" s="365">
        <f t="shared" si="29"/>
        <v>-2.1193134481675004E-2</v>
      </c>
      <c r="N280" s="354">
        <v>13</v>
      </c>
      <c r="O280" s="354">
        <v>13</v>
      </c>
    </row>
    <row r="281" spans="1:15" ht="15.75">
      <c r="A281" s="372">
        <v>893</v>
      </c>
      <c r="B281" s="374" t="s">
        <v>295</v>
      </c>
      <c r="C281" s="352">
        <v>7439</v>
      </c>
      <c r="D281" s="360">
        <v>-193600.52084260478</v>
      </c>
      <c r="E281" s="361">
        <f t="shared" si="24"/>
        <v>-26.025073375803842</v>
      </c>
      <c r="F281" s="362">
        <f t="shared" si="25"/>
        <v>1201.9704078167899</v>
      </c>
      <c r="G281" s="362">
        <f t="shared" si="26"/>
        <v>1227.9954811925936</v>
      </c>
      <c r="H281" s="362"/>
      <c r="I281" s="353">
        <v>6484668.4470755281</v>
      </c>
      <c r="J281" s="350">
        <v>2456789.4166735723</v>
      </c>
      <c r="K281" s="346">
        <f t="shared" si="27"/>
        <v>8941457.8637490999</v>
      </c>
      <c r="L281" s="364">
        <f t="shared" si="28"/>
        <v>9135058.3845917042</v>
      </c>
      <c r="M281" s="365">
        <f t="shared" si="29"/>
        <v>-2.1193134481675001E-2</v>
      </c>
      <c r="N281" s="354">
        <v>15</v>
      </c>
      <c r="O281" s="354">
        <v>15</v>
      </c>
    </row>
    <row r="282" spans="1:15" ht="15.75">
      <c r="A282" s="372">
        <v>895</v>
      </c>
      <c r="B282" s="374" t="s">
        <v>296</v>
      </c>
      <c r="C282" s="352">
        <v>14814</v>
      </c>
      <c r="D282" s="360">
        <v>-116958.8866655085</v>
      </c>
      <c r="E282" s="361">
        <f t="shared" si="24"/>
        <v>-7.8951590836714258</v>
      </c>
      <c r="F282" s="362">
        <f t="shared" si="25"/>
        <v>364.63864852737862</v>
      </c>
      <c r="G282" s="362">
        <f t="shared" si="26"/>
        <v>372.53380761105007</v>
      </c>
      <c r="H282" s="362"/>
      <c r="I282" s="353">
        <v>5176610.5245129494</v>
      </c>
      <c r="J282" s="350">
        <v>225146.41477163741</v>
      </c>
      <c r="K282" s="346">
        <f t="shared" si="27"/>
        <v>5401756.9392845873</v>
      </c>
      <c r="L282" s="364">
        <f t="shared" si="28"/>
        <v>5518715.8259500954</v>
      </c>
      <c r="M282" s="365">
        <f t="shared" si="29"/>
        <v>-2.1193134481675001E-2</v>
      </c>
      <c r="N282" s="354">
        <v>2</v>
      </c>
      <c r="O282" s="354">
        <v>2</v>
      </c>
    </row>
    <row r="283" spans="1:15" ht="15.75">
      <c r="A283" s="372">
        <v>905</v>
      </c>
      <c r="B283" s="374" t="s">
        <v>297</v>
      </c>
      <c r="C283" s="352">
        <v>70361</v>
      </c>
      <c r="D283" s="360">
        <v>-434902.30729822931</v>
      </c>
      <c r="E283" s="361">
        <f t="shared" si="24"/>
        <v>-6.1810137334351314</v>
      </c>
      <c r="F283" s="362">
        <f t="shared" si="25"/>
        <v>285.47068784849222</v>
      </c>
      <c r="G283" s="362">
        <f t="shared" si="26"/>
        <v>291.65170158192734</v>
      </c>
      <c r="H283" s="362"/>
      <c r="I283" s="353">
        <v>14061324.985973276</v>
      </c>
      <c r="J283" s="350">
        <v>6024678.0817344841</v>
      </c>
      <c r="K283" s="346">
        <f t="shared" si="27"/>
        <v>20086003.067707762</v>
      </c>
      <c r="L283" s="364">
        <f t="shared" si="28"/>
        <v>20520905.37500599</v>
      </c>
      <c r="M283" s="365">
        <f t="shared" si="29"/>
        <v>-2.1193134481675001E-2</v>
      </c>
      <c r="N283" s="354">
        <v>15</v>
      </c>
      <c r="O283" s="354">
        <v>15</v>
      </c>
    </row>
    <row r="284" spans="1:15" ht="15.75">
      <c r="A284" s="372">
        <v>908</v>
      </c>
      <c r="B284" s="374" t="s">
        <v>298</v>
      </c>
      <c r="C284" s="352">
        <v>20847</v>
      </c>
      <c r="D284" s="360">
        <v>-182797.13599171929</v>
      </c>
      <c r="E284" s="361">
        <f t="shared" si="24"/>
        <v>-8.7685103847901029</v>
      </c>
      <c r="F284" s="362">
        <f t="shared" si="25"/>
        <v>404.97445870607015</v>
      </c>
      <c r="G284" s="362">
        <f t="shared" si="26"/>
        <v>413.74296909086024</v>
      </c>
      <c r="H284" s="362"/>
      <c r="I284" s="353">
        <v>4262459.2731543388</v>
      </c>
      <c r="J284" s="350">
        <v>4180043.2674911059</v>
      </c>
      <c r="K284" s="346">
        <f t="shared" si="27"/>
        <v>8442502.5406454448</v>
      </c>
      <c r="L284" s="364">
        <f t="shared" si="28"/>
        <v>8625299.6766371634</v>
      </c>
      <c r="M284" s="365">
        <f t="shared" si="29"/>
        <v>-2.1193134481675001E-2</v>
      </c>
      <c r="N284" s="354">
        <v>6</v>
      </c>
      <c r="O284" s="354">
        <v>6</v>
      </c>
    </row>
    <row r="285" spans="1:15" ht="15.75">
      <c r="A285" s="372">
        <v>915</v>
      </c>
      <c r="B285" s="374" t="s">
        <v>299</v>
      </c>
      <c r="C285" s="352">
        <v>19669</v>
      </c>
      <c r="D285" s="360">
        <v>-145428.59513565031</v>
      </c>
      <c r="E285" s="361">
        <f t="shared" si="24"/>
        <v>-7.3937970987671111</v>
      </c>
      <c r="F285" s="362">
        <f t="shared" si="25"/>
        <v>341.48319913604098</v>
      </c>
      <c r="G285" s="362">
        <f t="shared" si="26"/>
        <v>348.87699623480813</v>
      </c>
      <c r="H285" s="362"/>
      <c r="I285" s="353">
        <v>436442.34574134252</v>
      </c>
      <c r="J285" s="350">
        <v>6280190.6980654476</v>
      </c>
      <c r="K285" s="346">
        <f t="shared" si="27"/>
        <v>6716633.0438067904</v>
      </c>
      <c r="L285" s="364">
        <f t="shared" si="28"/>
        <v>6862061.638942441</v>
      </c>
      <c r="M285" s="365">
        <f t="shared" si="29"/>
        <v>-2.1193134481675001E-2</v>
      </c>
      <c r="N285" s="354">
        <v>11</v>
      </c>
      <c r="O285" s="354">
        <v>11</v>
      </c>
    </row>
    <row r="286" spans="1:15" ht="15.75">
      <c r="A286" s="372">
        <v>918</v>
      </c>
      <c r="B286" s="374" t="s">
        <v>300</v>
      </c>
      <c r="C286" s="352">
        <v>2246</v>
      </c>
      <c r="D286" s="360">
        <v>-41751.848422874376</v>
      </c>
      <c r="E286" s="361">
        <f t="shared" si="24"/>
        <v>-18.589424943399099</v>
      </c>
      <c r="F286" s="362">
        <f t="shared" si="25"/>
        <v>858.55430098693728</v>
      </c>
      <c r="G286" s="362">
        <f t="shared" si="26"/>
        <v>877.14372593033636</v>
      </c>
      <c r="H286" s="362"/>
      <c r="I286" s="353">
        <v>586191.16860246332</v>
      </c>
      <c r="J286" s="350">
        <v>1342121.7914141978</v>
      </c>
      <c r="K286" s="346">
        <f t="shared" si="27"/>
        <v>1928312.9600166611</v>
      </c>
      <c r="L286" s="364">
        <f t="shared" si="28"/>
        <v>1970064.8084395356</v>
      </c>
      <c r="M286" s="365">
        <f t="shared" si="29"/>
        <v>-2.1193134481675001E-2</v>
      </c>
      <c r="N286" s="354">
        <v>2</v>
      </c>
      <c r="O286" s="354">
        <v>2</v>
      </c>
    </row>
    <row r="287" spans="1:15" ht="15.75">
      <c r="A287" s="372">
        <v>921</v>
      </c>
      <c r="B287" s="374" t="s">
        <v>301</v>
      </c>
      <c r="C287" s="352">
        <v>1851</v>
      </c>
      <c r="D287" s="360">
        <v>-48063.388127732556</v>
      </c>
      <c r="E287" s="361">
        <f t="shared" si="24"/>
        <v>-25.966174029028934</v>
      </c>
      <c r="F287" s="362">
        <f t="shared" si="25"/>
        <v>1199.250136068046</v>
      </c>
      <c r="G287" s="362">
        <f t="shared" si="26"/>
        <v>1225.2163100970749</v>
      </c>
      <c r="H287" s="362"/>
      <c r="I287" s="353">
        <v>1077984.5724815074</v>
      </c>
      <c r="J287" s="350">
        <v>1141827.429380446</v>
      </c>
      <c r="K287" s="346">
        <f t="shared" si="27"/>
        <v>2219812.0018619532</v>
      </c>
      <c r="L287" s="364">
        <f t="shared" si="28"/>
        <v>2267875.3899896857</v>
      </c>
      <c r="M287" s="365">
        <f t="shared" si="29"/>
        <v>-2.1193134481675004E-2</v>
      </c>
      <c r="N287" s="354">
        <v>11</v>
      </c>
      <c r="O287" s="354">
        <v>11</v>
      </c>
    </row>
    <row r="288" spans="1:15" ht="15.75">
      <c r="A288" s="372">
        <v>922</v>
      </c>
      <c r="B288" s="374" t="s">
        <v>302</v>
      </c>
      <c r="C288" s="352">
        <v>4511</v>
      </c>
      <c r="D288" s="360">
        <v>-84530.670594929135</v>
      </c>
      <c r="E288" s="361">
        <f t="shared" si="24"/>
        <v>-18.738787540440953</v>
      </c>
      <c r="F288" s="362">
        <f t="shared" si="25"/>
        <v>865.45262627065722</v>
      </c>
      <c r="G288" s="362">
        <f t="shared" si="26"/>
        <v>884.19141381109819</v>
      </c>
      <c r="H288" s="362"/>
      <c r="I288" s="353">
        <v>3061160.1676021507</v>
      </c>
      <c r="J288" s="350">
        <v>842896.62950478378</v>
      </c>
      <c r="K288" s="346">
        <f t="shared" si="27"/>
        <v>3904056.7971069347</v>
      </c>
      <c r="L288" s="364">
        <f t="shared" si="28"/>
        <v>3988587.467701864</v>
      </c>
      <c r="M288" s="365">
        <f t="shared" si="29"/>
        <v>-2.1193134481674997E-2</v>
      </c>
      <c r="N288" s="354">
        <v>6</v>
      </c>
      <c r="O288" s="354">
        <v>6</v>
      </c>
    </row>
    <row r="289" spans="1:15" ht="15.75">
      <c r="A289" s="372">
        <v>924</v>
      </c>
      <c r="B289" s="374" t="s">
        <v>303</v>
      </c>
      <c r="C289" s="352">
        <v>2931</v>
      </c>
      <c r="D289" s="360">
        <v>-66390.446592257082</v>
      </c>
      <c r="E289" s="361">
        <f t="shared" si="24"/>
        <v>-22.651124732943391</v>
      </c>
      <c r="F289" s="362">
        <f t="shared" si="25"/>
        <v>1046.144279388569</v>
      </c>
      <c r="G289" s="362">
        <f t="shared" si="26"/>
        <v>1068.7954041215123</v>
      </c>
      <c r="H289" s="362"/>
      <c r="I289" s="353">
        <v>1266808.7879371822</v>
      </c>
      <c r="J289" s="350">
        <v>1799440.0949507135</v>
      </c>
      <c r="K289" s="346">
        <f t="shared" si="27"/>
        <v>3066248.8828878957</v>
      </c>
      <c r="L289" s="364">
        <f t="shared" si="28"/>
        <v>3132639.3294801526</v>
      </c>
      <c r="M289" s="365">
        <f t="shared" si="29"/>
        <v>-2.1193134481675004E-2</v>
      </c>
      <c r="N289" s="354">
        <v>16</v>
      </c>
      <c r="O289" s="354">
        <v>16</v>
      </c>
    </row>
    <row r="290" spans="1:15" ht="15.75">
      <c r="A290" s="372">
        <v>925</v>
      </c>
      <c r="B290" s="374" t="s">
        <v>304</v>
      </c>
      <c r="C290" s="352">
        <v>3352</v>
      </c>
      <c r="D290" s="360">
        <v>-85893.163953077034</v>
      </c>
      <c r="E290" s="361">
        <f t="shared" si="24"/>
        <v>-25.624452253304604</v>
      </c>
      <c r="F290" s="362">
        <f t="shared" si="25"/>
        <v>1183.4676844224296</v>
      </c>
      <c r="G290" s="362">
        <f t="shared" si="26"/>
        <v>1209.0921366757341</v>
      </c>
      <c r="H290" s="362"/>
      <c r="I290" s="353">
        <v>3822658.0770094348</v>
      </c>
      <c r="J290" s="350">
        <v>144325.60117454879</v>
      </c>
      <c r="K290" s="346">
        <f t="shared" si="27"/>
        <v>3966983.6781839835</v>
      </c>
      <c r="L290" s="364">
        <f t="shared" si="28"/>
        <v>4052876.8421370606</v>
      </c>
      <c r="M290" s="365">
        <f t="shared" si="29"/>
        <v>-2.1193134481675001E-2</v>
      </c>
      <c r="N290" s="354">
        <v>11</v>
      </c>
      <c r="O290" s="354">
        <v>11</v>
      </c>
    </row>
    <row r="291" spans="1:15" ht="15.75">
      <c r="A291" s="372">
        <v>927</v>
      </c>
      <c r="B291" s="374" t="s">
        <v>305</v>
      </c>
      <c r="C291" s="352">
        <v>28799</v>
      </c>
      <c r="D291" s="360">
        <v>-421500.47957585938</v>
      </c>
      <c r="E291" s="361">
        <f t="shared" si="24"/>
        <v>-14.635941511019805</v>
      </c>
      <c r="F291" s="362">
        <f t="shared" si="25"/>
        <v>675.96230499541457</v>
      </c>
      <c r="G291" s="362">
        <f t="shared" si="26"/>
        <v>690.59824650643441</v>
      </c>
      <c r="H291" s="362"/>
      <c r="I291" s="353">
        <v>15766536.642512746</v>
      </c>
      <c r="J291" s="350">
        <v>3700501.7790501984</v>
      </c>
      <c r="K291" s="346">
        <f t="shared" si="27"/>
        <v>19467038.421562944</v>
      </c>
      <c r="L291" s="364">
        <f t="shared" si="28"/>
        <v>19888538.901138805</v>
      </c>
      <c r="M291" s="365">
        <f t="shared" si="29"/>
        <v>-2.1193134481674997E-2</v>
      </c>
      <c r="N291" s="354">
        <v>1</v>
      </c>
      <c r="O291" s="355">
        <v>33</v>
      </c>
    </row>
    <row r="292" spans="1:15" ht="15.75">
      <c r="A292" s="372">
        <v>931</v>
      </c>
      <c r="B292" s="374" t="s">
        <v>306</v>
      </c>
      <c r="C292" s="352">
        <v>5764</v>
      </c>
      <c r="D292" s="360">
        <v>-146028.50376250327</v>
      </c>
      <c r="E292" s="361">
        <f t="shared" si="24"/>
        <v>-25.334577335618196</v>
      </c>
      <c r="F292" s="362">
        <f t="shared" si="25"/>
        <v>1170.0797846845048</v>
      </c>
      <c r="G292" s="362">
        <f t="shared" si="26"/>
        <v>1195.414362020123</v>
      </c>
      <c r="H292" s="362"/>
      <c r="I292" s="353">
        <v>4962743.4584348928</v>
      </c>
      <c r="J292" s="350">
        <v>1781596.4204865925</v>
      </c>
      <c r="K292" s="346">
        <f t="shared" si="27"/>
        <v>6744339.8789214855</v>
      </c>
      <c r="L292" s="364">
        <f t="shared" si="28"/>
        <v>6890368.3826839887</v>
      </c>
      <c r="M292" s="365">
        <f t="shared" si="29"/>
        <v>-2.1193134481675004E-2</v>
      </c>
      <c r="N292" s="354">
        <v>13</v>
      </c>
      <c r="O292" s="354">
        <v>13</v>
      </c>
    </row>
    <row r="293" spans="1:15" ht="15.75">
      <c r="A293" s="372">
        <v>934</v>
      </c>
      <c r="B293" s="374" t="s">
        <v>307</v>
      </c>
      <c r="C293" s="352">
        <v>2607</v>
      </c>
      <c r="D293" s="360">
        <v>-40996.931724482056</v>
      </c>
      <c r="E293" s="361">
        <f t="shared" si="24"/>
        <v>-15.725712207319546</v>
      </c>
      <c r="F293" s="362">
        <f t="shared" si="25"/>
        <v>726.29346484820496</v>
      </c>
      <c r="G293" s="362">
        <f t="shared" si="26"/>
        <v>742.01917705552444</v>
      </c>
      <c r="H293" s="362"/>
      <c r="I293" s="353">
        <v>738386.10584053583</v>
      </c>
      <c r="J293" s="350">
        <v>1155060.9570187344</v>
      </c>
      <c r="K293" s="346">
        <f t="shared" si="27"/>
        <v>1893447.0628592703</v>
      </c>
      <c r="L293" s="364">
        <f t="shared" si="28"/>
        <v>1934443.9945837522</v>
      </c>
      <c r="M293" s="365">
        <f t="shared" si="29"/>
        <v>-2.1193134481675004E-2</v>
      </c>
      <c r="N293" s="354">
        <v>14</v>
      </c>
      <c r="O293" s="354">
        <v>14</v>
      </c>
    </row>
    <row r="294" spans="1:15" ht="15.75">
      <c r="A294" s="372">
        <v>935</v>
      </c>
      <c r="B294" s="374" t="s">
        <v>308</v>
      </c>
      <c r="C294" s="352">
        <v>2831</v>
      </c>
      <c r="D294" s="360">
        <v>-32429.529646943574</v>
      </c>
      <c r="E294" s="361">
        <f t="shared" si="24"/>
        <v>-11.455149998920373</v>
      </c>
      <c r="F294" s="362">
        <f t="shared" si="25"/>
        <v>529.05715641923882</v>
      </c>
      <c r="G294" s="362">
        <f t="shared" si="26"/>
        <v>540.51230641815914</v>
      </c>
      <c r="H294" s="362"/>
      <c r="I294" s="353">
        <v>346327.48068711901</v>
      </c>
      <c r="J294" s="350">
        <v>1151433.329135746</v>
      </c>
      <c r="K294" s="346">
        <f t="shared" si="27"/>
        <v>1497760.8098228651</v>
      </c>
      <c r="L294" s="364">
        <f t="shared" si="28"/>
        <v>1530190.3394698086</v>
      </c>
      <c r="M294" s="365">
        <f t="shared" si="29"/>
        <v>-2.1193134481675001E-2</v>
      </c>
      <c r="N294" s="354">
        <v>8</v>
      </c>
      <c r="O294" s="354">
        <v>8</v>
      </c>
    </row>
    <row r="295" spans="1:15" ht="15.75">
      <c r="A295" s="372">
        <v>936</v>
      </c>
      <c r="B295" s="374" t="s">
        <v>309</v>
      </c>
      <c r="C295" s="352">
        <v>6190</v>
      </c>
      <c r="D295" s="360">
        <v>-136540.03281923369</v>
      </c>
      <c r="E295" s="361">
        <f t="shared" si="24"/>
        <v>-22.058163621847122</v>
      </c>
      <c r="F295" s="362">
        <f t="shared" si="25"/>
        <v>1018.7583159281735</v>
      </c>
      <c r="G295" s="362">
        <f t="shared" si="26"/>
        <v>1040.8164795500206</v>
      </c>
      <c r="H295" s="362"/>
      <c r="I295" s="353">
        <v>3878543.3919670493</v>
      </c>
      <c r="J295" s="350">
        <v>2427570.5836283443</v>
      </c>
      <c r="K295" s="346">
        <f t="shared" si="27"/>
        <v>6306113.9755953941</v>
      </c>
      <c r="L295" s="364">
        <f t="shared" si="28"/>
        <v>6442654.008414628</v>
      </c>
      <c r="M295" s="365">
        <f t="shared" si="29"/>
        <v>-2.1193134481674997E-2</v>
      </c>
      <c r="N295" s="354">
        <v>6</v>
      </c>
      <c r="O295" s="354">
        <v>6</v>
      </c>
    </row>
    <row r="296" spans="1:15" ht="15.75">
      <c r="A296" s="372">
        <v>946</v>
      </c>
      <c r="B296" s="374" t="s">
        <v>310</v>
      </c>
      <c r="C296" s="352">
        <v>6210</v>
      </c>
      <c r="D296" s="360">
        <v>-171225.48736491223</v>
      </c>
      <c r="E296" s="361">
        <f t="shared" si="24"/>
        <v>-27.572542248778138</v>
      </c>
      <c r="F296" s="362">
        <f t="shared" si="25"/>
        <v>1273.4404000613458</v>
      </c>
      <c r="G296" s="362">
        <f t="shared" si="26"/>
        <v>1301.0129423101239</v>
      </c>
      <c r="H296" s="362"/>
      <c r="I296" s="353">
        <v>5477370.869617017</v>
      </c>
      <c r="J296" s="350">
        <v>2430694.0147639397</v>
      </c>
      <c r="K296" s="346">
        <f t="shared" si="27"/>
        <v>7908064.8843809571</v>
      </c>
      <c r="L296" s="364">
        <f t="shared" si="28"/>
        <v>8079290.3717458695</v>
      </c>
      <c r="M296" s="365">
        <f t="shared" si="29"/>
        <v>-2.1193134481675001E-2</v>
      </c>
      <c r="N296" s="354">
        <v>15</v>
      </c>
      <c r="O296" s="354">
        <v>15</v>
      </c>
    </row>
    <row r="297" spans="1:15" ht="15.75">
      <c r="A297" s="372">
        <v>976</v>
      </c>
      <c r="B297" s="374" t="s">
        <v>311</v>
      </c>
      <c r="C297" s="352">
        <v>3721</v>
      </c>
      <c r="D297" s="360">
        <v>-92820.887630400815</v>
      </c>
      <c r="E297" s="361">
        <f t="shared" si="24"/>
        <v>-24.945145829185922</v>
      </c>
      <c r="F297" s="362">
        <f t="shared" si="25"/>
        <v>1152.0938547374908</v>
      </c>
      <c r="G297" s="362">
        <f t="shared" si="26"/>
        <v>1177.0390005666768</v>
      </c>
      <c r="H297" s="362"/>
      <c r="I297" s="353">
        <v>2430746.7614758983</v>
      </c>
      <c r="J297" s="350">
        <v>1856194.4720023056</v>
      </c>
      <c r="K297" s="346">
        <f t="shared" si="27"/>
        <v>4286941.2334782034</v>
      </c>
      <c r="L297" s="364">
        <f t="shared" si="28"/>
        <v>4379762.1211086046</v>
      </c>
      <c r="M297" s="365">
        <f t="shared" si="29"/>
        <v>-2.1193134481675001E-2</v>
      </c>
      <c r="N297" s="354">
        <v>19</v>
      </c>
      <c r="O297" s="354">
        <v>19</v>
      </c>
    </row>
    <row r="298" spans="1:15" ht="15.75">
      <c r="A298" s="372">
        <v>977</v>
      </c>
      <c r="B298" s="374" t="s">
        <v>312</v>
      </c>
      <c r="C298" s="352">
        <v>15406</v>
      </c>
      <c r="D298" s="360">
        <v>-354875.93172391632</v>
      </c>
      <c r="E298" s="361">
        <f t="shared" si="24"/>
        <v>-23.034917027386495</v>
      </c>
      <c r="F298" s="362">
        <f t="shared" si="25"/>
        <v>1063.8697618111316</v>
      </c>
      <c r="G298" s="362">
        <f t="shared" si="26"/>
        <v>1086.9046788385183</v>
      </c>
      <c r="H298" s="362"/>
      <c r="I298" s="353">
        <v>9990297.2910930309</v>
      </c>
      <c r="J298" s="350">
        <v>6399680.2593692644</v>
      </c>
      <c r="K298" s="346">
        <f t="shared" si="27"/>
        <v>16389977.550462294</v>
      </c>
      <c r="L298" s="364">
        <f t="shared" si="28"/>
        <v>16744853.482186211</v>
      </c>
      <c r="M298" s="365">
        <f t="shared" si="29"/>
        <v>-2.1193134481675001E-2</v>
      </c>
      <c r="N298" s="354">
        <v>17</v>
      </c>
      <c r="O298" s="354">
        <v>17</v>
      </c>
    </row>
    <row r="299" spans="1:15" ht="15.75">
      <c r="A299" s="372">
        <v>980</v>
      </c>
      <c r="B299" s="374" t="s">
        <v>313</v>
      </c>
      <c r="C299" s="352">
        <v>33704</v>
      </c>
      <c r="D299" s="360">
        <v>-654240.34192141623</v>
      </c>
      <c r="E299" s="361">
        <f t="shared" si="24"/>
        <v>-19.41135597915429</v>
      </c>
      <c r="F299" s="362">
        <f t="shared" si="25"/>
        <v>896.51526147984634</v>
      </c>
      <c r="G299" s="362">
        <f t="shared" si="26"/>
        <v>915.92661745900057</v>
      </c>
      <c r="H299" s="362"/>
      <c r="I299" s="353">
        <v>24606444.444824938</v>
      </c>
      <c r="J299" s="350">
        <v>5609705.9280918026</v>
      </c>
      <c r="K299" s="346">
        <f t="shared" si="27"/>
        <v>30216150.372916739</v>
      </c>
      <c r="L299" s="364">
        <f t="shared" si="28"/>
        <v>30870390.714838155</v>
      </c>
      <c r="M299" s="365">
        <f t="shared" si="29"/>
        <v>-2.1193134481675001E-2</v>
      </c>
      <c r="N299" s="354">
        <v>6</v>
      </c>
      <c r="O299" s="354">
        <v>6</v>
      </c>
    </row>
    <row r="300" spans="1:15" ht="15.75">
      <c r="A300" s="372">
        <v>981</v>
      </c>
      <c r="B300" s="374" t="s">
        <v>314</v>
      </c>
      <c r="C300" s="352">
        <v>2193</v>
      </c>
      <c r="D300" s="360">
        <v>-45623.779229125626</v>
      </c>
      <c r="E300" s="361">
        <f t="shared" si="24"/>
        <v>-20.804276894266131</v>
      </c>
      <c r="F300" s="362">
        <f t="shared" si="25"/>
        <v>960.84744207419953</v>
      </c>
      <c r="G300" s="362">
        <f t="shared" si="26"/>
        <v>981.65171896846562</v>
      </c>
      <c r="H300" s="362"/>
      <c r="I300" s="353">
        <v>752889.02398332278</v>
      </c>
      <c r="J300" s="350">
        <v>1354249.4164853969</v>
      </c>
      <c r="K300" s="346">
        <f t="shared" si="27"/>
        <v>2107138.4404687197</v>
      </c>
      <c r="L300" s="364">
        <f t="shared" si="28"/>
        <v>2152762.2196978452</v>
      </c>
      <c r="M300" s="365">
        <f t="shared" si="29"/>
        <v>-2.1193134481675004E-2</v>
      </c>
      <c r="N300" s="354">
        <v>5</v>
      </c>
      <c r="O300" s="354">
        <v>5</v>
      </c>
    </row>
    <row r="301" spans="1:15" ht="15.75">
      <c r="A301" s="372">
        <v>989</v>
      </c>
      <c r="B301" s="374" t="s">
        <v>315</v>
      </c>
      <c r="C301" s="352">
        <v>5220</v>
      </c>
      <c r="D301" s="360">
        <v>-43052.997085015726</v>
      </c>
      <c r="E301" s="361">
        <f t="shared" si="24"/>
        <v>-8.2477005909991821</v>
      </c>
      <c r="F301" s="362">
        <f t="shared" si="25"/>
        <v>380.92081047236871</v>
      </c>
      <c r="G301" s="362">
        <f t="shared" si="26"/>
        <v>389.16851106336787</v>
      </c>
      <c r="H301" s="362"/>
      <c r="I301" s="353">
        <v>-359295.28504593577</v>
      </c>
      <c r="J301" s="350">
        <v>2347701.9157117005</v>
      </c>
      <c r="K301" s="346">
        <f t="shared" si="27"/>
        <v>1988406.6306657647</v>
      </c>
      <c r="L301" s="364">
        <f t="shared" si="28"/>
        <v>2031459.6277507804</v>
      </c>
      <c r="M301" s="365">
        <f t="shared" si="29"/>
        <v>-2.1193134481675001E-2</v>
      </c>
      <c r="N301" s="354">
        <v>14</v>
      </c>
      <c r="O301" s="354">
        <v>14</v>
      </c>
    </row>
    <row r="302" spans="1:15" ht="15.75">
      <c r="A302" s="372">
        <v>992</v>
      </c>
      <c r="B302" s="374" t="s">
        <v>316</v>
      </c>
      <c r="C302" s="352">
        <v>17740</v>
      </c>
      <c r="D302" s="360">
        <v>-204990.24456343966</v>
      </c>
      <c r="E302" s="361">
        <f t="shared" si="24"/>
        <v>-11.555256176067624</v>
      </c>
      <c r="F302" s="362">
        <f t="shared" si="25"/>
        <v>533.68056941920099</v>
      </c>
      <c r="G302" s="362">
        <f t="shared" si="26"/>
        <v>545.23582559526858</v>
      </c>
      <c r="H302" s="362"/>
      <c r="I302" s="353">
        <v>5480434.0241148435</v>
      </c>
      <c r="J302" s="350">
        <v>3987059.277381782</v>
      </c>
      <c r="K302" s="346">
        <f t="shared" si="27"/>
        <v>9467493.3014966249</v>
      </c>
      <c r="L302" s="364">
        <f t="shared" si="28"/>
        <v>9672483.5460600648</v>
      </c>
      <c r="M302" s="365">
        <f t="shared" si="29"/>
        <v>-2.1193134481675001E-2</v>
      </c>
      <c r="N302" s="354">
        <v>13</v>
      </c>
      <c r="O302" s="354">
        <v>13</v>
      </c>
    </row>
    <row r="303" spans="1:15">
      <c r="I303" s="22"/>
      <c r="J303" s="22"/>
    </row>
  </sheetData>
  <autoFilter ref="A10:O10" xr:uid="{1D0556A2-DE42-4A8D-B1D5-EF49E105F7DE}">
    <sortState xmlns:xlrd2="http://schemas.microsoft.com/office/spreadsheetml/2017/richdata2" ref="A11:O302">
      <sortCondition ref="A10"/>
    </sortState>
  </autoFilter>
  <conditionalFormatting sqref="C11:C301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0E0E-9C26-4964-BD74-F8514E893F4F}">
  <dimension ref="A1:AG309"/>
  <sheetViews>
    <sheetView workbookViewId="0">
      <pane xSplit="2" ySplit="10" topLeftCell="C11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1" max="1" width="6.140625" style="37" customWidth="1"/>
    <col min="2" max="2" width="20.140625" style="251" bestFit="1" customWidth="1"/>
    <col min="3" max="4" width="10.5703125" style="45" bestFit="1" customWidth="1"/>
    <col min="5" max="6" width="13.42578125" style="43" bestFit="1" customWidth="1"/>
    <col min="7" max="7" width="9.140625" style="43" bestFit="1" customWidth="1"/>
    <col min="8" max="8" width="11" style="43" bestFit="1" customWidth="1"/>
    <col min="9" max="12" width="9.140625" style="43" bestFit="1" customWidth="1"/>
    <col min="13" max="13" width="11" style="43" bestFit="1" customWidth="1"/>
    <col min="14" max="14" width="11" style="37" bestFit="1" customWidth="1"/>
    <col min="15" max="15" width="10.140625" bestFit="1" customWidth="1"/>
    <col min="16" max="16" width="10.140625" style="43" bestFit="1" customWidth="1"/>
    <col min="17" max="17" width="12.5703125" style="46" bestFit="1" customWidth="1"/>
    <col min="18" max="19" width="14.28515625" style="37" bestFit="1" customWidth="1"/>
    <col min="20" max="21" width="12.42578125" style="37" bestFit="1" customWidth="1"/>
    <col min="22" max="25" width="14.28515625" style="37" bestFit="1" customWidth="1"/>
    <col min="26" max="28" width="12.42578125" style="37" bestFit="1" customWidth="1"/>
    <col min="29" max="29" width="12.42578125" bestFit="1" customWidth="1"/>
    <col min="30" max="31" width="15.28515625" style="37" bestFit="1" customWidth="1"/>
    <col min="32" max="32" width="13.140625" style="258" bestFit="1" customWidth="1"/>
    <col min="33" max="33" width="9.140625" style="43"/>
  </cols>
  <sheetData>
    <row r="1" spans="1:33" ht="30.75">
      <c r="A1" s="333" t="s">
        <v>548</v>
      </c>
      <c r="B1" s="249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37"/>
      <c r="P1" s="37"/>
      <c r="R1" s="45"/>
      <c r="S1" s="45"/>
      <c r="V1" s="41"/>
      <c r="W1" s="41"/>
      <c r="X1" s="41"/>
      <c r="Y1" s="41"/>
      <c r="Z1" s="41"/>
      <c r="AA1" s="41"/>
      <c r="AB1" s="41"/>
      <c r="AC1" s="41"/>
      <c r="AD1" s="39"/>
      <c r="AE1" s="39"/>
      <c r="AF1" s="266"/>
    </row>
    <row r="2" spans="1:33" s="387" customFormat="1" ht="36">
      <c r="A2" s="377" t="s">
        <v>592</v>
      </c>
      <c r="B2" s="378"/>
      <c r="C2" s="379"/>
      <c r="D2" s="379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1"/>
      <c r="Q2" s="382"/>
      <c r="R2" s="383" t="s">
        <v>537</v>
      </c>
      <c r="S2" s="383" t="s">
        <v>537</v>
      </c>
      <c r="T2" s="383" t="s">
        <v>538</v>
      </c>
      <c r="U2" s="383" t="s">
        <v>538</v>
      </c>
      <c r="V2" s="383" t="s">
        <v>539</v>
      </c>
      <c r="W2" s="383" t="s">
        <v>539</v>
      </c>
      <c r="X2" s="383" t="s">
        <v>540</v>
      </c>
      <c r="Y2" s="383" t="s">
        <v>540</v>
      </c>
      <c r="Z2" s="383" t="s">
        <v>491</v>
      </c>
      <c r="AA2" s="383" t="s">
        <v>491</v>
      </c>
      <c r="AB2" s="383" t="s">
        <v>492</v>
      </c>
      <c r="AC2" s="383" t="s">
        <v>492</v>
      </c>
      <c r="AD2" s="384"/>
      <c r="AE2" s="384"/>
      <c r="AF2" s="385"/>
      <c r="AG2" s="386"/>
    </row>
    <row r="3" spans="1:33">
      <c r="A3" s="47"/>
      <c r="C3" s="252"/>
      <c r="D3" s="252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37"/>
      <c r="P3" s="3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8"/>
      <c r="AE3" s="258"/>
      <c r="AF3" s="266"/>
    </row>
    <row r="4" spans="1:33" s="309" customFormat="1" ht="18.75">
      <c r="A4" s="298"/>
      <c r="B4" s="299"/>
      <c r="C4" s="300"/>
      <c r="D4" s="300"/>
      <c r="E4" s="301"/>
      <c r="F4" s="302"/>
      <c r="G4" s="302"/>
      <c r="H4" s="302"/>
      <c r="I4" s="302"/>
      <c r="J4" s="302"/>
      <c r="K4" s="302"/>
      <c r="L4" s="302"/>
      <c r="M4" s="301"/>
      <c r="N4" s="301"/>
      <c r="O4" s="303"/>
      <c r="P4" s="303"/>
      <c r="Q4" s="304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6"/>
      <c r="AE4" s="306"/>
      <c r="AF4" s="307"/>
      <c r="AG4" s="308"/>
    </row>
    <row r="5" spans="1:33">
      <c r="A5" s="47"/>
      <c r="C5" s="252"/>
      <c r="D5" s="252"/>
      <c r="E5" s="253"/>
      <c r="G5" s="253"/>
      <c r="H5" s="253"/>
      <c r="I5" s="253"/>
      <c r="J5" s="253"/>
      <c r="K5" s="253"/>
      <c r="L5" s="39"/>
      <c r="M5" s="39"/>
      <c r="N5" s="39"/>
      <c r="O5" s="39"/>
      <c r="P5" s="39"/>
      <c r="R5" s="257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58"/>
      <c r="AE5" s="258"/>
      <c r="AF5" s="266"/>
    </row>
    <row r="6" spans="1:33">
      <c r="A6" s="47"/>
      <c r="C6" s="252"/>
      <c r="D6" s="252"/>
      <c r="E6" s="253"/>
      <c r="F6" s="266"/>
      <c r="G6" s="266"/>
      <c r="H6" s="266"/>
      <c r="I6" s="266"/>
      <c r="J6" s="266"/>
      <c r="K6" s="266"/>
      <c r="L6" s="266"/>
      <c r="M6" s="253"/>
      <c r="N6" s="39"/>
      <c r="O6" s="49"/>
      <c r="P6" s="39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8"/>
      <c r="AE6" s="258"/>
      <c r="AF6" s="266"/>
    </row>
    <row r="7" spans="1:33">
      <c r="A7" s="47"/>
      <c r="B7" s="36"/>
      <c r="C7" s="40"/>
      <c r="D7" s="40"/>
      <c r="E7" s="40"/>
      <c r="F7" s="297"/>
      <c r="G7" s="40"/>
      <c r="H7" s="297"/>
      <c r="I7" s="40"/>
      <c r="J7" s="297"/>
      <c r="K7" s="40"/>
      <c r="L7" s="297"/>
      <c r="M7" s="40"/>
      <c r="N7" s="297"/>
      <c r="O7" s="37"/>
      <c r="P7" s="297"/>
      <c r="Q7" s="46" t="s">
        <v>553</v>
      </c>
      <c r="R7" s="254">
        <v>8449.9500000000007</v>
      </c>
      <c r="S7" s="254">
        <v>8779.61</v>
      </c>
      <c r="T7" s="254">
        <v>8975.6</v>
      </c>
      <c r="U7" s="254">
        <v>9335.8799999999992</v>
      </c>
      <c r="V7" s="254">
        <v>7564.89</v>
      </c>
      <c r="W7" s="254">
        <v>8001.13</v>
      </c>
      <c r="X7" s="254">
        <v>12944.95</v>
      </c>
      <c r="Y7" s="254">
        <v>13556.58</v>
      </c>
      <c r="Z7" s="254">
        <v>66.14</v>
      </c>
      <c r="AA7" s="254">
        <v>68.72</v>
      </c>
      <c r="AB7" s="254">
        <v>83.48</v>
      </c>
      <c r="AC7" s="254">
        <v>86.63</v>
      </c>
      <c r="AD7" s="259"/>
      <c r="AE7" s="259"/>
      <c r="AF7" s="266"/>
    </row>
    <row r="8" spans="1:33" s="264" customFormat="1">
      <c r="A8" s="263"/>
      <c r="B8" s="46" t="s">
        <v>552</v>
      </c>
      <c r="C8" s="263">
        <v>2023</v>
      </c>
      <c r="D8" s="263">
        <v>2024</v>
      </c>
      <c r="E8" s="263">
        <v>2023</v>
      </c>
      <c r="F8" s="263">
        <v>2024</v>
      </c>
      <c r="G8" s="263">
        <v>2023</v>
      </c>
      <c r="H8" s="263">
        <v>2024</v>
      </c>
      <c r="I8" s="263">
        <v>2023</v>
      </c>
      <c r="J8" s="263">
        <v>2024</v>
      </c>
      <c r="K8" s="263">
        <v>2023</v>
      </c>
      <c r="L8" s="263">
        <v>2024</v>
      </c>
      <c r="M8" s="263">
        <v>2023</v>
      </c>
      <c r="N8" s="263">
        <v>2024</v>
      </c>
      <c r="O8" s="263">
        <v>2023</v>
      </c>
      <c r="P8" s="263">
        <v>2024</v>
      </c>
      <c r="Q8" s="46" t="s">
        <v>552</v>
      </c>
      <c r="R8" s="272">
        <v>2025</v>
      </c>
      <c r="S8" s="272">
        <v>2026</v>
      </c>
      <c r="T8" s="272">
        <v>2025</v>
      </c>
      <c r="U8" s="272">
        <v>2026</v>
      </c>
      <c r="V8" s="272">
        <v>2025</v>
      </c>
      <c r="W8" s="272">
        <v>2026</v>
      </c>
      <c r="X8" s="272">
        <v>2025</v>
      </c>
      <c r="Y8" s="272">
        <v>2026</v>
      </c>
      <c r="Z8" s="272">
        <v>2025</v>
      </c>
      <c r="AA8" s="272">
        <v>2026</v>
      </c>
      <c r="AB8" s="272">
        <v>2025</v>
      </c>
      <c r="AC8" s="272">
        <v>2026</v>
      </c>
      <c r="AD8" s="272">
        <v>2025</v>
      </c>
      <c r="AE8" s="272">
        <v>2026</v>
      </c>
      <c r="AF8" s="267"/>
      <c r="AG8" s="268"/>
    </row>
    <row r="9" spans="1:33" ht="75">
      <c r="A9"/>
      <c r="B9" s="274" t="s">
        <v>554</v>
      </c>
      <c r="C9" s="262" t="s">
        <v>324</v>
      </c>
      <c r="D9" s="262" t="s">
        <v>324</v>
      </c>
      <c r="E9" s="256" t="s">
        <v>541</v>
      </c>
      <c r="F9" s="256" t="s">
        <v>541</v>
      </c>
      <c r="G9" s="256" t="s">
        <v>547</v>
      </c>
      <c r="H9" s="256" t="s">
        <v>547</v>
      </c>
      <c r="I9" s="256" t="s">
        <v>542</v>
      </c>
      <c r="J9" s="256" t="s">
        <v>542</v>
      </c>
      <c r="K9" s="256" t="s">
        <v>543</v>
      </c>
      <c r="L9" s="256" t="s">
        <v>543</v>
      </c>
      <c r="M9" s="256" t="s">
        <v>544</v>
      </c>
      <c r="N9" s="256" t="s">
        <v>544</v>
      </c>
      <c r="O9" s="256" t="s">
        <v>545</v>
      </c>
      <c r="P9" s="256" t="s">
        <v>545</v>
      </c>
      <c r="R9" s="256" t="s">
        <v>537</v>
      </c>
      <c r="S9" s="256" t="s">
        <v>537</v>
      </c>
      <c r="T9" s="256" t="s">
        <v>538</v>
      </c>
      <c r="U9" s="256" t="s">
        <v>538</v>
      </c>
      <c r="V9" s="256" t="s">
        <v>539</v>
      </c>
      <c r="W9" s="256" t="s">
        <v>539</v>
      </c>
      <c r="X9" s="256" t="s">
        <v>540</v>
      </c>
      <c r="Y9" s="256" t="s">
        <v>540</v>
      </c>
      <c r="Z9" s="256" t="s">
        <v>491</v>
      </c>
      <c r="AA9" s="256" t="s">
        <v>491</v>
      </c>
      <c r="AB9" s="256" t="s">
        <v>492</v>
      </c>
      <c r="AC9" s="256" t="s">
        <v>492</v>
      </c>
      <c r="AD9" s="262" t="s">
        <v>546</v>
      </c>
      <c r="AE9" s="262" t="s">
        <v>546</v>
      </c>
      <c r="AF9" s="269" t="s">
        <v>550</v>
      </c>
      <c r="AG9" s="270" t="s">
        <v>551</v>
      </c>
    </row>
    <row r="10" spans="1:33" s="174" customFormat="1" ht="42" customHeight="1">
      <c r="A10" s="275" t="s">
        <v>11</v>
      </c>
      <c r="B10" s="260" t="s">
        <v>319</v>
      </c>
      <c r="C10" s="261">
        <v>5573310</v>
      </c>
      <c r="D10" s="261">
        <v>5605317</v>
      </c>
      <c r="E10" s="261">
        <v>283842</v>
      </c>
      <c r="F10" s="261">
        <v>280783</v>
      </c>
      <c r="G10" s="261">
        <v>52740</v>
      </c>
      <c r="H10" s="261">
        <v>50320</v>
      </c>
      <c r="I10" s="261">
        <v>362111</v>
      </c>
      <c r="J10" s="261">
        <v>355267</v>
      </c>
      <c r="K10" s="261">
        <v>191944</v>
      </c>
      <c r="L10" s="261">
        <v>193794</v>
      </c>
      <c r="M10" s="261">
        <v>4682673</v>
      </c>
      <c r="N10" s="261">
        <v>4725153</v>
      </c>
      <c r="O10" s="261">
        <v>3255053</v>
      </c>
      <c r="P10" s="261">
        <v>3276639</v>
      </c>
      <c r="Q10" s="273"/>
      <c r="R10" s="261">
        <v>2398450707.9000006</v>
      </c>
      <c r="S10" s="261">
        <v>2465165234.6300006</v>
      </c>
      <c r="T10" s="261">
        <v>473373144.00000083</v>
      </c>
      <c r="U10" s="261">
        <v>469781481.60000032</v>
      </c>
      <c r="V10" s="261">
        <v>2739329882.7900004</v>
      </c>
      <c r="W10" s="261">
        <v>2842537451.7100015</v>
      </c>
      <c r="X10" s="261">
        <v>2484705482.7999988</v>
      </c>
      <c r="Y10" s="261">
        <v>2627183864.5200014</v>
      </c>
      <c r="Z10" s="261">
        <v>309711992.21999991</v>
      </c>
      <c r="AA10" s="261">
        <v>324712514.15999985</v>
      </c>
      <c r="AB10" s="261">
        <v>271731824.43999994</v>
      </c>
      <c r="AC10" s="261">
        <v>283855236.56999987</v>
      </c>
      <c r="AD10" s="261">
        <v>8677303034.1500034</v>
      </c>
      <c r="AE10" s="261">
        <v>9013235783.1900063</v>
      </c>
      <c r="AF10" s="271">
        <f t="shared" ref="AF10" si="0">AE10-AD10</f>
        <v>335932749.04000282</v>
      </c>
      <c r="AG10" s="271">
        <f t="shared" ref="AG10" si="1">AF10/D10</f>
        <v>59.931088471892458</v>
      </c>
    </row>
    <row r="11" spans="1:33">
      <c r="A11" s="37">
        <v>5</v>
      </c>
      <c r="B11" s="251" t="s">
        <v>24</v>
      </c>
      <c r="C11" s="255">
        <v>9113</v>
      </c>
      <c r="D11" s="255">
        <v>9078</v>
      </c>
      <c r="E11" s="39">
        <v>454</v>
      </c>
      <c r="F11" s="39">
        <v>439</v>
      </c>
      <c r="G11" s="39">
        <v>99</v>
      </c>
      <c r="H11" s="39">
        <v>90</v>
      </c>
      <c r="I11" s="39">
        <v>659</v>
      </c>
      <c r="J11" s="39">
        <v>647</v>
      </c>
      <c r="K11" s="39">
        <v>395</v>
      </c>
      <c r="L11" s="39">
        <v>383</v>
      </c>
      <c r="M11" s="39">
        <v>7506</v>
      </c>
      <c r="N11" s="39">
        <v>7519</v>
      </c>
      <c r="O11" s="39">
        <v>4453</v>
      </c>
      <c r="P11" s="39">
        <v>4385</v>
      </c>
      <c r="R11" s="49">
        <v>3836277.3000000003</v>
      </c>
      <c r="S11" s="49">
        <v>3854248.79</v>
      </c>
      <c r="T11" s="49">
        <v>888584.4</v>
      </c>
      <c r="U11" s="49">
        <v>840229.2</v>
      </c>
      <c r="V11" s="49">
        <v>4985262.51</v>
      </c>
      <c r="W11" s="49">
        <v>5176731.1100000003</v>
      </c>
      <c r="X11" s="49">
        <v>5113255.25</v>
      </c>
      <c r="Y11" s="49">
        <v>5192170.1399999997</v>
      </c>
      <c r="Z11" s="49">
        <v>496446.84</v>
      </c>
      <c r="AA11" s="49">
        <v>516705.68</v>
      </c>
      <c r="AB11" s="49">
        <v>371736.44</v>
      </c>
      <c r="AC11" s="49">
        <v>379872.55</v>
      </c>
      <c r="AD11" s="249">
        <v>15691562.74</v>
      </c>
      <c r="AE11" s="249">
        <v>15959957.470000003</v>
      </c>
      <c r="AF11" s="266">
        <f t="shared" ref="AF11:AF74" si="2">AE11-AD11</f>
        <v>268394.73000000231</v>
      </c>
      <c r="AG11" s="266">
        <f t="shared" ref="AG11:AG74" si="3">AF11/D11</f>
        <v>29.56540317250521</v>
      </c>
    </row>
    <row r="12" spans="1:33">
      <c r="A12" s="37">
        <v>9</v>
      </c>
      <c r="B12" s="251" t="s">
        <v>25</v>
      </c>
      <c r="C12" s="255">
        <v>2437</v>
      </c>
      <c r="D12" s="255">
        <v>2410</v>
      </c>
      <c r="E12" s="39">
        <v>140</v>
      </c>
      <c r="F12" s="39">
        <v>139</v>
      </c>
      <c r="G12" s="39">
        <v>29</v>
      </c>
      <c r="H12" s="39">
        <v>35</v>
      </c>
      <c r="I12" s="39">
        <v>206</v>
      </c>
      <c r="J12" s="39">
        <v>195</v>
      </c>
      <c r="K12" s="39">
        <v>115</v>
      </c>
      <c r="L12" s="39">
        <v>106</v>
      </c>
      <c r="M12" s="39">
        <v>1947</v>
      </c>
      <c r="N12" s="39">
        <v>1935</v>
      </c>
      <c r="O12" s="39">
        <v>1225</v>
      </c>
      <c r="P12" s="39">
        <v>1211</v>
      </c>
      <c r="R12" s="49">
        <v>1182993</v>
      </c>
      <c r="S12" s="49">
        <v>1220365.79</v>
      </c>
      <c r="T12" s="49">
        <v>260292.40000000002</v>
      </c>
      <c r="U12" s="49">
        <v>326755.8</v>
      </c>
      <c r="V12" s="49">
        <v>1558367.34</v>
      </c>
      <c r="W12" s="49">
        <v>1560220.35</v>
      </c>
      <c r="X12" s="49">
        <v>1488669.25</v>
      </c>
      <c r="Y12" s="49">
        <v>1436997.48</v>
      </c>
      <c r="Z12" s="49">
        <v>128774.58</v>
      </c>
      <c r="AA12" s="49">
        <v>132973.20000000001</v>
      </c>
      <c r="AB12" s="49">
        <v>102263</v>
      </c>
      <c r="AC12" s="49">
        <v>104908.93</v>
      </c>
      <c r="AD12" s="249">
        <v>4721359.57</v>
      </c>
      <c r="AE12" s="249">
        <v>4782221.55</v>
      </c>
      <c r="AF12" s="266">
        <f t="shared" si="2"/>
        <v>60861.979999999516</v>
      </c>
      <c r="AG12" s="266">
        <f t="shared" si="3"/>
        <v>25.253933609958306</v>
      </c>
    </row>
    <row r="13" spans="1:33">
      <c r="A13" s="37">
        <v>10</v>
      </c>
      <c r="B13" s="251" t="s">
        <v>26</v>
      </c>
      <c r="C13" s="255">
        <v>10933</v>
      </c>
      <c r="D13" s="255">
        <v>10780</v>
      </c>
      <c r="E13" s="39">
        <v>564</v>
      </c>
      <c r="F13" s="39">
        <v>539</v>
      </c>
      <c r="G13" s="39">
        <v>129</v>
      </c>
      <c r="H13" s="39">
        <v>100</v>
      </c>
      <c r="I13" s="39">
        <v>764</v>
      </c>
      <c r="J13" s="39">
        <v>763</v>
      </c>
      <c r="K13" s="39">
        <v>421</v>
      </c>
      <c r="L13" s="39">
        <v>393</v>
      </c>
      <c r="M13" s="39">
        <v>9055</v>
      </c>
      <c r="N13" s="39">
        <v>8985</v>
      </c>
      <c r="O13" s="39">
        <v>5510</v>
      </c>
      <c r="P13" s="39">
        <v>5392</v>
      </c>
      <c r="R13" s="49">
        <v>4765771.8000000007</v>
      </c>
      <c r="S13" s="49">
        <v>4732209.79</v>
      </c>
      <c r="T13" s="49">
        <v>1157852.4000000001</v>
      </c>
      <c r="U13" s="49">
        <v>933587.99999999988</v>
      </c>
      <c r="V13" s="49">
        <v>5779575.96</v>
      </c>
      <c r="W13" s="49">
        <v>6104862.1900000004</v>
      </c>
      <c r="X13" s="49">
        <v>5449823.9500000002</v>
      </c>
      <c r="Y13" s="49">
        <v>5327735.9400000004</v>
      </c>
      <c r="Z13" s="49">
        <v>598897.69999999995</v>
      </c>
      <c r="AA13" s="49">
        <v>617449.19999999995</v>
      </c>
      <c r="AB13" s="49">
        <v>459974.80000000005</v>
      </c>
      <c r="AC13" s="49">
        <v>467108.95999999996</v>
      </c>
      <c r="AD13" s="249">
        <v>18211896.609999999</v>
      </c>
      <c r="AE13" s="249">
        <v>18182954.080000002</v>
      </c>
      <c r="AF13" s="266">
        <f t="shared" si="2"/>
        <v>-28942.529999997467</v>
      </c>
      <c r="AG13" s="266">
        <f t="shared" si="3"/>
        <v>-2.6848358070498577</v>
      </c>
    </row>
    <row r="14" spans="1:33">
      <c r="A14" s="37">
        <v>16</v>
      </c>
      <c r="B14" s="251" t="s">
        <v>27</v>
      </c>
      <c r="C14" s="255">
        <v>7968</v>
      </c>
      <c r="D14" s="255">
        <v>7889</v>
      </c>
      <c r="E14" s="39">
        <v>330</v>
      </c>
      <c r="F14" s="39">
        <v>302</v>
      </c>
      <c r="G14" s="39">
        <v>63</v>
      </c>
      <c r="H14" s="39">
        <v>68</v>
      </c>
      <c r="I14" s="39">
        <v>456</v>
      </c>
      <c r="J14" s="39">
        <v>439</v>
      </c>
      <c r="K14" s="39">
        <v>271</v>
      </c>
      <c r="L14" s="39">
        <v>259</v>
      </c>
      <c r="M14" s="39">
        <v>6848</v>
      </c>
      <c r="N14" s="39">
        <v>6821</v>
      </c>
      <c r="O14" s="39">
        <v>3847</v>
      </c>
      <c r="P14" s="39">
        <v>3803</v>
      </c>
      <c r="R14" s="49">
        <v>2788483.5000000005</v>
      </c>
      <c r="S14" s="49">
        <v>2651442.2200000002</v>
      </c>
      <c r="T14" s="49">
        <v>565462.80000000005</v>
      </c>
      <c r="U14" s="49">
        <v>634839.84</v>
      </c>
      <c r="V14" s="49">
        <v>3449589.8400000003</v>
      </c>
      <c r="W14" s="49">
        <v>3512496.07</v>
      </c>
      <c r="X14" s="49">
        <v>3508081.45</v>
      </c>
      <c r="Y14" s="49">
        <v>3511154.22</v>
      </c>
      <c r="Z14" s="49">
        <v>452926.72000000003</v>
      </c>
      <c r="AA14" s="49">
        <v>468739.12</v>
      </c>
      <c r="AB14" s="49">
        <v>321147.56</v>
      </c>
      <c r="AC14" s="49">
        <v>329453.88999999996</v>
      </c>
      <c r="AD14" s="249">
        <v>11085691.870000001</v>
      </c>
      <c r="AE14" s="249">
        <v>11108125.359999999</v>
      </c>
      <c r="AF14" s="266">
        <f t="shared" si="2"/>
        <v>22433.489999998361</v>
      </c>
      <c r="AG14" s="266">
        <f t="shared" si="3"/>
        <v>2.8436417796930358</v>
      </c>
    </row>
    <row r="15" spans="1:33">
      <c r="A15" s="37">
        <v>18</v>
      </c>
      <c r="B15" s="251" t="s">
        <v>28</v>
      </c>
      <c r="C15" s="255">
        <v>4700</v>
      </c>
      <c r="D15" s="255">
        <v>4651</v>
      </c>
      <c r="E15" s="39">
        <v>230</v>
      </c>
      <c r="F15" s="39">
        <v>215</v>
      </c>
      <c r="G15" s="39">
        <v>44</v>
      </c>
      <c r="H15" s="39">
        <v>47</v>
      </c>
      <c r="I15" s="39">
        <v>385</v>
      </c>
      <c r="J15" s="39">
        <v>364</v>
      </c>
      <c r="K15" s="39">
        <v>226</v>
      </c>
      <c r="L15" s="39">
        <v>219</v>
      </c>
      <c r="M15" s="39">
        <v>3815</v>
      </c>
      <c r="N15" s="39">
        <v>3806</v>
      </c>
      <c r="O15" s="39">
        <v>2648</v>
      </c>
      <c r="P15" s="39">
        <v>2609</v>
      </c>
      <c r="R15" s="49">
        <v>1943488.5000000002</v>
      </c>
      <c r="S15" s="49">
        <v>1887616.1500000001</v>
      </c>
      <c r="T15" s="49">
        <v>394926.4</v>
      </c>
      <c r="U15" s="49">
        <v>438786.36</v>
      </c>
      <c r="V15" s="49">
        <v>2912482.65</v>
      </c>
      <c r="W15" s="49">
        <v>2912411.32</v>
      </c>
      <c r="X15" s="49">
        <v>2925558.7</v>
      </c>
      <c r="Y15" s="49">
        <v>2968891.02</v>
      </c>
      <c r="Z15" s="49">
        <v>252324.1</v>
      </c>
      <c r="AA15" s="49">
        <v>261548.32</v>
      </c>
      <c r="AB15" s="49">
        <v>221055.04</v>
      </c>
      <c r="AC15" s="49">
        <v>226017.66999999998</v>
      </c>
      <c r="AD15" s="249">
        <v>8649835.3900000006</v>
      </c>
      <c r="AE15" s="249">
        <v>8695270.8399999999</v>
      </c>
      <c r="AF15" s="266">
        <f t="shared" si="2"/>
        <v>45435.449999999255</v>
      </c>
      <c r="AG15" s="266">
        <f t="shared" si="3"/>
        <v>9.768963663728071</v>
      </c>
    </row>
    <row r="16" spans="1:33">
      <c r="A16" s="37">
        <v>19</v>
      </c>
      <c r="B16" s="251" t="s">
        <v>29</v>
      </c>
      <c r="C16" s="255">
        <v>3961</v>
      </c>
      <c r="D16" s="255">
        <v>3966</v>
      </c>
      <c r="E16" s="39">
        <v>259</v>
      </c>
      <c r="F16" s="39">
        <v>250</v>
      </c>
      <c r="G16" s="39">
        <v>41</v>
      </c>
      <c r="H16" s="39">
        <v>45</v>
      </c>
      <c r="I16" s="39">
        <v>305</v>
      </c>
      <c r="J16" s="39">
        <v>292</v>
      </c>
      <c r="K16" s="39">
        <v>162</v>
      </c>
      <c r="L16" s="39">
        <v>164</v>
      </c>
      <c r="M16" s="39">
        <v>3194</v>
      </c>
      <c r="N16" s="39">
        <v>3215</v>
      </c>
      <c r="O16" s="39">
        <v>2192</v>
      </c>
      <c r="P16" s="39">
        <v>2189</v>
      </c>
      <c r="R16" s="49">
        <v>2188537.0500000003</v>
      </c>
      <c r="S16" s="49">
        <v>2194902.5</v>
      </c>
      <c r="T16" s="49">
        <v>367999.60000000003</v>
      </c>
      <c r="U16" s="49">
        <v>420114.6</v>
      </c>
      <c r="V16" s="49">
        <v>2307291.4500000002</v>
      </c>
      <c r="W16" s="49">
        <v>2336329.96</v>
      </c>
      <c r="X16" s="49">
        <v>2097081.9000000001</v>
      </c>
      <c r="Y16" s="49">
        <v>2223279.12</v>
      </c>
      <c r="Z16" s="49">
        <v>211251.16</v>
      </c>
      <c r="AA16" s="49">
        <v>220934.8</v>
      </c>
      <c r="AB16" s="49">
        <v>182988.16</v>
      </c>
      <c r="AC16" s="49">
        <v>189633.06999999998</v>
      </c>
      <c r="AD16" s="249">
        <v>7355149.3200000012</v>
      </c>
      <c r="AE16" s="249">
        <v>7585194.0500000007</v>
      </c>
      <c r="AF16" s="266">
        <f t="shared" si="2"/>
        <v>230044.72999999952</v>
      </c>
      <c r="AG16" s="266">
        <f t="shared" si="3"/>
        <v>58.004218356026101</v>
      </c>
    </row>
    <row r="17" spans="1:33">
      <c r="A17" s="37">
        <v>20</v>
      </c>
      <c r="B17" s="251" t="s">
        <v>30</v>
      </c>
      <c r="C17" s="255">
        <v>16405</v>
      </c>
      <c r="D17" s="255">
        <v>16387</v>
      </c>
      <c r="E17" s="39">
        <v>769</v>
      </c>
      <c r="F17" s="39">
        <v>794</v>
      </c>
      <c r="G17" s="39">
        <v>148</v>
      </c>
      <c r="H17" s="39">
        <v>122</v>
      </c>
      <c r="I17" s="39">
        <v>1155</v>
      </c>
      <c r="J17" s="39">
        <v>1101</v>
      </c>
      <c r="K17" s="39">
        <v>650</v>
      </c>
      <c r="L17" s="39">
        <v>661</v>
      </c>
      <c r="M17" s="39">
        <v>13683</v>
      </c>
      <c r="N17" s="39">
        <v>13709</v>
      </c>
      <c r="O17" s="39">
        <v>9032</v>
      </c>
      <c r="P17" s="39">
        <v>9049</v>
      </c>
      <c r="R17" s="49">
        <v>6498011.5500000007</v>
      </c>
      <c r="S17" s="49">
        <v>6971010.3400000008</v>
      </c>
      <c r="T17" s="49">
        <v>1328388.8</v>
      </c>
      <c r="U17" s="49">
        <v>1138977.3599999999</v>
      </c>
      <c r="V17" s="49">
        <v>8737447.9500000011</v>
      </c>
      <c r="W17" s="49">
        <v>8809244.1300000008</v>
      </c>
      <c r="X17" s="49">
        <v>8414217.5</v>
      </c>
      <c r="Y17" s="49">
        <v>8960899.3800000008</v>
      </c>
      <c r="Z17" s="49">
        <v>904993.62</v>
      </c>
      <c r="AA17" s="49">
        <v>942082.48</v>
      </c>
      <c r="AB17" s="49">
        <v>753991.36</v>
      </c>
      <c r="AC17" s="49">
        <v>783914.87</v>
      </c>
      <c r="AD17" s="249">
        <v>26637050.780000001</v>
      </c>
      <c r="AE17" s="249">
        <v>27606128.560000002</v>
      </c>
      <c r="AF17" s="266">
        <f t="shared" si="2"/>
        <v>969077.78000000119</v>
      </c>
      <c r="AG17" s="266">
        <f t="shared" si="3"/>
        <v>59.136985415268271</v>
      </c>
    </row>
    <row r="18" spans="1:33">
      <c r="A18" s="37">
        <v>46</v>
      </c>
      <c r="B18" s="251" t="s">
        <v>31</v>
      </c>
      <c r="C18" s="255">
        <v>1320</v>
      </c>
      <c r="D18" s="255">
        <v>1288</v>
      </c>
      <c r="E18" s="39">
        <v>50</v>
      </c>
      <c r="F18" s="39">
        <v>53</v>
      </c>
      <c r="G18" s="39">
        <v>8</v>
      </c>
      <c r="H18" s="39">
        <v>5</v>
      </c>
      <c r="I18" s="39">
        <v>78</v>
      </c>
      <c r="J18" s="39">
        <v>67</v>
      </c>
      <c r="K18" s="39">
        <v>38</v>
      </c>
      <c r="L18" s="39">
        <v>41</v>
      </c>
      <c r="M18" s="39">
        <v>1146</v>
      </c>
      <c r="N18" s="39">
        <v>1122</v>
      </c>
      <c r="O18" s="39">
        <v>611</v>
      </c>
      <c r="P18" s="39">
        <v>589</v>
      </c>
      <c r="R18" s="49">
        <v>422497.50000000006</v>
      </c>
      <c r="S18" s="49">
        <v>465319.33</v>
      </c>
      <c r="T18" s="49">
        <v>71804.800000000003</v>
      </c>
      <c r="U18" s="49">
        <v>46679.399999999994</v>
      </c>
      <c r="V18" s="49">
        <v>590061.42000000004</v>
      </c>
      <c r="W18" s="49">
        <v>536075.71</v>
      </c>
      <c r="X18" s="49">
        <v>491908.10000000003</v>
      </c>
      <c r="Y18" s="49">
        <v>555819.78</v>
      </c>
      <c r="Z18" s="49">
        <v>75796.44</v>
      </c>
      <c r="AA18" s="49">
        <v>77103.839999999997</v>
      </c>
      <c r="AB18" s="49">
        <v>51006.28</v>
      </c>
      <c r="AC18" s="49">
        <v>51025.07</v>
      </c>
      <c r="AD18" s="249">
        <v>1703074.5400000003</v>
      </c>
      <c r="AE18" s="249">
        <v>1732023.1300000001</v>
      </c>
      <c r="AF18" s="266">
        <f t="shared" si="2"/>
        <v>28948.589999999851</v>
      </c>
      <c r="AG18" s="266">
        <f t="shared" si="3"/>
        <v>22.475613354037151</v>
      </c>
    </row>
    <row r="19" spans="1:33">
      <c r="A19" s="37">
        <v>47</v>
      </c>
      <c r="B19" s="251" t="s">
        <v>32</v>
      </c>
      <c r="C19" s="255">
        <v>1771</v>
      </c>
      <c r="D19" s="255">
        <v>1762</v>
      </c>
      <c r="E19" s="39">
        <v>61</v>
      </c>
      <c r="F19" s="39">
        <v>60</v>
      </c>
      <c r="G19" s="39">
        <v>10</v>
      </c>
      <c r="H19" s="39">
        <v>7</v>
      </c>
      <c r="I19" s="39">
        <v>95</v>
      </c>
      <c r="J19" s="39">
        <v>85</v>
      </c>
      <c r="K19" s="39">
        <v>57</v>
      </c>
      <c r="L19" s="39">
        <v>63</v>
      </c>
      <c r="M19" s="39">
        <v>1548</v>
      </c>
      <c r="N19" s="39">
        <v>1547</v>
      </c>
      <c r="O19" s="39">
        <v>957</v>
      </c>
      <c r="P19" s="39">
        <v>956</v>
      </c>
      <c r="R19" s="49">
        <v>515446.95000000007</v>
      </c>
      <c r="S19" s="49">
        <v>526776.60000000009</v>
      </c>
      <c r="T19" s="49">
        <v>89756</v>
      </c>
      <c r="U19" s="49">
        <v>65351.159999999996</v>
      </c>
      <c r="V19" s="49">
        <v>718664.55</v>
      </c>
      <c r="W19" s="49">
        <v>680096.05</v>
      </c>
      <c r="X19" s="49">
        <v>737862.15</v>
      </c>
      <c r="Y19" s="49">
        <v>854064.54</v>
      </c>
      <c r="Z19" s="49">
        <v>102384.72</v>
      </c>
      <c r="AA19" s="49">
        <v>106309.84</v>
      </c>
      <c r="AB19" s="49">
        <v>79890.36</v>
      </c>
      <c r="AC19" s="49">
        <v>82818.28</v>
      </c>
      <c r="AD19" s="249">
        <v>2244004.73</v>
      </c>
      <c r="AE19" s="249">
        <v>2315416.4699999997</v>
      </c>
      <c r="AF19" s="266">
        <f t="shared" si="2"/>
        <v>71411.739999999758</v>
      </c>
      <c r="AG19" s="266">
        <f t="shared" si="3"/>
        <v>40.528796821793279</v>
      </c>
    </row>
    <row r="20" spans="1:33">
      <c r="A20" s="37">
        <v>49</v>
      </c>
      <c r="B20" s="251" t="s">
        <v>33</v>
      </c>
      <c r="C20" s="255">
        <v>314024</v>
      </c>
      <c r="D20" s="255">
        <v>320931</v>
      </c>
      <c r="E20" s="39">
        <v>20404</v>
      </c>
      <c r="F20" s="39">
        <v>20732</v>
      </c>
      <c r="G20" s="39">
        <v>3591</v>
      </c>
      <c r="H20" s="39">
        <v>3531</v>
      </c>
      <c r="I20" s="39">
        <v>23660</v>
      </c>
      <c r="J20" s="39">
        <v>23553</v>
      </c>
      <c r="K20" s="39">
        <v>11989</v>
      </c>
      <c r="L20" s="39">
        <v>12331</v>
      </c>
      <c r="M20" s="39">
        <v>254380</v>
      </c>
      <c r="N20" s="39">
        <v>260784</v>
      </c>
      <c r="O20" s="39">
        <v>199024</v>
      </c>
      <c r="P20" s="39">
        <v>204100</v>
      </c>
      <c r="R20" s="49">
        <v>172412779.80000001</v>
      </c>
      <c r="S20" s="49">
        <v>182018874.52000001</v>
      </c>
      <c r="T20" s="49">
        <v>32231379.600000001</v>
      </c>
      <c r="U20" s="49">
        <v>32964992.279999997</v>
      </c>
      <c r="V20" s="49">
        <v>178985297.40000001</v>
      </c>
      <c r="W20" s="49">
        <v>188450614.89000002</v>
      </c>
      <c r="X20" s="49">
        <v>155197005.55000001</v>
      </c>
      <c r="Y20" s="49">
        <v>167166187.97999999</v>
      </c>
      <c r="Z20" s="49">
        <v>16824693.199999999</v>
      </c>
      <c r="AA20" s="49">
        <v>17921076.48</v>
      </c>
      <c r="AB20" s="49">
        <v>16614523.520000001</v>
      </c>
      <c r="AC20" s="49">
        <v>17681183</v>
      </c>
      <c r="AD20" s="249">
        <v>572265679.07000005</v>
      </c>
      <c r="AE20" s="249">
        <v>606202929.1500001</v>
      </c>
      <c r="AF20" s="266">
        <f t="shared" si="2"/>
        <v>33937250.080000043</v>
      </c>
      <c r="AG20" s="266">
        <f t="shared" si="3"/>
        <v>105.74625100099412</v>
      </c>
    </row>
    <row r="21" spans="1:33">
      <c r="A21" s="37">
        <v>50</v>
      </c>
      <c r="B21" s="251" t="s">
        <v>34</v>
      </c>
      <c r="C21" s="255">
        <v>11184</v>
      </c>
      <c r="D21" s="255">
        <v>11084</v>
      </c>
      <c r="E21" s="39">
        <v>484</v>
      </c>
      <c r="F21" s="39">
        <v>485</v>
      </c>
      <c r="G21" s="39">
        <v>93</v>
      </c>
      <c r="H21" s="39">
        <v>88</v>
      </c>
      <c r="I21" s="39">
        <v>750</v>
      </c>
      <c r="J21" s="39">
        <v>720</v>
      </c>
      <c r="K21" s="39">
        <v>409</v>
      </c>
      <c r="L21" s="39">
        <v>415</v>
      </c>
      <c r="M21" s="39">
        <v>9448</v>
      </c>
      <c r="N21" s="39">
        <v>9376</v>
      </c>
      <c r="O21" s="39">
        <v>5891</v>
      </c>
      <c r="P21" s="39">
        <v>5826</v>
      </c>
      <c r="R21" s="49">
        <v>4089775.8000000003</v>
      </c>
      <c r="S21" s="49">
        <v>4258110.8500000006</v>
      </c>
      <c r="T21" s="49">
        <v>834730.8</v>
      </c>
      <c r="U21" s="49">
        <v>821557.44</v>
      </c>
      <c r="V21" s="49">
        <v>5673667.5</v>
      </c>
      <c r="W21" s="49">
        <v>5760813.5999999996</v>
      </c>
      <c r="X21" s="49">
        <v>5294484.5500000007</v>
      </c>
      <c r="Y21" s="49">
        <v>5625980.7000000002</v>
      </c>
      <c r="Z21" s="49">
        <v>624890.72</v>
      </c>
      <c r="AA21" s="49">
        <v>644318.71999999997</v>
      </c>
      <c r="AB21" s="49">
        <v>491780.68000000005</v>
      </c>
      <c r="AC21" s="49">
        <v>504706.37999999995</v>
      </c>
      <c r="AD21" s="249">
        <v>17009330.050000004</v>
      </c>
      <c r="AE21" s="249">
        <v>17615487.689999998</v>
      </c>
      <c r="AF21" s="266">
        <f t="shared" si="2"/>
        <v>606157.63999999315</v>
      </c>
      <c r="AG21" s="266">
        <f t="shared" si="3"/>
        <v>54.687625405989998</v>
      </c>
    </row>
    <row r="22" spans="1:33">
      <c r="A22" s="37">
        <v>51</v>
      </c>
      <c r="B22" s="251" t="s">
        <v>35</v>
      </c>
      <c r="C22" s="255">
        <v>9143</v>
      </c>
      <c r="D22" s="255">
        <v>9052</v>
      </c>
      <c r="E22" s="39">
        <v>429</v>
      </c>
      <c r="F22" s="39">
        <v>404</v>
      </c>
      <c r="G22" s="39">
        <v>85</v>
      </c>
      <c r="H22" s="39">
        <v>93</v>
      </c>
      <c r="I22" s="39">
        <v>670</v>
      </c>
      <c r="J22" s="39">
        <v>634</v>
      </c>
      <c r="K22" s="39">
        <v>388</v>
      </c>
      <c r="L22" s="39">
        <v>375</v>
      </c>
      <c r="M22" s="39">
        <v>7571</v>
      </c>
      <c r="N22" s="39">
        <v>7546</v>
      </c>
      <c r="O22" s="39">
        <v>4852</v>
      </c>
      <c r="P22" s="39">
        <v>4804</v>
      </c>
      <c r="R22" s="49">
        <v>3625028.5500000003</v>
      </c>
      <c r="S22" s="49">
        <v>3546962.4400000004</v>
      </c>
      <c r="T22" s="49">
        <v>762926</v>
      </c>
      <c r="U22" s="49">
        <v>868236.84</v>
      </c>
      <c r="V22" s="49">
        <v>5068476.3</v>
      </c>
      <c r="W22" s="49">
        <v>5072716.42</v>
      </c>
      <c r="X22" s="49">
        <v>5022640.6000000006</v>
      </c>
      <c r="Y22" s="49">
        <v>5083717.5</v>
      </c>
      <c r="Z22" s="49">
        <v>500745.94</v>
      </c>
      <c r="AA22" s="49">
        <v>518561.12</v>
      </c>
      <c r="AB22" s="49">
        <v>405044.96</v>
      </c>
      <c r="AC22" s="49">
        <v>416170.51999999996</v>
      </c>
      <c r="AD22" s="249">
        <v>15384862.350000003</v>
      </c>
      <c r="AE22" s="249">
        <v>15506364.839999998</v>
      </c>
      <c r="AF22" s="266">
        <f t="shared" si="2"/>
        <v>121502.48999999464</v>
      </c>
      <c r="AG22" s="266">
        <f t="shared" si="3"/>
        <v>13.422723155103252</v>
      </c>
    </row>
    <row r="23" spans="1:33">
      <c r="A23" s="37">
        <v>52</v>
      </c>
      <c r="B23" s="251" t="s">
        <v>36</v>
      </c>
      <c r="C23" s="255">
        <v>2292</v>
      </c>
      <c r="D23" s="255">
        <v>2272</v>
      </c>
      <c r="E23" s="39">
        <v>107</v>
      </c>
      <c r="F23" s="39">
        <v>90</v>
      </c>
      <c r="G23" s="39">
        <v>23</v>
      </c>
      <c r="H23" s="39">
        <v>26</v>
      </c>
      <c r="I23" s="39">
        <v>161</v>
      </c>
      <c r="J23" s="39">
        <v>151</v>
      </c>
      <c r="K23" s="39">
        <v>97</v>
      </c>
      <c r="L23" s="39">
        <v>101</v>
      </c>
      <c r="M23" s="39">
        <v>1904</v>
      </c>
      <c r="N23" s="39">
        <v>1904</v>
      </c>
      <c r="O23" s="39">
        <v>1135</v>
      </c>
      <c r="P23" s="39">
        <v>1149</v>
      </c>
      <c r="R23" s="49">
        <v>904144.65</v>
      </c>
      <c r="S23" s="49">
        <v>790164.9</v>
      </c>
      <c r="T23" s="49">
        <v>206438.80000000002</v>
      </c>
      <c r="U23" s="49">
        <v>242732.87999999998</v>
      </c>
      <c r="V23" s="49">
        <v>1217947.29</v>
      </c>
      <c r="W23" s="49">
        <v>1208170.6300000001</v>
      </c>
      <c r="X23" s="49">
        <v>1255660.1500000001</v>
      </c>
      <c r="Y23" s="49">
        <v>1369214.58</v>
      </c>
      <c r="Z23" s="49">
        <v>125930.56</v>
      </c>
      <c r="AA23" s="49">
        <v>130842.88</v>
      </c>
      <c r="AB23" s="49">
        <v>94749.8</v>
      </c>
      <c r="AC23" s="49">
        <v>99537.87</v>
      </c>
      <c r="AD23" s="249">
        <v>3804871.2500000005</v>
      </c>
      <c r="AE23" s="249">
        <v>3840663.74</v>
      </c>
      <c r="AF23" s="266">
        <f t="shared" si="2"/>
        <v>35792.489999999758</v>
      </c>
      <c r="AG23" s="266">
        <f t="shared" si="3"/>
        <v>15.753736795774541</v>
      </c>
    </row>
    <row r="24" spans="1:33">
      <c r="A24" s="37">
        <v>61</v>
      </c>
      <c r="B24" s="251" t="s">
        <v>37</v>
      </c>
      <c r="C24" s="255">
        <v>16469</v>
      </c>
      <c r="D24" s="255">
        <v>16478</v>
      </c>
      <c r="E24" s="39">
        <v>620</v>
      </c>
      <c r="F24" s="39">
        <v>573</v>
      </c>
      <c r="G24" s="39">
        <v>118</v>
      </c>
      <c r="H24" s="39">
        <v>119</v>
      </c>
      <c r="I24" s="39">
        <v>806</v>
      </c>
      <c r="J24" s="39">
        <v>789</v>
      </c>
      <c r="K24" s="39">
        <v>476</v>
      </c>
      <c r="L24" s="39">
        <v>475</v>
      </c>
      <c r="M24" s="39">
        <v>14449</v>
      </c>
      <c r="N24" s="39">
        <v>14522</v>
      </c>
      <c r="O24" s="39">
        <v>8649</v>
      </c>
      <c r="P24" s="39">
        <v>8637</v>
      </c>
      <c r="R24" s="49">
        <v>5238969</v>
      </c>
      <c r="S24" s="49">
        <v>5030716.53</v>
      </c>
      <c r="T24" s="49">
        <v>1059120.8</v>
      </c>
      <c r="U24" s="49">
        <v>1110969.72</v>
      </c>
      <c r="V24" s="49">
        <v>6097301.3399999999</v>
      </c>
      <c r="W24" s="49">
        <v>6312891.5700000003</v>
      </c>
      <c r="X24" s="49">
        <v>6161796.2000000002</v>
      </c>
      <c r="Y24" s="49">
        <v>6439375.5</v>
      </c>
      <c r="Z24" s="49">
        <v>955656.86</v>
      </c>
      <c r="AA24" s="49">
        <v>997951.84</v>
      </c>
      <c r="AB24" s="49">
        <v>722018.52</v>
      </c>
      <c r="AC24" s="49">
        <v>748223.30999999994</v>
      </c>
      <c r="AD24" s="249">
        <v>20234862.719999999</v>
      </c>
      <c r="AE24" s="249">
        <v>20640128.469999999</v>
      </c>
      <c r="AF24" s="266">
        <f t="shared" si="2"/>
        <v>405265.75</v>
      </c>
      <c r="AG24" s="266">
        <f t="shared" si="3"/>
        <v>24.594353076829712</v>
      </c>
    </row>
    <row r="25" spans="1:33">
      <c r="A25" s="37">
        <v>69</v>
      </c>
      <c r="B25" s="251" t="s">
        <v>38</v>
      </c>
      <c r="C25" s="255">
        <v>6558</v>
      </c>
      <c r="D25" s="255">
        <v>6492</v>
      </c>
      <c r="E25" s="39">
        <v>364</v>
      </c>
      <c r="F25" s="39">
        <v>352</v>
      </c>
      <c r="G25" s="39">
        <v>76</v>
      </c>
      <c r="H25" s="39">
        <v>72</v>
      </c>
      <c r="I25" s="39">
        <v>483</v>
      </c>
      <c r="J25" s="39">
        <v>473</v>
      </c>
      <c r="K25" s="39">
        <v>278</v>
      </c>
      <c r="L25" s="39">
        <v>284</v>
      </c>
      <c r="M25" s="39">
        <v>5357</v>
      </c>
      <c r="N25" s="39">
        <v>5311</v>
      </c>
      <c r="O25" s="39">
        <v>3355</v>
      </c>
      <c r="P25" s="39">
        <v>3304</v>
      </c>
      <c r="R25" s="49">
        <v>3075781.8000000003</v>
      </c>
      <c r="S25" s="49">
        <v>3090422.72</v>
      </c>
      <c r="T25" s="49">
        <v>682145.6</v>
      </c>
      <c r="U25" s="49">
        <v>672183.36</v>
      </c>
      <c r="V25" s="49">
        <v>3653841.87</v>
      </c>
      <c r="W25" s="49">
        <v>3784534.49</v>
      </c>
      <c r="X25" s="49">
        <v>3598696.1</v>
      </c>
      <c r="Y25" s="49">
        <v>3850068.72</v>
      </c>
      <c r="Z25" s="49">
        <v>354311.98</v>
      </c>
      <c r="AA25" s="49">
        <v>364971.92</v>
      </c>
      <c r="AB25" s="49">
        <v>280075.40000000002</v>
      </c>
      <c r="AC25" s="49">
        <v>286225.51999999996</v>
      </c>
      <c r="AD25" s="249">
        <v>11644852.750000002</v>
      </c>
      <c r="AE25" s="249">
        <v>12048406.73</v>
      </c>
      <c r="AF25" s="266">
        <f t="shared" si="2"/>
        <v>403553.97999999858</v>
      </c>
      <c r="AG25" s="266">
        <f t="shared" si="3"/>
        <v>62.161734442390419</v>
      </c>
    </row>
    <row r="26" spans="1:33">
      <c r="A26" s="37">
        <v>71</v>
      </c>
      <c r="B26" s="251" t="s">
        <v>39</v>
      </c>
      <c r="C26" s="255">
        <v>6473</v>
      </c>
      <c r="D26" s="255">
        <v>6365</v>
      </c>
      <c r="E26" s="39">
        <v>363</v>
      </c>
      <c r="F26" s="39">
        <v>348</v>
      </c>
      <c r="G26" s="39">
        <v>77</v>
      </c>
      <c r="H26" s="39">
        <v>64</v>
      </c>
      <c r="I26" s="39">
        <v>577</v>
      </c>
      <c r="J26" s="39">
        <v>559</v>
      </c>
      <c r="K26" s="39">
        <v>286</v>
      </c>
      <c r="L26" s="39">
        <v>288</v>
      </c>
      <c r="M26" s="39">
        <v>5170</v>
      </c>
      <c r="N26" s="39">
        <v>5106</v>
      </c>
      <c r="O26" s="39">
        <v>3303</v>
      </c>
      <c r="P26" s="39">
        <v>3223</v>
      </c>
      <c r="R26" s="49">
        <v>3067331.85</v>
      </c>
      <c r="S26" s="49">
        <v>3055304.2800000003</v>
      </c>
      <c r="T26" s="49">
        <v>691121.20000000007</v>
      </c>
      <c r="U26" s="49">
        <v>597496.31999999995</v>
      </c>
      <c r="V26" s="49">
        <v>4364941.53</v>
      </c>
      <c r="W26" s="49">
        <v>4472631.67</v>
      </c>
      <c r="X26" s="49">
        <v>3702255.7</v>
      </c>
      <c r="Y26" s="49">
        <v>3904295.04</v>
      </c>
      <c r="Z26" s="49">
        <v>341943.8</v>
      </c>
      <c r="AA26" s="49">
        <v>350884.32</v>
      </c>
      <c r="AB26" s="49">
        <v>275734.44</v>
      </c>
      <c r="AC26" s="49">
        <v>279208.49</v>
      </c>
      <c r="AD26" s="249">
        <v>12443328.520000001</v>
      </c>
      <c r="AE26" s="249">
        <v>12659820.119999999</v>
      </c>
      <c r="AF26" s="266">
        <f t="shared" si="2"/>
        <v>216491.59999999776</v>
      </c>
      <c r="AG26" s="266">
        <f t="shared" si="3"/>
        <v>34.012820109976083</v>
      </c>
    </row>
    <row r="27" spans="1:33">
      <c r="A27" s="37">
        <v>72</v>
      </c>
      <c r="B27" s="251" t="s">
        <v>40</v>
      </c>
      <c r="C27" s="255">
        <v>948</v>
      </c>
      <c r="D27" s="255">
        <v>927</v>
      </c>
      <c r="E27" s="39">
        <v>31</v>
      </c>
      <c r="F27" s="39">
        <v>18</v>
      </c>
      <c r="G27" s="39">
        <v>8</v>
      </c>
      <c r="H27" s="39">
        <v>13</v>
      </c>
      <c r="I27" s="39">
        <v>54</v>
      </c>
      <c r="J27" s="39">
        <v>52</v>
      </c>
      <c r="K27" s="39">
        <v>30</v>
      </c>
      <c r="L27" s="39">
        <v>29</v>
      </c>
      <c r="M27" s="39">
        <v>825</v>
      </c>
      <c r="N27" s="39">
        <v>815</v>
      </c>
      <c r="O27" s="39">
        <v>425</v>
      </c>
      <c r="P27" s="39">
        <v>404</v>
      </c>
      <c r="R27" s="49">
        <v>261948.45</v>
      </c>
      <c r="S27" s="49">
        <v>158032.98000000001</v>
      </c>
      <c r="T27" s="49">
        <v>71804.800000000003</v>
      </c>
      <c r="U27" s="49">
        <v>121366.43999999999</v>
      </c>
      <c r="V27" s="49">
        <v>408504.06</v>
      </c>
      <c r="W27" s="49">
        <v>416058.76</v>
      </c>
      <c r="X27" s="49">
        <v>388348.5</v>
      </c>
      <c r="Y27" s="49">
        <v>393140.82</v>
      </c>
      <c r="Z27" s="49">
        <v>54565.5</v>
      </c>
      <c r="AA27" s="49">
        <v>56006.799999999996</v>
      </c>
      <c r="AB27" s="49">
        <v>35479</v>
      </c>
      <c r="AC27" s="49">
        <v>34998.519999999997</v>
      </c>
      <c r="AD27" s="249">
        <v>1220650.31</v>
      </c>
      <c r="AE27" s="249">
        <v>1179604.32</v>
      </c>
      <c r="AF27" s="266">
        <f t="shared" si="2"/>
        <v>-41045.989999999991</v>
      </c>
      <c r="AG27" s="266">
        <f t="shared" si="3"/>
        <v>-44.278306364617038</v>
      </c>
    </row>
    <row r="28" spans="1:33">
      <c r="A28" s="37">
        <v>74</v>
      </c>
      <c r="B28" s="251" t="s">
        <v>41</v>
      </c>
      <c r="C28" s="255">
        <v>1013</v>
      </c>
      <c r="D28" s="255">
        <v>985</v>
      </c>
      <c r="E28" s="39">
        <v>39</v>
      </c>
      <c r="F28" s="39">
        <v>39</v>
      </c>
      <c r="G28" s="39">
        <v>13</v>
      </c>
      <c r="H28" s="39">
        <v>5</v>
      </c>
      <c r="I28" s="39">
        <v>63</v>
      </c>
      <c r="J28" s="39">
        <v>67</v>
      </c>
      <c r="K28" s="39">
        <v>31</v>
      </c>
      <c r="L28" s="39">
        <v>33</v>
      </c>
      <c r="M28" s="39">
        <v>867</v>
      </c>
      <c r="N28" s="39">
        <v>841</v>
      </c>
      <c r="O28" s="39">
        <v>475</v>
      </c>
      <c r="P28" s="39">
        <v>451</v>
      </c>
      <c r="R28" s="49">
        <v>329548.05000000005</v>
      </c>
      <c r="S28" s="49">
        <v>342404.79000000004</v>
      </c>
      <c r="T28" s="49">
        <v>116682.8</v>
      </c>
      <c r="U28" s="49">
        <v>46679.399999999994</v>
      </c>
      <c r="V28" s="49">
        <v>476588.07</v>
      </c>
      <c r="W28" s="49">
        <v>536075.71</v>
      </c>
      <c r="X28" s="49">
        <v>401293.45</v>
      </c>
      <c r="Y28" s="49">
        <v>447367.14</v>
      </c>
      <c r="Z28" s="49">
        <v>57343.38</v>
      </c>
      <c r="AA28" s="49">
        <v>57793.52</v>
      </c>
      <c r="AB28" s="49">
        <v>39653</v>
      </c>
      <c r="AC28" s="49">
        <v>39070.129999999997</v>
      </c>
      <c r="AD28" s="249">
        <v>1421108.75</v>
      </c>
      <c r="AE28" s="249">
        <v>1469390.69</v>
      </c>
      <c r="AF28" s="266">
        <f t="shared" si="2"/>
        <v>48281.939999999944</v>
      </c>
      <c r="AG28" s="266">
        <f t="shared" si="3"/>
        <v>49.017197969543091</v>
      </c>
    </row>
    <row r="29" spans="1:33">
      <c r="A29" s="37">
        <v>75</v>
      </c>
      <c r="B29" s="251" t="s">
        <v>42</v>
      </c>
      <c r="C29" s="255">
        <v>19534</v>
      </c>
      <c r="D29" s="255">
        <v>19311</v>
      </c>
      <c r="E29" s="39">
        <v>710</v>
      </c>
      <c r="F29" s="39">
        <v>670</v>
      </c>
      <c r="G29" s="39">
        <v>126</v>
      </c>
      <c r="H29" s="39">
        <v>134</v>
      </c>
      <c r="I29" s="39">
        <v>1114</v>
      </c>
      <c r="J29" s="39">
        <v>1030</v>
      </c>
      <c r="K29" s="39">
        <v>624</v>
      </c>
      <c r="L29" s="39">
        <v>641</v>
      </c>
      <c r="M29" s="39">
        <v>16960</v>
      </c>
      <c r="N29" s="39">
        <v>16836</v>
      </c>
      <c r="O29" s="39">
        <v>10434</v>
      </c>
      <c r="P29" s="39">
        <v>10263</v>
      </c>
      <c r="R29" s="49">
        <v>5999464.5000000009</v>
      </c>
      <c r="S29" s="49">
        <v>5882338.7000000002</v>
      </c>
      <c r="T29" s="49">
        <v>1130925.6000000001</v>
      </c>
      <c r="U29" s="49">
        <v>1251007.92</v>
      </c>
      <c r="V29" s="49">
        <v>8427287.4600000009</v>
      </c>
      <c r="W29" s="49">
        <v>8241163.9000000004</v>
      </c>
      <c r="X29" s="49">
        <v>8077648.8000000007</v>
      </c>
      <c r="Y29" s="49">
        <v>8689767.7799999993</v>
      </c>
      <c r="Z29" s="49">
        <v>1121734.3999999999</v>
      </c>
      <c r="AA29" s="49">
        <v>1156969.92</v>
      </c>
      <c r="AB29" s="49">
        <v>871030.32000000007</v>
      </c>
      <c r="AC29" s="49">
        <v>889083.69</v>
      </c>
      <c r="AD29" s="249">
        <v>25628091.080000002</v>
      </c>
      <c r="AE29" s="249">
        <v>26110331.91</v>
      </c>
      <c r="AF29" s="266">
        <f t="shared" si="2"/>
        <v>482240.82999999821</v>
      </c>
      <c r="AG29" s="266">
        <f t="shared" si="3"/>
        <v>24.972338563512931</v>
      </c>
    </row>
    <row r="30" spans="1:33">
      <c r="A30" s="37">
        <v>77</v>
      </c>
      <c r="B30" s="251" t="s">
        <v>43</v>
      </c>
      <c r="C30" s="255">
        <v>4549</v>
      </c>
      <c r="D30" s="255">
        <v>4509</v>
      </c>
      <c r="E30" s="39">
        <v>149</v>
      </c>
      <c r="F30" s="39">
        <v>155</v>
      </c>
      <c r="G30" s="39">
        <v>34</v>
      </c>
      <c r="H30" s="39">
        <v>27</v>
      </c>
      <c r="I30" s="39">
        <v>286</v>
      </c>
      <c r="J30" s="39">
        <v>273</v>
      </c>
      <c r="K30" s="39">
        <v>177</v>
      </c>
      <c r="L30" s="39">
        <v>161</v>
      </c>
      <c r="M30" s="39">
        <v>3903</v>
      </c>
      <c r="N30" s="39">
        <v>3893</v>
      </c>
      <c r="O30" s="39">
        <v>2215</v>
      </c>
      <c r="P30" s="39">
        <v>2183</v>
      </c>
      <c r="R30" s="49">
        <v>1259042.55</v>
      </c>
      <c r="S30" s="49">
        <v>1360839.55</v>
      </c>
      <c r="T30" s="49">
        <v>305170.40000000002</v>
      </c>
      <c r="U30" s="49">
        <v>252068.75999999998</v>
      </c>
      <c r="V30" s="49">
        <v>2163558.54</v>
      </c>
      <c r="W30" s="49">
        <v>2184308.4900000002</v>
      </c>
      <c r="X30" s="49">
        <v>2291256.15</v>
      </c>
      <c r="Y30" s="49">
        <v>2182609.38</v>
      </c>
      <c r="Z30" s="49">
        <v>258144.42</v>
      </c>
      <c r="AA30" s="49">
        <v>267526.96000000002</v>
      </c>
      <c r="AB30" s="49">
        <v>184908.2</v>
      </c>
      <c r="AC30" s="49">
        <v>189113.28999999998</v>
      </c>
      <c r="AD30" s="249">
        <v>6462080.2600000007</v>
      </c>
      <c r="AE30" s="249">
        <v>6436466.4299999997</v>
      </c>
      <c r="AF30" s="266">
        <f t="shared" si="2"/>
        <v>-25613.830000001006</v>
      </c>
      <c r="AG30" s="266">
        <f t="shared" si="3"/>
        <v>-5.680601020182082</v>
      </c>
    </row>
    <row r="31" spans="1:33">
      <c r="A31" s="37">
        <v>78</v>
      </c>
      <c r="B31" s="251" t="s">
        <v>44</v>
      </c>
      <c r="C31" s="255">
        <v>7721</v>
      </c>
      <c r="D31" s="255">
        <v>7702</v>
      </c>
      <c r="E31" s="39">
        <v>238</v>
      </c>
      <c r="F31" s="39">
        <v>225</v>
      </c>
      <c r="G31" s="39">
        <v>50</v>
      </c>
      <c r="H31" s="39">
        <v>45</v>
      </c>
      <c r="I31" s="39">
        <v>372</v>
      </c>
      <c r="J31" s="39">
        <v>368</v>
      </c>
      <c r="K31" s="39">
        <v>253</v>
      </c>
      <c r="L31" s="39">
        <v>254</v>
      </c>
      <c r="M31" s="39">
        <v>6808</v>
      </c>
      <c r="N31" s="39">
        <v>6810</v>
      </c>
      <c r="O31" s="39">
        <v>3956</v>
      </c>
      <c r="P31" s="39">
        <v>3928</v>
      </c>
      <c r="R31" s="49">
        <v>2011088.1</v>
      </c>
      <c r="S31" s="49">
        <v>1975412.2500000002</v>
      </c>
      <c r="T31" s="49">
        <v>448780</v>
      </c>
      <c r="U31" s="49">
        <v>420114.6</v>
      </c>
      <c r="V31" s="49">
        <v>2814139.08</v>
      </c>
      <c r="W31" s="49">
        <v>2944415.84</v>
      </c>
      <c r="X31" s="49">
        <v>3275072.35</v>
      </c>
      <c r="Y31" s="49">
        <v>3443371.32</v>
      </c>
      <c r="Z31" s="49">
        <v>450281.12</v>
      </c>
      <c r="AA31" s="49">
        <v>467983.2</v>
      </c>
      <c r="AB31" s="49">
        <v>330246.88</v>
      </c>
      <c r="AC31" s="49">
        <v>340282.63999999996</v>
      </c>
      <c r="AD31" s="249">
        <v>9329607.5299999993</v>
      </c>
      <c r="AE31" s="249">
        <v>9591579.8499999996</v>
      </c>
      <c r="AF31" s="266">
        <f t="shared" si="2"/>
        <v>261972.3200000003</v>
      </c>
      <c r="AG31" s="266">
        <f t="shared" si="3"/>
        <v>34.013544533887341</v>
      </c>
    </row>
    <row r="32" spans="1:33">
      <c r="A32" s="37">
        <v>79</v>
      </c>
      <c r="B32" s="251" t="s">
        <v>45</v>
      </c>
      <c r="C32" s="255">
        <v>6703</v>
      </c>
      <c r="D32" s="255">
        <v>6647</v>
      </c>
      <c r="E32" s="39">
        <v>288</v>
      </c>
      <c r="F32" s="39">
        <v>263</v>
      </c>
      <c r="G32" s="39">
        <v>58</v>
      </c>
      <c r="H32" s="39">
        <v>58</v>
      </c>
      <c r="I32" s="39">
        <v>418</v>
      </c>
      <c r="J32" s="39">
        <v>399</v>
      </c>
      <c r="K32" s="39">
        <v>190</v>
      </c>
      <c r="L32" s="39">
        <v>207</v>
      </c>
      <c r="M32" s="39">
        <v>5749</v>
      </c>
      <c r="N32" s="39">
        <v>5720</v>
      </c>
      <c r="O32" s="39">
        <v>3406</v>
      </c>
      <c r="P32" s="39">
        <v>3363</v>
      </c>
      <c r="R32" s="49">
        <v>2433585.6</v>
      </c>
      <c r="S32" s="49">
        <v>2309037.4300000002</v>
      </c>
      <c r="T32" s="49">
        <v>520584.80000000005</v>
      </c>
      <c r="U32" s="49">
        <v>541481.03999999992</v>
      </c>
      <c r="V32" s="49">
        <v>3162124.02</v>
      </c>
      <c r="W32" s="49">
        <v>3192450.87</v>
      </c>
      <c r="X32" s="49">
        <v>2459540.5</v>
      </c>
      <c r="Y32" s="49">
        <v>2806212.06</v>
      </c>
      <c r="Z32" s="49">
        <v>380238.86</v>
      </c>
      <c r="AA32" s="49">
        <v>393078.39999999997</v>
      </c>
      <c r="AB32" s="49">
        <v>284332.88</v>
      </c>
      <c r="AC32" s="49">
        <v>291336.69</v>
      </c>
      <c r="AD32" s="249">
        <v>9240406.6600000001</v>
      </c>
      <c r="AE32" s="249">
        <v>9533596.4900000002</v>
      </c>
      <c r="AF32" s="266">
        <f t="shared" si="2"/>
        <v>293189.83000000007</v>
      </c>
      <c r="AG32" s="266">
        <f t="shared" si="3"/>
        <v>44.108594854821739</v>
      </c>
    </row>
    <row r="33" spans="1:33">
      <c r="A33" s="37">
        <v>81</v>
      </c>
      <c r="B33" s="251" t="s">
        <v>46</v>
      </c>
      <c r="C33" s="255">
        <v>2531</v>
      </c>
      <c r="D33" s="255">
        <v>2482</v>
      </c>
      <c r="E33" s="39">
        <v>84</v>
      </c>
      <c r="F33" s="39">
        <v>87</v>
      </c>
      <c r="G33" s="39">
        <v>15</v>
      </c>
      <c r="H33" s="39">
        <v>12</v>
      </c>
      <c r="I33" s="39">
        <v>104</v>
      </c>
      <c r="J33" s="39">
        <v>102</v>
      </c>
      <c r="K33" s="39">
        <v>40</v>
      </c>
      <c r="L33" s="39">
        <v>48</v>
      </c>
      <c r="M33" s="39">
        <v>2288</v>
      </c>
      <c r="N33" s="39">
        <v>2233</v>
      </c>
      <c r="O33" s="39">
        <v>1151</v>
      </c>
      <c r="P33" s="39">
        <v>1102</v>
      </c>
      <c r="R33" s="49">
        <v>709795.8</v>
      </c>
      <c r="S33" s="49">
        <v>763826.07000000007</v>
      </c>
      <c r="T33" s="49">
        <v>134634</v>
      </c>
      <c r="U33" s="49">
        <v>112030.56</v>
      </c>
      <c r="V33" s="49">
        <v>786748.56</v>
      </c>
      <c r="W33" s="49">
        <v>816115.26</v>
      </c>
      <c r="X33" s="49">
        <v>517798</v>
      </c>
      <c r="Y33" s="49">
        <v>650715.84</v>
      </c>
      <c r="Z33" s="49">
        <v>151328.32000000001</v>
      </c>
      <c r="AA33" s="49">
        <v>153451.76</v>
      </c>
      <c r="AB33" s="49">
        <v>96085.48000000001</v>
      </c>
      <c r="AC33" s="49">
        <v>95466.26</v>
      </c>
      <c r="AD33" s="249">
        <v>2396390.16</v>
      </c>
      <c r="AE33" s="249">
        <v>2591605.75</v>
      </c>
      <c r="AF33" s="266">
        <f t="shared" si="2"/>
        <v>195215.58999999985</v>
      </c>
      <c r="AG33" s="266">
        <f t="shared" si="3"/>
        <v>78.652534246575286</v>
      </c>
    </row>
    <row r="34" spans="1:33">
      <c r="A34" s="37">
        <v>82</v>
      </c>
      <c r="B34" s="251" t="s">
        <v>47</v>
      </c>
      <c r="C34" s="255">
        <v>9371</v>
      </c>
      <c r="D34" s="255">
        <v>9361</v>
      </c>
      <c r="E34" s="39">
        <v>454</v>
      </c>
      <c r="F34" s="39">
        <v>451</v>
      </c>
      <c r="G34" s="39">
        <v>116</v>
      </c>
      <c r="H34" s="39">
        <v>95</v>
      </c>
      <c r="I34" s="39">
        <v>692</v>
      </c>
      <c r="J34" s="39">
        <v>674</v>
      </c>
      <c r="K34" s="39">
        <v>363</v>
      </c>
      <c r="L34" s="39">
        <v>371</v>
      </c>
      <c r="M34" s="39">
        <v>7746</v>
      </c>
      <c r="N34" s="39">
        <v>7770</v>
      </c>
      <c r="O34" s="39">
        <v>5143</v>
      </c>
      <c r="P34" s="39">
        <v>5155</v>
      </c>
      <c r="R34" s="49">
        <v>3836277.3000000003</v>
      </c>
      <c r="S34" s="49">
        <v>3959604.1100000003</v>
      </c>
      <c r="T34" s="49">
        <v>1041169.6000000001</v>
      </c>
      <c r="U34" s="49">
        <v>886908.6</v>
      </c>
      <c r="V34" s="49">
        <v>5234903.88</v>
      </c>
      <c r="W34" s="49">
        <v>5392761.6200000001</v>
      </c>
      <c r="X34" s="49">
        <v>4699016.8500000006</v>
      </c>
      <c r="Y34" s="49">
        <v>5029491.18</v>
      </c>
      <c r="Z34" s="49">
        <v>512320.44</v>
      </c>
      <c r="AA34" s="49">
        <v>533954.4</v>
      </c>
      <c r="AB34" s="49">
        <v>429337.64</v>
      </c>
      <c r="AC34" s="49">
        <v>446577.64999999997</v>
      </c>
      <c r="AD34" s="249">
        <v>15753025.710000003</v>
      </c>
      <c r="AE34" s="249">
        <v>16249297.560000001</v>
      </c>
      <c r="AF34" s="266">
        <f t="shared" si="2"/>
        <v>496271.84999999776</v>
      </c>
      <c r="AG34" s="266">
        <f t="shared" si="3"/>
        <v>53.014832817006493</v>
      </c>
    </row>
    <row r="35" spans="1:33">
      <c r="A35" s="37">
        <v>86</v>
      </c>
      <c r="B35" s="251" t="s">
        <v>48</v>
      </c>
      <c r="C35" s="255">
        <v>7998</v>
      </c>
      <c r="D35" s="255">
        <v>7901</v>
      </c>
      <c r="E35" s="39">
        <v>379</v>
      </c>
      <c r="F35" s="39">
        <v>359</v>
      </c>
      <c r="G35" s="39">
        <v>75</v>
      </c>
      <c r="H35" s="39">
        <v>70</v>
      </c>
      <c r="I35" s="39">
        <v>598</v>
      </c>
      <c r="J35" s="39">
        <v>552</v>
      </c>
      <c r="K35" s="39">
        <v>322</v>
      </c>
      <c r="L35" s="39">
        <v>306</v>
      </c>
      <c r="M35" s="39">
        <v>6624</v>
      </c>
      <c r="N35" s="39">
        <v>6614</v>
      </c>
      <c r="O35" s="39">
        <v>4490</v>
      </c>
      <c r="P35" s="39">
        <v>4402</v>
      </c>
      <c r="R35" s="49">
        <v>3202531.0500000003</v>
      </c>
      <c r="S35" s="49">
        <v>3151879.99</v>
      </c>
      <c r="T35" s="49">
        <v>673170</v>
      </c>
      <c r="U35" s="49">
        <v>653511.6</v>
      </c>
      <c r="V35" s="49">
        <v>4523804.22</v>
      </c>
      <c r="W35" s="49">
        <v>4416623.76</v>
      </c>
      <c r="X35" s="49">
        <v>4168273.9000000004</v>
      </c>
      <c r="Y35" s="49">
        <v>4148313.48</v>
      </c>
      <c r="Z35" s="49">
        <v>438111.36</v>
      </c>
      <c r="AA35" s="49">
        <v>454514.08</v>
      </c>
      <c r="AB35" s="49">
        <v>374825.2</v>
      </c>
      <c r="AC35" s="49">
        <v>381345.25999999995</v>
      </c>
      <c r="AD35" s="249">
        <v>13380715.729999999</v>
      </c>
      <c r="AE35" s="249">
        <v>13206188.17</v>
      </c>
      <c r="AF35" s="266">
        <f t="shared" si="2"/>
        <v>-174527.55999999866</v>
      </c>
      <c r="AG35" s="266">
        <f t="shared" si="3"/>
        <v>-22.089300088596211</v>
      </c>
    </row>
    <row r="36" spans="1:33">
      <c r="A36" s="37">
        <v>90</v>
      </c>
      <c r="B36" s="251" t="s">
        <v>49</v>
      </c>
      <c r="C36" s="255">
        <v>3001</v>
      </c>
      <c r="D36" s="255">
        <v>2929</v>
      </c>
      <c r="E36" s="39">
        <v>58</v>
      </c>
      <c r="F36" s="39">
        <v>65</v>
      </c>
      <c r="G36" s="39">
        <v>18</v>
      </c>
      <c r="H36" s="39">
        <v>9</v>
      </c>
      <c r="I36" s="39">
        <v>129</v>
      </c>
      <c r="J36" s="39">
        <v>116</v>
      </c>
      <c r="K36" s="39">
        <v>95</v>
      </c>
      <c r="L36" s="39">
        <v>89</v>
      </c>
      <c r="M36" s="39">
        <v>2701</v>
      </c>
      <c r="N36" s="39">
        <v>2650</v>
      </c>
      <c r="O36" s="39">
        <v>1388</v>
      </c>
      <c r="P36" s="39">
        <v>1305</v>
      </c>
      <c r="R36" s="49">
        <v>490097.10000000003</v>
      </c>
      <c r="S36" s="49">
        <v>570674.65</v>
      </c>
      <c r="T36" s="49">
        <v>161560.80000000002</v>
      </c>
      <c r="U36" s="49">
        <v>84022.92</v>
      </c>
      <c r="V36" s="49">
        <v>975870.81</v>
      </c>
      <c r="W36" s="49">
        <v>928131.08</v>
      </c>
      <c r="X36" s="49">
        <v>1229770.25</v>
      </c>
      <c r="Y36" s="49">
        <v>1206535.6199999999</v>
      </c>
      <c r="Z36" s="49">
        <v>178644.14</v>
      </c>
      <c r="AA36" s="49">
        <v>182108</v>
      </c>
      <c r="AB36" s="49">
        <v>115870.24</v>
      </c>
      <c r="AC36" s="49">
        <v>113052.15</v>
      </c>
      <c r="AD36" s="249">
        <v>3151813.3400000003</v>
      </c>
      <c r="AE36" s="249">
        <v>3084524.4199999995</v>
      </c>
      <c r="AF36" s="266">
        <f t="shared" si="2"/>
        <v>-67288.920000000857</v>
      </c>
      <c r="AG36" s="266">
        <f t="shared" si="3"/>
        <v>-22.973342437692338</v>
      </c>
    </row>
    <row r="37" spans="1:33">
      <c r="A37" s="37">
        <v>91</v>
      </c>
      <c r="B37" s="251" t="s">
        <v>50</v>
      </c>
      <c r="C37" s="255">
        <v>674500</v>
      </c>
      <c r="D37" s="255">
        <v>684018</v>
      </c>
      <c r="E37" s="39">
        <v>36692</v>
      </c>
      <c r="F37" s="39">
        <v>36903</v>
      </c>
      <c r="G37" s="39">
        <v>6220</v>
      </c>
      <c r="H37" s="39">
        <v>6019</v>
      </c>
      <c r="I37" s="39">
        <v>39357</v>
      </c>
      <c r="J37" s="39">
        <v>39655</v>
      </c>
      <c r="K37" s="39">
        <v>19174</v>
      </c>
      <c r="L37" s="39">
        <v>19643</v>
      </c>
      <c r="M37" s="39">
        <v>573057</v>
      </c>
      <c r="N37" s="39">
        <v>581798</v>
      </c>
      <c r="O37" s="39">
        <v>442093</v>
      </c>
      <c r="P37" s="39">
        <v>448558</v>
      </c>
      <c r="R37" s="49">
        <v>310045565.40000004</v>
      </c>
      <c r="S37" s="49">
        <v>323993947.83000004</v>
      </c>
      <c r="T37" s="49">
        <v>55828232</v>
      </c>
      <c r="U37" s="49">
        <v>56192661.719999999</v>
      </c>
      <c r="V37" s="49">
        <v>297731375.73000002</v>
      </c>
      <c r="W37" s="49">
        <v>317284810.14999998</v>
      </c>
      <c r="X37" s="49">
        <v>248206471.30000001</v>
      </c>
      <c r="Y37" s="49">
        <v>266291900.94</v>
      </c>
      <c r="Z37" s="49">
        <v>37901989.979999997</v>
      </c>
      <c r="AA37" s="49">
        <v>39981158.560000002</v>
      </c>
      <c r="AB37" s="49">
        <v>36905923.640000001</v>
      </c>
      <c r="AC37" s="49">
        <v>38858579.539999999</v>
      </c>
      <c r="AD37" s="249">
        <v>986619558.05000007</v>
      </c>
      <c r="AE37" s="249">
        <v>1042603058.74</v>
      </c>
      <c r="AF37" s="266">
        <f t="shared" si="2"/>
        <v>55983500.689999938</v>
      </c>
      <c r="AG37" s="266">
        <f t="shared" si="3"/>
        <v>81.845069413377914</v>
      </c>
    </row>
    <row r="38" spans="1:33">
      <c r="A38" s="37">
        <v>92</v>
      </c>
      <c r="B38" s="251" t="s">
        <v>51</v>
      </c>
      <c r="C38" s="255">
        <v>247443</v>
      </c>
      <c r="D38" s="255">
        <v>251269</v>
      </c>
      <c r="E38" s="39">
        <v>15372</v>
      </c>
      <c r="F38" s="39">
        <v>15373</v>
      </c>
      <c r="G38" s="39">
        <v>2650</v>
      </c>
      <c r="H38" s="39">
        <v>2641</v>
      </c>
      <c r="I38" s="39">
        <v>16867</v>
      </c>
      <c r="J38" s="39">
        <v>16865</v>
      </c>
      <c r="K38" s="39">
        <v>8677</v>
      </c>
      <c r="L38" s="39">
        <v>8855</v>
      </c>
      <c r="M38" s="39">
        <v>203877</v>
      </c>
      <c r="N38" s="39">
        <v>207535</v>
      </c>
      <c r="O38" s="39">
        <v>159397</v>
      </c>
      <c r="P38" s="39">
        <v>162060</v>
      </c>
      <c r="R38" s="49">
        <v>129892631.40000001</v>
      </c>
      <c r="S38" s="49">
        <v>134968944.53</v>
      </c>
      <c r="T38" s="49">
        <v>23785340</v>
      </c>
      <c r="U38" s="49">
        <v>24656059.079999998</v>
      </c>
      <c r="V38" s="49">
        <v>127596999.63000001</v>
      </c>
      <c r="W38" s="49">
        <v>134939057.44999999</v>
      </c>
      <c r="X38" s="49">
        <v>112323331.15000001</v>
      </c>
      <c r="Y38" s="49">
        <v>120043515.90000001</v>
      </c>
      <c r="Z38" s="49">
        <v>13484424.779999999</v>
      </c>
      <c r="AA38" s="49">
        <v>14261805.199999999</v>
      </c>
      <c r="AB38" s="49">
        <v>13306461.560000001</v>
      </c>
      <c r="AC38" s="49">
        <v>14039257.799999999</v>
      </c>
      <c r="AD38" s="249">
        <v>420389188.52000004</v>
      </c>
      <c r="AE38" s="249">
        <v>442908639.96000004</v>
      </c>
      <c r="AF38" s="266">
        <f t="shared" si="2"/>
        <v>22519451.439999998</v>
      </c>
      <c r="AG38" s="266">
        <f t="shared" si="3"/>
        <v>89.62288002101333</v>
      </c>
    </row>
    <row r="39" spans="1:33">
      <c r="A39" s="37">
        <v>97</v>
      </c>
      <c r="B39" s="251" t="s">
        <v>52</v>
      </c>
      <c r="C39" s="255">
        <v>2062</v>
      </c>
      <c r="D39" s="255">
        <v>2059</v>
      </c>
      <c r="E39" s="39">
        <v>65</v>
      </c>
      <c r="F39" s="39">
        <v>76</v>
      </c>
      <c r="G39" s="39">
        <v>15</v>
      </c>
      <c r="H39" s="39">
        <v>11</v>
      </c>
      <c r="I39" s="39">
        <v>90</v>
      </c>
      <c r="J39" s="39">
        <v>91</v>
      </c>
      <c r="K39" s="39">
        <v>44</v>
      </c>
      <c r="L39" s="39">
        <v>49</v>
      </c>
      <c r="M39" s="39">
        <v>1848</v>
      </c>
      <c r="N39" s="39">
        <v>1832</v>
      </c>
      <c r="O39" s="39">
        <v>994</v>
      </c>
      <c r="P39" s="39">
        <v>966</v>
      </c>
      <c r="R39" s="49">
        <v>549246.75</v>
      </c>
      <c r="S39" s="49">
        <v>667250.3600000001</v>
      </c>
      <c r="T39" s="49">
        <v>134634</v>
      </c>
      <c r="U39" s="49">
        <v>102694.68</v>
      </c>
      <c r="V39" s="49">
        <v>680840.1</v>
      </c>
      <c r="W39" s="49">
        <v>728102.83</v>
      </c>
      <c r="X39" s="49">
        <v>569577.80000000005</v>
      </c>
      <c r="Y39" s="49">
        <v>664272.42000000004</v>
      </c>
      <c r="Z39" s="49">
        <v>122226.72</v>
      </c>
      <c r="AA39" s="49">
        <v>125895.03999999999</v>
      </c>
      <c r="AB39" s="49">
        <v>82979.12000000001</v>
      </c>
      <c r="AC39" s="49">
        <v>83684.58</v>
      </c>
      <c r="AD39" s="249">
        <v>2139504.4900000002</v>
      </c>
      <c r="AE39" s="249">
        <v>2371899.91</v>
      </c>
      <c r="AF39" s="266">
        <f t="shared" si="2"/>
        <v>232395.41999999993</v>
      </c>
      <c r="AG39" s="266">
        <f t="shared" si="3"/>
        <v>112.86810101991254</v>
      </c>
    </row>
    <row r="40" spans="1:33">
      <c r="A40" s="37">
        <v>98</v>
      </c>
      <c r="B40" s="251" t="s">
        <v>53</v>
      </c>
      <c r="C40" s="255">
        <v>22885</v>
      </c>
      <c r="D40" s="255">
        <v>22849</v>
      </c>
      <c r="E40" s="39">
        <v>1155</v>
      </c>
      <c r="F40" s="39">
        <v>1137</v>
      </c>
      <c r="G40" s="39">
        <v>238</v>
      </c>
      <c r="H40" s="39">
        <v>207</v>
      </c>
      <c r="I40" s="39">
        <v>1719</v>
      </c>
      <c r="J40" s="39">
        <v>1674</v>
      </c>
      <c r="K40" s="39">
        <v>887</v>
      </c>
      <c r="L40" s="39">
        <v>877</v>
      </c>
      <c r="M40" s="39">
        <v>18886</v>
      </c>
      <c r="N40" s="39">
        <v>18954</v>
      </c>
      <c r="O40" s="39">
        <v>12134</v>
      </c>
      <c r="P40" s="39">
        <v>12104</v>
      </c>
      <c r="R40" s="49">
        <v>9759692.25</v>
      </c>
      <c r="S40" s="49">
        <v>9982416.5700000003</v>
      </c>
      <c r="T40" s="49">
        <v>2136192.8000000003</v>
      </c>
      <c r="U40" s="49">
        <v>1932527.16</v>
      </c>
      <c r="V40" s="49">
        <v>13004045.91</v>
      </c>
      <c r="W40" s="49">
        <v>13393891.620000001</v>
      </c>
      <c r="X40" s="49">
        <v>11482170.65</v>
      </c>
      <c r="Y40" s="49">
        <v>11889120.66</v>
      </c>
      <c r="Z40" s="49">
        <v>1249120.04</v>
      </c>
      <c r="AA40" s="49">
        <v>1302518.8799999999</v>
      </c>
      <c r="AB40" s="49">
        <v>1012946.3200000001</v>
      </c>
      <c r="AC40" s="49">
        <v>1048569.5199999999</v>
      </c>
      <c r="AD40" s="249">
        <v>38644167.969999999</v>
      </c>
      <c r="AE40" s="249">
        <v>39549044.410000011</v>
      </c>
      <c r="AF40" s="266">
        <f t="shared" si="2"/>
        <v>904876.44000001252</v>
      </c>
      <c r="AG40" s="266">
        <f t="shared" si="3"/>
        <v>39.602452623747759</v>
      </c>
    </row>
    <row r="41" spans="1:33">
      <c r="A41" s="37">
        <v>102</v>
      </c>
      <c r="B41" s="251" t="s">
        <v>54</v>
      </c>
      <c r="C41" s="255">
        <v>9646</v>
      </c>
      <c r="D41" s="255">
        <v>9555</v>
      </c>
      <c r="E41" s="39">
        <v>415</v>
      </c>
      <c r="F41" s="39">
        <v>397</v>
      </c>
      <c r="G41" s="39">
        <v>82</v>
      </c>
      <c r="H41" s="39">
        <v>66</v>
      </c>
      <c r="I41" s="39">
        <v>589</v>
      </c>
      <c r="J41" s="39">
        <v>562</v>
      </c>
      <c r="K41" s="39">
        <v>305</v>
      </c>
      <c r="L41" s="39">
        <v>320</v>
      </c>
      <c r="M41" s="39">
        <v>8255</v>
      </c>
      <c r="N41" s="39">
        <v>8210</v>
      </c>
      <c r="O41" s="39">
        <v>5057</v>
      </c>
      <c r="P41" s="39">
        <v>4997</v>
      </c>
      <c r="R41" s="49">
        <v>3506729.2500000005</v>
      </c>
      <c r="S41" s="49">
        <v>3485505.1700000004</v>
      </c>
      <c r="T41" s="49">
        <v>735999.20000000007</v>
      </c>
      <c r="U41" s="49">
        <v>616168.07999999996</v>
      </c>
      <c r="V41" s="49">
        <v>4455720.21</v>
      </c>
      <c r="W41" s="49">
        <v>4496635.0600000005</v>
      </c>
      <c r="X41" s="49">
        <v>3948209.75</v>
      </c>
      <c r="Y41" s="49">
        <v>4338105.5999999996</v>
      </c>
      <c r="Z41" s="49">
        <v>545985.69999999995</v>
      </c>
      <c r="AA41" s="49">
        <v>564191.19999999995</v>
      </c>
      <c r="AB41" s="49">
        <v>422158.36000000004</v>
      </c>
      <c r="AC41" s="49">
        <v>432890.11</v>
      </c>
      <c r="AD41" s="249">
        <v>13614802.469999999</v>
      </c>
      <c r="AE41" s="249">
        <v>13933495.219999999</v>
      </c>
      <c r="AF41" s="266">
        <f t="shared" si="2"/>
        <v>318692.75</v>
      </c>
      <c r="AG41" s="266">
        <f t="shared" si="3"/>
        <v>33.35350601779173</v>
      </c>
    </row>
    <row r="42" spans="1:33">
      <c r="A42" s="37">
        <v>103</v>
      </c>
      <c r="B42" s="251" t="s">
        <v>55</v>
      </c>
      <c r="C42" s="255">
        <v>2125</v>
      </c>
      <c r="D42" s="255">
        <v>2094</v>
      </c>
      <c r="E42" s="39">
        <v>93</v>
      </c>
      <c r="F42" s="39">
        <v>94</v>
      </c>
      <c r="G42" s="39">
        <v>19</v>
      </c>
      <c r="H42" s="39">
        <v>13</v>
      </c>
      <c r="I42" s="39">
        <v>120</v>
      </c>
      <c r="J42" s="39">
        <v>105</v>
      </c>
      <c r="K42" s="39">
        <v>68</v>
      </c>
      <c r="L42" s="39">
        <v>63</v>
      </c>
      <c r="M42" s="39">
        <v>1825</v>
      </c>
      <c r="N42" s="39">
        <v>1819</v>
      </c>
      <c r="O42" s="39">
        <v>1092</v>
      </c>
      <c r="P42" s="39">
        <v>1081</v>
      </c>
      <c r="R42" s="49">
        <v>785845.35000000009</v>
      </c>
      <c r="S42" s="49">
        <v>825283.34000000008</v>
      </c>
      <c r="T42" s="49">
        <v>170536.4</v>
      </c>
      <c r="U42" s="49">
        <v>121366.43999999999</v>
      </c>
      <c r="V42" s="49">
        <v>907786.8</v>
      </c>
      <c r="W42" s="49">
        <v>840118.65</v>
      </c>
      <c r="X42" s="49">
        <v>880256.60000000009</v>
      </c>
      <c r="Y42" s="49">
        <v>854064.54</v>
      </c>
      <c r="Z42" s="49">
        <v>120705.5</v>
      </c>
      <c r="AA42" s="49">
        <v>125001.68</v>
      </c>
      <c r="AB42" s="49">
        <v>91160.16</v>
      </c>
      <c r="AC42" s="49">
        <v>93647.03</v>
      </c>
      <c r="AD42" s="249">
        <v>2956290.8100000005</v>
      </c>
      <c r="AE42" s="249">
        <v>2859481.68</v>
      </c>
      <c r="AF42" s="266">
        <f t="shared" si="2"/>
        <v>-96809.130000000354</v>
      </c>
      <c r="AG42" s="266">
        <f t="shared" si="3"/>
        <v>-46.231676217765212</v>
      </c>
    </row>
    <row r="43" spans="1:33">
      <c r="A43" s="37">
        <v>105</v>
      </c>
      <c r="B43" s="251" t="s">
        <v>56</v>
      </c>
      <c r="C43" s="255">
        <v>2063</v>
      </c>
      <c r="D43" s="255">
        <v>2002</v>
      </c>
      <c r="E43" s="39">
        <v>70</v>
      </c>
      <c r="F43" s="39">
        <v>60</v>
      </c>
      <c r="G43" s="39">
        <v>13</v>
      </c>
      <c r="H43" s="39">
        <v>12</v>
      </c>
      <c r="I43" s="39">
        <v>82</v>
      </c>
      <c r="J43" s="39">
        <v>76</v>
      </c>
      <c r="K43" s="39">
        <v>47</v>
      </c>
      <c r="L43" s="39">
        <v>42</v>
      </c>
      <c r="M43" s="39">
        <v>1851</v>
      </c>
      <c r="N43" s="39">
        <v>1812</v>
      </c>
      <c r="O43" s="39">
        <v>892</v>
      </c>
      <c r="P43" s="39">
        <v>859</v>
      </c>
      <c r="R43" s="49">
        <v>591496.5</v>
      </c>
      <c r="S43" s="49">
        <v>526776.60000000009</v>
      </c>
      <c r="T43" s="49">
        <v>116682.8</v>
      </c>
      <c r="U43" s="49">
        <v>112030.56</v>
      </c>
      <c r="V43" s="49">
        <v>620320.98</v>
      </c>
      <c r="W43" s="49">
        <v>608085.88</v>
      </c>
      <c r="X43" s="49">
        <v>608412.65</v>
      </c>
      <c r="Y43" s="49">
        <v>569376.36</v>
      </c>
      <c r="Z43" s="49">
        <v>122425.14</v>
      </c>
      <c r="AA43" s="49">
        <v>124520.64</v>
      </c>
      <c r="AB43" s="49">
        <v>74464.160000000003</v>
      </c>
      <c r="AC43" s="49">
        <v>74415.17</v>
      </c>
      <c r="AD43" s="249">
        <v>2133802.23</v>
      </c>
      <c r="AE43" s="249">
        <v>2015205.2099999997</v>
      </c>
      <c r="AF43" s="266">
        <f t="shared" si="2"/>
        <v>-118597.02000000025</v>
      </c>
      <c r="AG43" s="266">
        <f t="shared" si="3"/>
        <v>-59.239270729270856</v>
      </c>
    </row>
    <row r="44" spans="1:33">
      <c r="A44" s="37">
        <v>106</v>
      </c>
      <c r="B44" s="251" t="s">
        <v>57</v>
      </c>
      <c r="C44" s="255">
        <v>46901</v>
      </c>
      <c r="D44" s="255">
        <v>47031</v>
      </c>
      <c r="E44" s="39">
        <v>2248</v>
      </c>
      <c r="F44" s="39">
        <v>2201</v>
      </c>
      <c r="G44" s="39">
        <v>468</v>
      </c>
      <c r="H44" s="39">
        <v>418</v>
      </c>
      <c r="I44" s="39">
        <v>2944</v>
      </c>
      <c r="J44" s="39">
        <v>2917</v>
      </c>
      <c r="K44" s="39">
        <v>1634</v>
      </c>
      <c r="L44" s="39">
        <v>1626</v>
      </c>
      <c r="M44" s="39">
        <v>39607</v>
      </c>
      <c r="N44" s="39">
        <v>39869</v>
      </c>
      <c r="O44" s="39">
        <v>27145</v>
      </c>
      <c r="P44" s="39">
        <v>27213</v>
      </c>
      <c r="R44" s="49">
        <v>18995487.600000001</v>
      </c>
      <c r="S44" s="49">
        <v>19323921.610000003</v>
      </c>
      <c r="T44" s="49">
        <v>4200580.8</v>
      </c>
      <c r="U44" s="49">
        <v>3902397.84</v>
      </c>
      <c r="V44" s="49">
        <v>22271036.16</v>
      </c>
      <c r="W44" s="49">
        <v>23339296.210000001</v>
      </c>
      <c r="X44" s="49">
        <v>21152048.300000001</v>
      </c>
      <c r="Y44" s="49">
        <v>22042999.079999998</v>
      </c>
      <c r="Z44" s="49">
        <v>2619606.98</v>
      </c>
      <c r="AA44" s="49">
        <v>2739797.68</v>
      </c>
      <c r="AB44" s="49">
        <v>2266064.6</v>
      </c>
      <c r="AC44" s="49">
        <v>2357462.19</v>
      </c>
      <c r="AD44" s="249">
        <v>71504824.439999998</v>
      </c>
      <c r="AE44" s="249">
        <v>73705874.610000014</v>
      </c>
      <c r="AF44" s="266">
        <f t="shared" si="2"/>
        <v>2201050.1700000167</v>
      </c>
      <c r="AG44" s="266">
        <f t="shared" si="3"/>
        <v>46.799986604580312</v>
      </c>
    </row>
    <row r="45" spans="1:33">
      <c r="A45" s="37">
        <v>108</v>
      </c>
      <c r="B45" s="251" t="s">
        <v>58</v>
      </c>
      <c r="C45" s="255">
        <v>10319</v>
      </c>
      <c r="D45" s="255">
        <v>10348</v>
      </c>
      <c r="E45" s="39">
        <v>550</v>
      </c>
      <c r="F45" s="39">
        <v>540</v>
      </c>
      <c r="G45" s="39">
        <v>120</v>
      </c>
      <c r="H45" s="39">
        <v>88</v>
      </c>
      <c r="I45" s="39">
        <v>798</v>
      </c>
      <c r="J45" s="39">
        <v>782</v>
      </c>
      <c r="K45" s="39">
        <v>376</v>
      </c>
      <c r="L45" s="39">
        <v>389</v>
      </c>
      <c r="M45" s="39">
        <v>8475</v>
      </c>
      <c r="N45" s="39">
        <v>8549</v>
      </c>
      <c r="O45" s="39">
        <v>5617</v>
      </c>
      <c r="P45" s="39">
        <v>5643</v>
      </c>
      <c r="R45" s="49">
        <v>4647472.5</v>
      </c>
      <c r="S45" s="49">
        <v>4740989.4000000004</v>
      </c>
      <c r="T45" s="49">
        <v>1077072</v>
      </c>
      <c r="U45" s="49">
        <v>821557.44</v>
      </c>
      <c r="V45" s="49">
        <v>6036782.2200000007</v>
      </c>
      <c r="W45" s="49">
        <v>6256883.6600000001</v>
      </c>
      <c r="X45" s="49">
        <v>4867301.2</v>
      </c>
      <c r="Y45" s="49">
        <v>5273509.62</v>
      </c>
      <c r="Z45" s="49">
        <v>560536.5</v>
      </c>
      <c r="AA45" s="49">
        <v>587487.28</v>
      </c>
      <c r="AB45" s="49">
        <v>468907.16000000003</v>
      </c>
      <c r="AC45" s="49">
        <v>488853.08999999997</v>
      </c>
      <c r="AD45" s="249">
        <v>17658071.580000002</v>
      </c>
      <c r="AE45" s="249">
        <v>18169280.490000002</v>
      </c>
      <c r="AF45" s="266">
        <f t="shared" si="2"/>
        <v>511208.91000000015</v>
      </c>
      <c r="AG45" s="266">
        <f t="shared" si="3"/>
        <v>49.401711441824524</v>
      </c>
    </row>
    <row r="46" spans="1:33">
      <c r="A46" s="37">
        <v>109</v>
      </c>
      <c r="B46" s="251" t="s">
        <v>59</v>
      </c>
      <c r="C46" s="255">
        <v>68319</v>
      </c>
      <c r="D46" s="255">
        <v>68433</v>
      </c>
      <c r="E46" s="39">
        <v>3155</v>
      </c>
      <c r="F46" s="39">
        <v>3147</v>
      </c>
      <c r="G46" s="39">
        <v>608</v>
      </c>
      <c r="H46" s="39">
        <v>546</v>
      </c>
      <c r="I46" s="39">
        <v>4183</v>
      </c>
      <c r="J46" s="39">
        <v>4112</v>
      </c>
      <c r="K46" s="39">
        <v>2222</v>
      </c>
      <c r="L46" s="39">
        <v>2237</v>
      </c>
      <c r="M46" s="39">
        <v>58151</v>
      </c>
      <c r="N46" s="39">
        <v>58391</v>
      </c>
      <c r="O46" s="39">
        <v>38148</v>
      </c>
      <c r="P46" s="39">
        <v>38126</v>
      </c>
      <c r="R46" s="49">
        <v>26659592.250000004</v>
      </c>
      <c r="S46" s="49">
        <v>27629432.670000002</v>
      </c>
      <c r="T46" s="49">
        <v>5457164.7999999998</v>
      </c>
      <c r="U46" s="49">
        <v>5097390.4799999995</v>
      </c>
      <c r="V46" s="49">
        <v>31643934.870000001</v>
      </c>
      <c r="W46" s="49">
        <v>32900646.559999999</v>
      </c>
      <c r="X46" s="49">
        <v>28763678.900000002</v>
      </c>
      <c r="Y46" s="49">
        <v>30326069.460000001</v>
      </c>
      <c r="Z46" s="49">
        <v>3846107.14</v>
      </c>
      <c r="AA46" s="49">
        <v>4012629.52</v>
      </c>
      <c r="AB46" s="49">
        <v>3184595.04</v>
      </c>
      <c r="AC46" s="49">
        <v>3302855.38</v>
      </c>
      <c r="AD46" s="249">
        <v>99555073.000000015</v>
      </c>
      <c r="AE46" s="249">
        <v>103269024.06999999</v>
      </c>
      <c r="AF46" s="266">
        <f t="shared" si="2"/>
        <v>3713951.0699999779</v>
      </c>
      <c r="AG46" s="266">
        <f t="shared" si="3"/>
        <v>54.271346718688029</v>
      </c>
    </row>
    <row r="47" spans="1:33">
      <c r="A47" s="37">
        <v>111</v>
      </c>
      <c r="B47" s="251" t="s">
        <v>60</v>
      </c>
      <c r="C47" s="255">
        <v>17953</v>
      </c>
      <c r="D47" s="255">
        <v>17829</v>
      </c>
      <c r="E47" s="39">
        <v>530</v>
      </c>
      <c r="F47" s="39">
        <v>513</v>
      </c>
      <c r="G47" s="39">
        <v>119</v>
      </c>
      <c r="H47" s="39">
        <v>107</v>
      </c>
      <c r="I47" s="39">
        <v>836</v>
      </c>
      <c r="J47" s="39">
        <v>817</v>
      </c>
      <c r="K47" s="39">
        <v>478</v>
      </c>
      <c r="L47" s="39">
        <v>489</v>
      </c>
      <c r="M47" s="39">
        <v>15990</v>
      </c>
      <c r="N47" s="39">
        <v>15903</v>
      </c>
      <c r="O47" s="39">
        <v>8967</v>
      </c>
      <c r="P47" s="39">
        <v>8781</v>
      </c>
      <c r="R47" s="49">
        <v>4478473.5</v>
      </c>
      <c r="S47" s="49">
        <v>4503939.9300000006</v>
      </c>
      <c r="T47" s="49">
        <v>1068096.4000000001</v>
      </c>
      <c r="U47" s="49">
        <v>998939.15999999992</v>
      </c>
      <c r="V47" s="49">
        <v>6324248.04</v>
      </c>
      <c r="W47" s="49">
        <v>6536923.21</v>
      </c>
      <c r="X47" s="49">
        <v>6187686.1000000006</v>
      </c>
      <c r="Y47" s="49">
        <v>6629167.6200000001</v>
      </c>
      <c r="Z47" s="49">
        <v>1057578.6000000001</v>
      </c>
      <c r="AA47" s="49">
        <v>1092854.1599999999</v>
      </c>
      <c r="AB47" s="49">
        <v>748565.16</v>
      </c>
      <c r="AC47" s="49">
        <v>760698.02999999991</v>
      </c>
      <c r="AD47" s="249">
        <v>19864647.800000004</v>
      </c>
      <c r="AE47" s="249">
        <v>20522522.110000003</v>
      </c>
      <c r="AF47" s="266">
        <f t="shared" si="2"/>
        <v>657874.30999999866</v>
      </c>
      <c r="AG47" s="266">
        <f t="shared" si="3"/>
        <v>36.899114364237967</v>
      </c>
    </row>
    <row r="48" spans="1:33">
      <c r="A48" s="37">
        <v>139</v>
      </c>
      <c r="B48" s="251" t="s">
        <v>61</v>
      </c>
      <c r="C48" s="255">
        <v>9766</v>
      </c>
      <c r="D48" s="255">
        <v>9806</v>
      </c>
      <c r="E48" s="39">
        <v>671</v>
      </c>
      <c r="F48" s="39">
        <v>668</v>
      </c>
      <c r="G48" s="39">
        <v>132</v>
      </c>
      <c r="H48" s="39">
        <v>123</v>
      </c>
      <c r="I48" s="39">
        <v>914</v>
      </c>
      <c r="J48" s="39">
        <v>905</v>
      </c>
      <c r="K48" s="39">
        <v>485</v>
      </c>
      <c r="L48" s="39">
        <v>475</v>
      </c>
      <c r="M48" s="39">
        <v>7564</v>
      </c>
      <c r="N48" s="39">
        <v>7635</v>
      </c>
      <c r="O48" s="39">
        <v>5050</v>
      </c>
      <c r="P48" s="39">
        <v>5071</v>
      </c>
      <c r="R48" s="49">
        <v>5669916.4500000002</v>
      </c>
      <c r="S48" s="49">
        <v>5864779.4800000004</v>
      </c>
      <c r="T48" s="49">
        <v>1184779.2</v>
      </c>
      <c r="U48" s="49">
        <v>1148313.24</v>
      </c>
      <c r="V48" s="49">
        <v>6914309.46</v>
      </c>
      <c r="W48" s="49">
        <v>7241022.6500000004</v>
      </c>
      <c r="X48" s="49">
        <v>6278300.75</v>
      </c>
      <c r="Y48" s="49">
        <v>6439375.5</v>
      </c>
      <c r="Z48" s="49">
        <v>500282.96</v>
      </c>
      <c r="AA48" s="49">
        <v>524677.19999999995</v>
      </c>
      <c r="AB48" s="49">
        <v>421574</v>
      </c>
      <c r="AC48" s="49">
        <v>439300.73</v>
      </c>
      <c r="AD48" s="249">
        <v>20969162.82</v>
      </c>
      <c r="AE48" s="249">
        <v>21657468.800000001</v>
      </c>
      <c r="AF48" s="266">
        <f t="shared" si="2"/>
        <v>688305.98000000045</v>
      </c>
      <c r="AG48" s="266">
        <f t="shared" si="3"/>
        <v>70.192329186212575</v>
      </c>
    </row>
    <row r="49" spans="1:33">
      <c r="A49" s="37">
        <v>140</v>
      </c>
      <c r="B49" s="251" t="s">
        <v>62</v>
      </c>
      <c r="C49" s="255">
        <v>20618</v>
      </c>
      <c r="D49" s="255">
        <v>20463</v>
      </c>
      <c r="E49" s="39">
        <v>880</v>
      </c>
      <c r="F49" s="39">
        <v>831</v>
      </c>
      <c r="G49" s="39">
        <v>201</v>
      </c>
      <c r="H49" s="39">
        <v>167</v>
      </c>
      <c r="I49" s="39">
        <v>1346</v>
      </c>
      <c r="J49" s="39">
        <v>1301</v>
      </c>
      <c r="K49" s="39">
        <v>731</v>
      </c>
      <c r="L49" s="39">
        <v>751</v>
      </c>
      <c r="M49" s="39">
        <v>17460</v>
      </c>
      <c r="N49" s="39">
        <v>17413</v>
      </c>
      <c r="O49" s="39">
        <v>10977</v>
      </c>
      <c r="P49" s="39">
        <v>10800</v>
      </c>
      <c r="R49" s="49">
        <v>7435956.0000000009</v>
      </c>
      <c r="S49" s="49">
        <v>7295855.9100000001</v>
      </c>
      <c r="T49" s="49">
        <v>1804095.6</v>
      </c>
      <c r="U49" s="49">
        <v>1559091.96</v>
      </c>
      <c r="V49" s="49">
        <v>10182341.940000001</v>
      </c>
      <c r="W49" s="49">
        <v>10409470.130000001</v>
      </c>
      <c r="X49" s="49">
        <v>9462758.4500000011</v>
      </c>
      <c r="Y49" s="49">
        <v>10180991.58</v>
      </c>
      <c r="Z49" s="49">
        <v>1154804.3999999999</v>
      </c>
      <c r="AA49" s="49">
        <v>1196621.3599999999</v>
      </c>
      <c r="AB49" s="49">
        <v>916359.96000000008</v>
      </c>
      <c r="AC49" s="49">
        <v>935604</v>
      </c>
      <c r="AD49" s="249">
        <v>30956316.350000001</v>
      </c>
      <c r="AE49" s="249">
        <v>31577634.939999998</v>
      </c>
      <c r="AF49" s="266">
        <f t="shared" si="2"/>
        <v>621318.58999999613</v>
      </c>
      <c r="AG49" s="266">
        <f t="shared" si="3"/>
        <v>30.363025460587213</v>
      </c>
    </row>
    <row r="50" spans="1:33">
      <c r="A50" s="37">
        <v>142</v>
      </c>
      <c r="B50" s="251" t="s">
        <v>63</v>
      </c>
      <c r="C50" s="255">
        <v>6444</v>
      </c>
      <c r="D50" s="255">
        <v>6401</v>
      </c>
      <c r="E50" s="39">
        <v>282</v>
      </c>
      <c r="F50" s="39">
        <v>276</v>
      </c>
      <c r="G50" s="39">
        <v>54</v>
      </c>
      <c r="H50" s="39">
        <v>56</v>
      </c>
      <c r="I50" s="39">
        <v>385</v>
      </c>
      <c r="J50" s="39">
        <v>379</v>
      </c>
      <c r="K50" s="39">
        <v>200</v>
      </c>
      <c r="L50" s="39">
        <v>196</v>
      </c>
      <c r="M50" s="39">
        <v>5523</v>
      </c>
      <c r="N50" s="39">
        <v>5494</v>
      </c>
      <c r="O50" s="39">
        <v>3208</v>
      </c>
      <c r="P50" s="39">
        <v>3189</v>
      </c>
      <c r="R50" s="49">
        <v>2382885.9000000004</v>
      </c>
      <c r="S50" s="49">
        <v>2423172.3600000003</v>
      </c>
      <c r="T50" s="49">
        <v>484682.4</v>
      </c>
      <c r="U50" s="49">
        <v>522809.27999999997</v>
      </c>
      <c r="V50" s="49">
        <v>2912482.65</v>
      </c>
      <c r="W50" s="49">
        <v>3032428.27</v>
      </c>
      <c r="X50" s="49">
        <v>2588990</v>
      </c>
      <c r="Y50" s="49">
        <v>2657089.6800000002</v>
      </c>
      <c r="Z50" s="49">
        <v>365291.22000000003</v>
      </c>
      <c r="AA50" s="49">
        <v>377547.68</v>
      </c>
      <c r="AB50" s="49">
        <v>267803.84000000003</v>
      </c>
      <c r="AC50" s="49">
        <v>276263.07</v>
      </c>
      <c r="AD50" s="249">
        <v>9002136.0099999998</v>
      </c>
      <c r="AE50" s="249">
        <v>9289310.3399999999</v>
      </c>
      <c r="AF50" s="266">
        <f t="shared" si="2"/>
        <v>287174.33000000007</v>
      </c>
      <c r="AG50" s="266">
        <f t="shared" si="3"/>
        <v>44.863979065770984</v>
      </c>
    </row>
    <row r="51" spans="1:33">
      <c r="A51" s="37">
        <v>143</v>
      </c>
      <c r="B51" s="251" t="s">
        <v>64</v>
      </c>
      <c r="C51" s="255">
        <v>6850</v>
      </c>
      <c r="D51" s="255">
        <v>6758</v>
      </c>
      <c r="E51" s="39">
        <v>235</v>
      </c>
      <c r="F51" s="39">
        <v>224</v>
      </c>
      <c r="G51" s="39">
        <v>76</v>
      </c>
      <c r="H51" s="39">
        <v>49</v>
      </c>
      <c r="I51" s="39">
        <v>435</v>
      </c>
      <c r="J51" s="39">
        <v>443</v>
      </c>
      <c r="K51" s="39">
        <v>231</v>
      </c>
      <c r="L51" s="39">
        <v>233</v>
      </c>
      <c r="M51" s="39">
        <v>5873</v>
      </c>
      <c r="N51" s="39">
        <v>5809</v>
      </c>
      <c r="O51" s="39">
        <v>3435</v>
      </c>
      <c r="P51" s="39">
        <v>3386</v>
      </c>
      <c r="R51" s="49">
        <v>1985738.2500000002</v>
      </c>
      <c r="S51" s="49">
        <v>1966632.6400000001</v>
      </c>
      <c r="T51" s="49">
        <v>682145.6</v>
      </c>
      <c r="U51" s="49">
        <v>457458.11999999994</v>
      </c>
      <c r="V51" s="49">
        <v>3290727.1500000004</v>
      </c>
      <c r="W51" s="49">
        <v>3544500.59</v>
      </c>
      <c r="X51" s="49">
        <v>2990283.45</v>
      </c>
      <c r="Y51" s="49">
        <v>3158683.14</v>
      </c>
      <c r="Z51" s="49">
        <v>388440.22000000003</v>
      </c>
      <c r="AA51" s="49">
        <v>399194.48</v>
      </c>
      <c r="AB51" s="49">
        <v>286753.8</v>
      </c>
      <c r="AC51" s="49">
        <v>293329.18</v>
      </c>
      <c r="AD51" s="249">
        <v>9624088.4700000007</v>
      </c>
      <c r="AE51" s="249">
        <v>9819798.1500000004</v>
      </c>
      <c r="AF51" s="266">
        <f t="shared" si="2"/>
        <v>195709.6799999997</v>
      </c>
      <c r="AG51" s="266">
        <f t="shared" si="3"/>
        <v>28.959704054453937</v>
      </c>
    </row>
    <row r="52" spans="1:33">
      <c r="A52" s="37">
        <v>145</v>
      </c>
      <c r="B52" s="251" t="s">
        <v>65</v>
      </c>
      <c r="C52" s="255">
        <v>12343</v>
      </c>
      <c r="D52" s="255">
        <v>12429</v>
      </c>
      <c r="E52" s="39">
        <v>847</v>
      </c>
      <c r="F52" s="39">
        <v>848</v>
      </c>
      <c r="G52" s="39">
        <v>145</v>
      </c>
      <c r="H52" s="39">
        <v>148</v>
      </c>
      <c r="I52" s="39">
        <v>988</v>
      </c>
      <c r="J52" s="39">
        <v>984</v>
      </c>
      <c r="K52" s="39">
        <v>523</v>
      </c>
      <c r="L52" s="39">
        <v>505</v>
      </c>
      <c r="M52" s="39">
        <v>9840</v>
      </c>
      <c r="N52" s="39">
        <v>9944</v>
      </c>
      <c r="O52" s="39">
        <v>6666</v>
      </c>
      <c r="P52" s="39">
        <v>6750</v>
      </c>
      <c r="R52" s="49">
        <v>7157107.6500000004</v>
      </c>
      <c r="S52" s="49">
        <v>7445109.2800000003</v>
      </c>
      <c r="T52" s="49">
        <v>1301462</v>
      </c>
      <c r="U52" s="49">
        <v>1381710.24</v>
      </c>
      <c r="V52" s="49">
        <v>7474111.3200000003</v>
      </c>
      <c r="W52" s="49">
        <v>7873111.9199999999</v>
      </c>
      <c r="X52" s="49">
        <v>6770208.8500000006</v>
      </c>
      <c r="Y52" s="49">
        <v>6846072.9000000004</v>
      </c>
      <c r="Z52" s="49">
        <v>650817.6</v>
      </c>
      <c r="AA52" s="49">
        <v>683351.67999999993</v>
      </c>
      <c r="AB52" s="49">
        <v>556477.68000000005</v>
      </c>
      <c r="AC52" s="49">
        <v>584752.5</v>
      </c>
      <c r="AD52" s="249">
        <v>23910185.100000001</v>
      </c>
      <c r="AE52" s="249">
        <v>24814108.52</v>
      </c>
      <c r="AF52" s="266">
        <f t="shared" si="2"/>
        <v>903923.41999999806</v>
      </c>
      <c r="AG52" s="266">
        <f t="shared" si="3"/>
        <v>72.726962748410813</v>
      </c>
    </row>
    <row r="53" spans="1:33">
      <c r="A53" s="37">
        <v>146</v>
      </c>
      <c r="B53" s="251" t="s">
        <v>66</v>
      </c>
      <c r="C53" s="255">
        <v>4406</v>
      </c>
      <c r="D53" s="255">
        <v>4382</v>
      </c>
      <c r="E53" s="39">
        <v>101</v>
      </c>
      <c r="F53" s="39">
        <v>102</v>
      </c>
      <c r="G53" s="39">
        <v>23</v>
      </c>
      <c r="H53" s="39">
        <v>20</v>
      </c>
      <c r="I53" s="39">
        <v>177</v>
      </c>
      <c r="J53" s="39">
        <v>173</v>
      </c>
      <c r="K53" s="39">
        <v>86</v>
      </c>
      <c r="L53" s="39">
        <v>90</v>
      </c>
      <c r="M53" s="39">
        <v>4019</v>
      </c>
      <c r="N53" s="39">
        <v>3997</v>
      </c>
      <c r="O53" s="39">
        <v>1935</v>
      </c>
      <c r="P53" s="39">
        <v>1895</v>
      </c>
      <c r="R53" s="49">
        <v>853444.95000000007</v>
      </c>
      <c r="S53" s="49">
        <v>895520.22000000009</v>
      </c>
      <c r="T53" s="49">
        <v>206438.80000000002</v>
      </c>
      <c r="U53" s="49">
        <v>186717.59999999998</v>
      </c>
      <c r="V53" s="49">
        <v>1338985.53</v>
      </c>
      <c r="W53" s="49">
        <v>1384195.49</v>
      </c>
      <c r="X53" s="49">
        <v>1113265.7</v>
      </c>
      <c r="Y53" s="49">
        <v>1220092.2</v>
      </c>
      <c r="Z53" s="49">
        <v>265816.65999999997</v>
      </c>
      <c r="AA53" s="49">
        <v>274673.83999999997</v>
      </c>
      <c r="AB53" s="49">
        <v>161533.80000000002</v>
      </c>
      <c r="AC53" s="49">
        <v>164163.85</v>
      </c>
      <c r="AD53" s="249">
        <v>3939485.4400000004</v>
      </c>
      <c r="AE53" s="249">
        <v>4125363.1999999997</v>
      </c>
      <c r="AF53" s="266">
        <f t="shared" si="2"/>
        <v>185877.75999999931</v>
      </c>
      <c r="AG53" s="266">
        <f t="shared" si="3"/>
        <v>42.418475581925904</v>
      </c>
    </row>
    <row r="54" spans="1:33">
      <c r="A54" s="37">
        <v>148</v>
      </c>
      <c r="B54" s="251" t="s">
        <v>67</v>
      </c>
      <c r="C54" s="255">
        <v>7127</v>
      </c>
      <c r="D54" s="255">
        <v>7224</v>
      </c>
      <c r="E54" s="39">
        <v>294</v>
      </c>
      <c r="F54" s="39">
        <v>301</v>
      </c>
      <c r="G54" s="39">
        <v>48</v>
      </c>
      <c r="H54" s="39">
        <v>42</v>
      </c>
      <c r="I54" s="39">
        <v>366</v>
      </c>
      <c r="J54" s="39">
        <v>332</v>
      </c>
      <c r="K54" s="39">
        <v>199</v>
      </c>
      <c r="L54" s="39">
        <v>227</v>
      </c>
      <c r="M54" s="39">
        <v>6220</v>
      </c>
      <c r="N54" s="39">
        <v>6322</v>
      </c>
      <c r="O54" s="39">
        <v>4110</v>
      </c>
      <c r="P54" s="39">
        <v>4190</v>
      </c>
      <c r="R54" s="49">
        <v>2484285.3000000003</v>
      </c>
      <c r="S54" s="49">
        <v>2642662.6100000003</v>
      </c>
      <c r="T54" s="49">
        <v>430828.80000000005</v>
      </c>
      <c r="U54" s="49">
        <v>392106.95999999996</v>
      </c>
      <c r="V54" s="49">
        <v>2768749.74</v>
      </c>
      <c r="W54" s="49">
        <v>2656375.16</v>
      </c>
      <c r="X54" s="49">
        <v>2576045.0500000003</v>
      </c>
      <c r="Y54" s="49">
        <v>3077343.66</v>
      </c>
      <c r="Z54" s="49">
        <v>411390.8</v>
      </c>
      <c r="AA54" s="49">
        <v>434447.83999999997</v>
      </c>
      <c r="AB54" s="49">
        <v>343102.8</v>
      </c>
      <c r="AC54" s="49">
        <v>362979.69999999995</v>
      </c>
      <c r="AD54" s="249">
        <v>9014402.4900000021</v>
      </c>
      <c r="AE54" s="249">
        <v>9565915.9299999997</v>
      </c>
      <c r="AF54" s="266">
        <f t="shared" si="2"/>
        <v>551513.43999999762</v>
      </c>
      <c r="AG54" s="266">
        <f t="shared" si="3"/>
        <v>76.344606866001882</v>
      </c>
    </row>
    <row r="55" spans="1:33">
      <c r="A55" s="37">
        <v>149</v>
      </c>
      <c r="B55" s="251" t="s">
        <v>68</v>
      </c>
      <c r="C55" s="255">
        <v>5379</v>
      </c>
      <c r="D55" s="255">
        <v>5402</v>
      </c>
      <c r="E55" s="39">
        <v>273</v>
      </c>
      <c r="F55" s="39">
        <v>275</v>
      </c>
      <c r="G55" s="39">
        <v>40</v>
      </c>
      <c r="H55" s="39">
        <v>44</v>
      </c>
      <c r="I55" s="39">
        <v>323</v>
      </c>
      <c r="J55" s="39">
        <v>305</v>
      </c>
      <c r="K55" s="39">
        <v>204</v>
      </c>
      <c r="L55" s="39">
        <v>189</v>
      </c>
      <c r="M55" s="39">
        <v>4539</v>
      </c>
      <c r="N55" s="39">
        <v>4589</v>
      </c>
      <c r="O55" s="39">
        <v>2974</v>
      </c>
      <c r="P55" s="39">
        <v>2974</v>
      </c>
      <c r="R55" s="49">
        <v>2306836.35</v>
      </c>
      <c r="S55" s="49">
        <v>2414392.75</v>
      </c>
      <c r="T55" s="49">
        <v>359024</v>
      </c>
      <c r="U55" s="49">
        <v>410778.72</v>
      </c>
      <c r="V55" s="49">
        <v>2443459.4700000002</v>
      </c>
      <c r="W55" s="49">
        <v>2440344.65</v>
      </c>
      <c r="X55" s="49">
        <v>2640769.8000000003</v>
      </c>
      <c r="Y55" s="49">
        <v>2562193.62</v>
      </c>
      <c r="Z55" s="49">
        <v>300209.46000000002</v>
      </c>
      <c r="AA55" s="49">
        <v>315356.08</v>
      </c>
      <c r="AB55" s="49">
        <v>248269.52000000002</v>
      </c>
      <c r="AC55" s="49">
        <v>257637.62</v>
      </c>
      <c r="AD55" s="249">
        <v>8298568.6000000015</v>
      </c>
      <c r="AE55" s="249">
        <v>8400703.4399999995</v>
      </c>
      <c r="AF55" s="266">
        <f t="shared" si="2"/>
        <v>102134.83999999799</v>
      </c>
      <c r="AG55" s="266">
        <f t="shared" si="3"/>
        <v>18.90685671973306</v>
      </c>
    </row>
    <row r="56" spans="1:33">
      <c r="A56" s="37">
        <v>151</v>
      </c>
      <c r="B56" s="251" t="s">
        <v>69</v>
      </c>
      <c r="C56" s="255">
        <v>1814</v>
      </c>
      <c r="D56" s="255">
        <v>1794</v>
      </c>
      <c r="E56" s="39">
        <v>64</v>
      </c>
      <c r="F56" s="39">
        <v>66</v>
      </c>
      <c r="G56" s="39">
        <v>9</v>
      </c>
      <c r="H56" s="39">
        <v>13</v>
      </c>
      <c r="I56" s="39">
        <v>90</v>
      </c>
      <c r="J56" s="39">
        <v>79</v>
      </c>
      <c r="K56" s="39">
        <v>55</v>
      </c>
      <c r="L56" s="39">
        <v>62</v>
      </c>
      <c r="M56" s="39">
        <v>1596</v>
      </c>
      <c r="N56" s="39">
        <v>1574</v>
      </c>
      <c r="O56" s="39">
        <v>908</v>
      </c>
      <c r="P56" s="39">
        <v>903</v>
      </c>
      <c r="R56" s="49">
        <v>540796.80000000005</v>
      </c>
      <c r="S56" s="49">
        <v>579454.26</v>
      </c>
      <c r="T56" s="49">
        <v>80780.400000000009</v>
      </c>
      <c r="U56" s="49">
        <v>121366.43999999999</v>
      </c>
      <c r="V56" s="49">
        <v>680840.1</v>
      </c>
      <c r="W56" s="49">
        <v>632089.27</v>
      </c>
      <c r="X56" s="49">
        <v>711972.25</v>
      </c>
      <c r="Y56" s="49">
        <v>840507.96</v>
      </c>
      <c r="Z56" s="49">
        <v>105559.44</v>
      </c>
      <c r="AA56" s="49">
        <v>108165.28</v>
      </c>
      <c r="AB56" s="49">
        <v>75799.839999999997</v>
      </c>
      <c r="AC56" s="49">
        <v>78226.89</v>
      </c>
      <c r="AD56" s="249">
        <v>2195748.83</v>
      </c>
      <c r="AE56" s="249">
        <v>2359810.0999999996</v>
      </c>
      <c r="AF56" s="266">
        <f t="shared" si="2"/>
        <v>164061.26999999955</v>
      </c>
      <c r="AG56" s="266">
        <f t="shared" si="3"/>
        <v>91.449983277591727</v>
      </c>
    </row>
    <row r="57" spans="1:33">
      <c r="A57" s="37">
        <v>152</v>
      </c>
      <c r="B57" s="251" t="s">
        <v>70</v>
      </c>
      <c r="C57" s="255">
        <v>4357</v>
      </c>
      <c r="D57" s="255">
        <v>4319</v>
      </c>
      <c r="E57" s="39">
        <v>180</v>
      </c>
      <c r="F57" s="39">
        <v>185</v>
      </c>
      <c r="G57" s="39">
        <v>32</v>
      </c>
      <c r="H57" s="39">
        <v>31</v>
      </c>
      <c r="I57" s="39">
        <v>333</v>
      </c>
      <c r="J57" s="39">
        <v>306</v>
      </c>
      <c r="K57" s="39">
        <v>177</v>
      </c>
      <c r="L57" s="39">
        <v>167</v>
      </c>
      <c r="M57" s="39">
        <v>3635</v>
      </c>
      <c r="N57" s="39">
        <v>3630</v>
      </c>
      <c r="O57" s="39">
        <v>2219</v>
      </c>
      <c r="P57" s="39">
        <v>2227</v>
      </c>
      <c r="R57" s="49">
        <v>1520991.0000000002</v>
      </c>
      <c r="S57" s="49">
        <v>1624227.85</v>
      </c>
      <c r="T57" s="49">
        <v>287219.20000000001</v>
      </c>
      <c r="U57" s="49">
        <v>289412.27999999997</v>
      </c>
      <c r="V57" s="49">
        <v>2519108.37</v>
      </c>
      <c r="W57" s="49">
        <v>2448345.7800000003</v>
      </c>
      <c r="X57" s="49">
        <v>2291256.15</v>
      </c>
      <c r="Y57" s="49">
        <v>2263948.86</v>
      </c>
      <c r="Z57" s="49">
        <v>240418.9</v>
      </c>
      <c r="AA57" s="49">
        <v>249453.6</v>
      </c>
      <c r="AB57" s="49">
        <v>185242.12</v>
      </c>
      <c r="AC57" s="49">
        <v>192925.00999999998</v>
      </c>
      <c r="AD57" s="249">
        <v>7044235.7400000012</v>
      </c>
      <c r="AE57" s="249">
        <v>7068313.379999999</v>
      </c>
      <c r="AF57" s="266">
        <f t="shared" si="2"/>
        <v>24077.639999997802</v>
      </c>
      <c r="AG57" s="266">
        <f t="shared" si="3"/>
        <v>5.5748182449636028</v>
      </c>
    </row>
    <row r="58" spans="1:33">
      <c r="A58" s="37">
        <v>153</v>
      </c>
      <c r="B58" s="251" t="s">
        <v>71</v>
      </c>
      <c r="C58" s="255">
        <v>24919</v>
      </c>
      <c r="D58" s="255">
        <v>24724</v>
      </c>
      <c r="E58" s="39">
        <v>825</v>
      </c>
      <c r="F58" s="39">
        <v>798</v>
      </c>
      <c r="G58" s="39">
        <v>188</v>
      </c>
      <c r="H58" s="39">
        <v>173</v>
      </c>
      <c r="I58" s="39">
        <v>1304</v>
      </c>
      <c r="J58" s="39">
        <v>1271</v>
      </c>
      <c r="K58" s="39">
        <v>697</v>
      </c>
      <c r="L58" s="39">
        <v>736</v>
      </c>
      <c r="M58" s="39">
        <v>21905</v>
      </c>
      <c r="N58" s="39">
        <v>21746</v>
      </c>
      <c r="O58" s="39">
        <v>13249</v>
      </c>
      <c r="P58" s="39">
        <v>13098</v>
      </c>
      <c r="R58" s="49">
        <v>6971208.7500000009</v>
      </c>
      <c r="S58" s="49">
        <v>7006128.7800000003</v>
      </c>
      <c r="T58" s="49">
        <v>1687412.8</v>
      </c>
      <c r="U58" s="49">
        <v>1615107.2399999998</v>
      </c>
      <c r="V58" s="49">
        <v>9864616.5600000005</v>
      </c>
      <c r="W58" s="49">
        <v>10169436.23</v>
      </c>
      <c r="X58" s="49">
        <v>9022630.1500000004</v>
      </c>
      <c r="Y58" s="49">
        <v>9977642.8800000008</v>
      </c>
      <c r="Z58" s="49">
        <v>1448796.7</v>
      </c>
      <c r="AA58" s="49">
        <v>1494385.1199999999</v>
      </c>
      <c r="AB58" s="49">
        <v>1106026.52</v>
      </c>
      <c r="AC58" s="49">
        <v>1134679.74</v>
      </c>
      <c r="AD58" s="249">
        <v>30100691.479999997</v>
      </c>
      <c r="AE58" s="249">
        <v>31397379.990000002</v>
      </c>
      <c r="AF58" s="266">
        <f t="shared" si="2"/>
        <v>1296688.5100000054</v>
      </c>
      <c r="AG58" s="266">
        <f t="shared" si="3"/>
        <v>52.446550315483151</v>
      </c>
    </row>
    <row r="59" spans="1:33">
      <c r="A59" s="37">
        <v>165</v>
      </c>
      <c r="B59" s="251" t="s">
        <v>72</v>
      </c>
      <c r="C59" s="255">
        <v>16123</v>
      </c>
      <c r="D59" s="255">
        <v>16015</v>
      </c>
      <c r="E59" s="39">
        <v>822</v>
      </c>
      <c r="F59" s="39">
        <v>788</v>
      </c>
      <c r="G59" s="39">
        <v>163</v>
      </c>
      <c r="H59" s="39">
        <v>165</v>
      </c>
      <c r="I59" s="39">
        <v>1068</v>
      </c>
      <c r="J59" s="39">
        <v>1068</v>
      </c>
      <c r="K59" s="39">
        <v>625</v>
      </c>
      <c r="L59" s="39">
        <v>608</v>
      </c>
      <c r="M59" s="39">
        <v>13445</v>
      </c>
      <c r="N59" s="39">
        <v>13386</v>
      </c>
      <c r="O59" s="39">
        <v>8879</v>
      </c>
      <c r="P59" s="39">
        <v>8770</v>
      </c>
      <c r="R59" s="49">
        <v>6945858.9000000004</v>
      </c>
      <c r="S59" s="49">
        <v>6918332.6800000006</v>
      </c>
      <c r="T59" s="49">
        <v>1463022.8</v>
      </c>
      <c r="U59" s="49">
        <v>1540420.2</v>
      </c>
      <c r="V59" s="49">
        <v>8079302.5200000005</v>
      </c>
      <c r="W59" s="49">
        <v>8545206.8399999999</v>
      </c>
      <c r="X59" s="49">
        <v>8090593.75</v>
      </c>
      <c r="Y59" s="49">
        <v>8242400.6399999997</v>
      </c>
      <c r="Z59" s="49">
        <v>889252.3</v>
      </c>
      <c r="AA59" s="49">
        <v>919885.92</v>
      </c>
      <c r="AB59" s="49">
        <v>741218.92</v>
      </c>
      <c r="AC59" s="49">
        <v>759745.1</v>
      </c>
      <c r="AD59" s="249">
        <v>26209249.190000005</v>
      </c>
      <c r="AE59" s="249">
        <v>26925991.380000003</v>
      </c>
      <c r="AF59" s="266">
        <f t="shared" si="2"/>
        <v>716742.18999999762</v>
      </c>
      <c r="AG59" s="266">
        <f t="shared" si="3"/>
        <v>44.754429597252425</v>
      </c>
    </row>
    <row r="60" spans="1:33">
      <c r="A60" s="37">
        <v>167</v>
      </c>
      <c r="B60" s="251" t="s">
        <v>73</v>
      </c>
      <c r="C60" s="255">
        <v>78062</v>
      </c>
      <c r="D60" s="255">
        <v>78741</v>
      </c>
      <c r="E60" s="39">
        <v>3437</v>
      </c>
      <c r="F60" s="39">
        <v>3346</v>
      </c>
      <c r="G60" s="39">
        <v>640</v>
      </c>
      <c r="H60" s="39">
        <v>639</v>
      </c>
      <c r="I60" s="39">
        <v>4436</v>
      </c>
      <c r="J60" s="39">
        <v>4342</v>
      </c>
      <c r="K60" s="39">
        <v>2264</v>
      </c>
      <c r="L60" s="39">
        <v>2385</v>
      </c>
      <c r="M60" s="39">
        <v>67285</v>
      </c>
      <c r="N60" s="39">
        <v>68029</v>
      </c>
      <c r="O60" s="39">
        <v>47403</v>
      </c>
      <c r="P60" s="39">
        <v>47877</v>
      </c>
      <c r="R60" s="49">
        <v>29042478.150000002</v>
      </c>
      <c r="S60" s="49">
        <v>29376575.060000002</v>
      </c>
      <c r="T60" s="49">
        <v>5744384</v>
      </c>
      <c r="U60" s="49">
        <v>5965627.3199999994</v>
      </c>
      <c r="V60" s="49">
        <v>33557852.039999999</v>
      </c>
      <c r="W60" s="49">
        <v>34740906.460000001</v>
      </c>
      <c r="X60" s="49">
        <v>29307366.800000001</v>
      </c>
      <c r="Y60" s="49">
        <v>32332443.300000001</v>
      </c>
      <c r="Z60" s="49">
        <v>4450229.9000000004</v>
      </c>
      <c r="AA60" s="49">
        <v>4674952.88</v>
      </c>
      <c r="AB60" s="49">
        <v>3957202.4400000004</v>
      </c>
      <c r="AC60" s="49">
        <v>4147584.51</v>
      </c>
      <c r="AD60" s="249">
        <v>106059513.33</v>
      </c>
      <c r="AE60" s="249">
        <v>111238089.53</v>
      </c>
      <c r="AF60" s="266">
        <f t="shared" si="2"/>
        <v>5178576.200000003</v>
      </c>
      <c r="AG60" s="266">
        <f t="shared" si="3"/>
        <v>65.76721403080991</v>
      </c>
    </row>
    <row r="61" spans="1:33">
      <c r="A61" s="37">
        <v>169</v>
      </c>
      <c r="B61" s="251" t="s">
        <v>74</v>
      </c>
      <c r="C61" s="255">
        <v>4916</v>
      </c>
      <c r="D61" s="255">
        <v>4848</v>
      </c>
      <c r="E61" s="39">
        <v>215</v>
      </c>
      <c r="F61" s="39">
        <v>204</v>
      </c>
      <c r="G61" s="39">
        <v>33</v>
      </c>
      <c r="H61" s="39">
        <v>45</v>
      </c>
      <c r="I61" s="39">
        <v>313</v>
      </c>
      <c r="J61" s="39">
        <v>289</v>
      </c>
      <c r="K61" s="39">
        <v>195</v>
      </c>
      <c r="L61" s="39">
        <v>191</v>
      </c>
      <c r="M61" s="39">
        <v>4160</v>
      </c>
      <c r="N61" s="39">
        <v>4119</v>
      </c>
      <c r="O61" s="39">
        <v>2589</v>
      </c>
      <c r="P61" s="39">
        <v>2532</v>
      </c>
      <c r="R61" s="49">
        <v>1816739.2500000002</v>
      </c>
      <c r="S61" s="49">
        <v>1791040.4400000002</v>
      </c>
      <c r="T61" s="49">
        <v>296194.8</v>
      </c>
      <c r="U61" s="49">
        <v>420114.6</v>
      </c>
      <c r="V61" s="49">
        <v>2367810.5700000003</v>
      </c>
      <c r="W61" s="49">
        <v>2312326.5699999998</v>
      </c>
      <c r="X61" s="49">
        <v>2524265.25</v>
      </c>
      <c r="Y61" s="49">
        <v>2589306.7799999998</v>
      </c>
      <c r="Z61" s="49">
        <v>275142.40000000002</v>
      </c>
      <c r="AA61" s="49">
        <v>283057.68</v>
      </c>
      <c r="AB61" s="49">
        <v>216129.72</v>
      </c>
      <c r="AC61" s="49">
        <v>219347.15999999997</v>
      </c>
      <c r="AD61" s="249">
        <v>7496281.9900000012</v>
      </c>
      <c r="AE61" s="249">
        <v>7615193.2299999986</v>
      </c>
      <c r="AF61" s="266">
        <f t="shared" si="2"/>
        <v>118911.23999999743</v>
      </c>
      <c r="AG61" s="266">
        <f t="shared" si="3"/>
        <v>24.52789603960343</v>
      </c>
    </row>
    <row r="62" spans="1:33">
      <c r="A62" s="37">
        <v>171</v>
      </c>
      <c r="B62" s="251" t="s">
        <v>75</v>
      </c>
      <c r="C62" s="255">
        <v>4590</v>
      </c>
      <c r="D62" s="255">
        <v>4552</v>
      </c>
      <c r="E62" s="39">
        <v>188</v>
      </c>
      <c r="F62" s="39">
        <v>165</v>
      </c>
      <c r="G62" s="39">
        <v>41</v>
      </c>
      <c r="H62" s="39">
        <v>45</v>
      </c>
      <c r="I62" s="39">
        <v>265</v>
      </c>
      <c r="J62" s="39">
        <v>250</v>
      </c>
      <c r="K62" s="39">
        <v>157</v>
      </c>
      <c r="L62" s="39">
        <v>155</v>
      </c>
      <c r="M62" s="39">
        <v>3939</v>
      </c>
      <c r="N62" s="39">
        <v>3937</v>
      </c>
      <c r="O62" s="39">
        <v>2333</v>
      </c>
      <c r="P62" s="39">
        <v>2293</v>
      </c>
      <c r="R62" s="49">
        <v>1588590.6</v>
      </c>
      <c r="S62" s="49">
        <v>1448635.6500000001</v>
      </c>
      <c r="T62" s="49">
        <v>367999.60000000003</v>
      </c>
      <c r="U62" s="49">
        <v>420114.6</v>
      </c>
      <c r="V62" s="49">
        <v>2004695.85</v>
      </c>
      <c r="W62" s="49">
        <v>2000282.5</v>
      </c>
      <c r="X62" s="49">
        <v>2032357.1500000001</v>
      </c>
      <c r="Y62" s="49">
        <v>2101269.9</v>
      </c>
      <c r="Z62" s="49">
        <v>260525.46</v>
      </c>
      <c r="AA62" s="49">
        <v>270550.64</v>
      </c>
      <c r="AB62" s="49">
        <v>194758.84</v>
      </c>
      <c r="AC62" s="49">
        <v>198642.59</v>
      </c>
      <c r="AD62" s="249">
        <v>6448927.5</v>
      </c>
      <c r="AE62" s="249">
        <v>6439495.8799999999</v>
      </c>
      <c r="AF62" s="266">
        <f t="shared" si="2"/>
        <v>-9431.6200000001118</v>
      </c>
      <c r="AG62" s="266">
        <f t="shared" si="3"/>
        <v>-2.0719727592267381</v>
      </c>
    </row>
    <row r="63" spans="1:33">
      <c r="A63" s="37">
        <v>172</v>
      </c>
      <c r="B63" s="251" t="s">
        <v>76</v>
      </c>
      <c r="C63" s="255">
        <v>4079</v>
      </c>
      <c r="D63" s="255">
        <v>4099</v>
      </c>
      <c r="E63" s="39">
        <v>118</v>
      </c>
      <c r="F63" s="39">
        <v>124</v>
      </c>
      <c r="G63" s="39">
        <v>23</v>
      </c>
      <c r="H63" s="39">
        <v>21</v>
      </c>
      <c r="I63" s="39">
        <v>181</v>
      </c>
      <c r="J63" s="39">
        <v>179</v>
      </c>
      <c r="K63" s="39">
        <v>116</v>
      </c>
      <c r="L63" s="39">
        <v>111</v>
      </c>
      <c r="M63" s="39">
        <v>3641</v>
      </c>
      <c r="N63" s="39">
        <v>3664</v>
      </c>
      <c r="O63" s="39">
        <v>1888</v>
      </c>
      <c r="P63" s="39">
        <v>1890</v>
      </c>
      <c r="R63" s="49">
        <v>997094.10000000009</v>
      </c>
      <c r="S63" s="49">
        <v>1088671.6400000001</v>
      </c>
      <c r="T63" s="49">
        <v>206438.80000000002</v>
      </c>
      <c r="U63" s="49">
        <v>196053.47999999998</v>
      </c>
      <c r="V63" s="49">
        <v>1369245.09</v>
      </c>
      <c r="W63" s="49">
        <v>1432202.27</v>
      </c>
      <c r="X63" s="49">
        <v>1501614.2000000002</v>
      </c>
      <c r="Y63" s="49">
        <v>1504780.38</v>
      </c>
      <c r="Z63" s="49">
        <v>240815.74</v>
      </c>
      <c r="AA63" s="49">
        <v>251790.07999999999</v>
      </c>
      <c r="AB63" s="49">
        <v>157610.24000000002</v>
      </c>
      <c r="AC63" s="49">
        <v>163730.69999999998</v>
      </c>
      <c r="AD63" s="249">
        <v>4472818.1700000009</v>
      </c>
      <c r="AE63" s="249">
        <v>4637228.55</v>
      </c>
      <c r="AF63" s="266">
        <f t="shared" si="2"/>
        <v>164410.37999999896</v>
      </c>
      <c r="AG63" s="266">
        <f t="shared" si="3"/>
        <v>40.109875579409355</v>
      </c>
    </row>
    <row r="64" spans="1:33">
      <c r="A64" s="37">
        <v>176</v>
      </c>
      <c r="B64" s="251" t="s">
        <v>77</v>
      </c>
      <c r="C64" s="255">
        <v>4259</v>
      </c>
      <c r="D64" s="255">
        <v>4160</v>
      </c>
      <c r="E64" s="39">
        <v>117</v>
      </c>
      <c r="F64" s="39">
        <v>100</v>
      </c>
      <c r="G64" s="39">
        <v>22</v>
      </c>
      <c r="H64" s="39">
        <v>22</v>
      </c>
      <c r="I64" s="39">
        <v>159</v>
      </c>
      <c r="J64" s="39">
        <v>151</v>
      </c>
      <c r="K64" s="39">
        <v>115</v>
      </c>
      <c r="L64" s="39">
        <v>106</v>
      </c>
      <c r="M64" s="39">
        <v>3846</v>
      </c>
      <c r="N64" s="39">
        <v>3781</v>
      </c>
      <c r="O64" s="39">
        <v>2050</v>
      </c>
      <c r="P64" s="39">
        <v>1956</v>
      </c>
      <c r="R64" s="49">
        <v>988644.15000000014</v>
      </c>
      <c r="S64" s="49">
        <v>877961</v>
      </c>
      <c r="T64" s="49">
        <v>197463.2</v>
      </c>
      <c r="U64" s="49">
        <v>205389.36</v>
      </c>
      <c r="V64" s="49">
        <v>1202817.51</v>
      </c>
      <c r="W64" s="49">
        <v>1208170.6300000001</v>
      </c>
      <c r="X64" s="49">
        <v>1488669.25</v>
      </c>
      <c r="Y64" s="49">
        <v>1436997.48</v>
      </c>
      <c r="Z64" s="49">
        <v>254374.44</v>
      </c>
      <c r="AA64" s="49">
        <v>259830.32</v>
      </c>
      <c r="AB64" s="49">
        <v>171134</v>
      </c>
      <c r="AC64" s="49">
        <v>169448.28</v>
      </c>
      <c r="AD64" s="249">
        <v>4303102.5500000007</v>
      </c>
      <c r="AE64" s="249">
        <v>4157797.07</v>
      </c>
      <c r="AF64" s="266">
        <f t="shared" si="2"/>
        <v>-145305.48000000091</v>
      </c>
      <c r="AG64" s="266">
        <f t="shared" si="3"/>
        <v>-34.929201923077144</v>
      </c>
    </row>
    <row r="65" spans="1:33">
      <c r="A65" s="37">
        <v>177</v>
      </c>
      <c r="B65" s="251" t="s">
        <v>78</v>
      </c>
      <c r="C65" s="255">
        <v>1708</v>
      </c>
      <c r="D65" s="255">
        <v>1668</v>
      </c>
      <c r="E65" s="39">
        <v>64</v>
      </c>
      <c r="F65" s="39">
        <v>55</v>
      </c>
      <c r="G65" s="39">
        <v>14</v>
      </c>
      <c r="H65" s="39">
        <v>11</v>
      </c>
      <c r="I65" s="39">
        <v>112</v>
      </c>
      <c r="J65" s="39">
        <v>101</v>
      </c>
      <c r="K65" s="39">
        <v>62</v>
      </c>
      <c r="L65" s="39">
        <v>57</v>
      </c>
      <c r="M65" s="39">
        <v>1456</v>
      </c>
      <c r="N65" s="39">
        <v>1444</v>
      </c>
      <c r="O65" s="39">
        <v>850</v>
      </c>
      <c r="P65" s="39">
        <v>821</v>
      </c>
      <c r="R65" s="49">
        <v>540796.80000000005</v>
      </c>
      <c r="S65" s="49">
        <v>482878.55000000005</v>
      </c>
      <c r="T65" s="49">
        <v>125658.40000000001</v>
      </c>
      <c r="U65" s="49">
        <v>102694.68</v>
      </c>
      <c r="V65" s="49">
        <v>847267.68</v>
      </c>
      <c r="W65" s="49">
        <v>808114.13</v>
      </c>
      <c r="X65" s="49">
        <v>802586.9</v>
      </c>
      <c r="Y65" s="49">
        <v>772725.05999999994</v>
      </c>
      <c r="Z65" s="49">
        <v>96299.839999999997</v>
      </c>
      <c r="AA65" s="49">
        <v>99231.679999999993</v>
      </c>
      <c r="AB65" s="49">
        <v>70958</v>
      </c>
      <c r="AC65" s="49">
        <v>71123.23</v>
      </c>
      <c r="AD65" s="249">
        <v>2483567.62</v>
      </c>
      <c r="AE65" s="249">
        <v>2336767.33</v>
      </c>
      <c r="AF65" s="266">
        <f t="shared" si="2"/>
        <v>-146800.29000000004</v>
      </c>
      <c r="AG65" s="266">
        <f t="shared" si="3"/>
        <v>-88.009766187050388</v>
      </c>
    </row>
    <row r="66" spans="1:33">
      <c r="A66" s="37">
        <v>178</v>
      </c>
      <c r="B66" s="251" t="s">
        <v>79</v>
      </c>
      <c r="C66" s="255">
        <v>5734</v>
      </c>
      <c r="D66" s="255">
        <v>5674</v>
      </c>
      <c r="E66" s="39">
        <v>203</v>
      </c>
      <c r="F66" s="39">
        <v>185</v>
      </c>
      <c r="G66" s="39">
        <v>46</v>
      </c>
      <c r="H66" s="39">
        <v>40</v>
      </c>
      <c r="I66" s="39">
        <v>288</v>
      </c>
      <c r="J66" s="39">
        <v>283</v>
      </c>
      <c r="K66" s="39">
        <v>142</v>
      </c>
      <c r="L66" s="39">
        <v>157</v>
      </c>
      <c r="M66" s="39">
        <v>5055</v>
      </c>
      <c r="N66" s="39">
        <v>5009</v>
      </c>
      <c r="O66" s="39">
        <v>2743</v>
      </c>
      <c r="P66" s="39">
        <v>2688</v>
      </c>
      <c r="R66" s="49">
        <v>1715339.85</v>
      </c>
      <c r="S66" s="49">
        <v>1624227.85</v>
      </c>
      <c r="T66" s="49">
        <v>412877.60000000003</v>
      </c>
      <c r="U66" s="49">
        <v>373435.19999999995</v>
      </c>
      <c r="V66" s="49">
        <v>2178688.3200000003</v>
      </c>
      <c r="W66" s="49">
        <v>2264319.79</v>
      </c>
      <c r="X66" s="49">
        <v>1838182.9000000001</v>
      </c>
      <c r="Y66" s="49">
        <v>2128383.06</v>
      </c>
      <c r="Z66" s="49">
        <v>334337.7</v>
      </c>
      <c r="AA66" s="49">
        <v>344218.48</v>
      </c>
      <c r="AB66" s="49">
        <v>228985.64</v>
      </c>
      <c r="AC66" s="49">
        <v>232861.44</v>
      </c>
      <c r="AD66" s="249">
        <v>6708412.0100000007</v>
      </c>
      <c r="AE66" s="249">
        <v>6967445.8200000012</v>
      </c>
      <c r="AF66" s="266">
        <f t="shared" si="2"/>
        <v>259033.81000000052</v>
      </c>
      <c r="AG66" s="266">
        <f t="shared" si="3"/>
        <v>45.652768769827375</v>
      </c>
    </row>
    <row r="67" spans="1:33">
      <c r="A67" s="37">
        <v>179</v>
      </c>
      <c r="B67" s="251" t="s">
        <v>80</v>
      </c>
      <c r="C67" s="255">
        <v>147746</v>
      </c>
      <c r="D67" s="255">
        <v>149194</v>
      </c>
      <c r="E67" s="39">
        <v>7365</v>
      </c>
      <c r="F67" s="39">
        <v>7318</v>
      </c>
      <c r="G67" s="39">
        <v>1329</v>
      </c>
      <c r="H67" s="39">
        <v>1247</v>
      </c>
      <c r="I67" s="39">
        <v>9120</v>
      </c>
      <c r="J67" s="39">
        <v>8913</v>
      </c>
      <c r="K67" s="39">
        <v>4790</v>
      </c>
      <c r="L67" s="39">
        <v>4927</v>
      </c>
      <c r="M67" s="39">
        <v>125142</v>
      </c>
      <c r="N67" s="39">
        <v>126789</v>
      </c>
      <c r="O67" s="39">
        <v>93446</v>
      </c>
      <c r="P67" s="39">
        <v>94431</v>
      </c>
      <c r="R67" s="49">
        <v>62233881.750000007</v>
      </c>
      <c r="S67" s="49">
        <v>64249185.980000004</v>
      </c>
      <c r="T67" s="49">
        <v>11928572.4</v>
      </c>
      <c r="U67" s="49">
        <v>11641842.359999999</v>
      </c>
      <c r="V67" s="49">
        <v>68991796.799999997</v>
      </c>
      <c r="W67" s="49">
        <v>71314071.689999998</v>
      </c>
      <c r="X67" s="49">
        <v>62006310.5</v>
      </c>
      <c r="Y67" s="49">
        <v>66793269.659999996</v>
      </c>
      <c r="Z67" s="49">
        <v>8276891.8799999999</v>
      </c>
      <c r="AA67" s="49">
        <v>8712940.0800000001</v>
      </c>
      <c r="AB67" s="49">
        <v>7800872.0800000001</v>
      </c>
      <c r="AC67" s="49">
        <v>8180557.5299999993</v>
      </c>
      <c r="AD67" s="249">
        <v>221238325.41</v>
      </c>
      <c r="AE67" s="249">
        <v>230891867.30000001</v>
      </c>
      <c r="AF67" s="266">
        <f t="shared" si="2"/>
        <v>9653541.8900000155</v>
      </c>
      <c r="AG67" s="266">
        <f t="shared" si="3"/>
        <v>64.704625454106832</v>
      </c>
    </row>
    <row r="68" spans="1:33">
      <c r="A68" s="37">
        <v>181</v>
      </c>
      <c r="B68" s="251" t="s">
        <v>81</v>
      </c>
      <c r="C68" s="255">
        <v>1682</v>
      </c>
      <c r="D68" s="255">
        <v>1658</v>
      </c>
      <c r="E68" s="39">
        <v>68</v>
      </c>
      <c r="F68" s="39">
        <v>74</v>
      </c>
      <c r="G68" s="39">
        <v>13</v>
      </c>
      <c r="H68" s="39">
        <v>10</v>
      </c>
      <c r="I68" s="39">
        <v>121</v>
      </c>
      <c r="J68" s="39">
        <v>116</v>
      </c>
      <c r="K68" s="39">
        <v>58</v>
      </c>
      <c r="L68" s="39">
        <v>55</v>
      </c>
      <c r="M68" s="39">
        <v>1422</v>
      </c>
      <c r="N68" s="39">
        <v>1403</v>
      </c>
      <c r="O68" s="39">
        <v>842</v>
      </c>
      <c r="P68" s="39">
        <v>822</v>
      </c>
      <c r="R68" s="49">
        <v>574596.60000000009</v>
      </c>
      <c r="S68" s="49">
        <v>649691.14</v>
      </c>
      <c r="T68" s="49">
        <v>116682.8</v>
      </c>
      <c r="U68" s="49">
        <v>93358.799999999988</v>
      </c>
      <c r="V68" s="49">
        <v>915351.69000000006</v>
      </c>
      <c r="W68" s="49">
        <v>928131.08</v>
      </c>
      <c r="X68" s="49">
        <v>750807.10000000009</v>
      </c>
      <c r="Y68" s="49">
        <v>745611.9</v>
      </c>
      <c r="Z68" s="49">
        <v>94051.08</v>
      </c>
      <c r="AA68" s="49">
        <v>96414.16</v>
      </c>
      <c r="AB68" s="49">
        <v>70290.16</v>
      </c>
      <c r="AC68" s="49">
        <v>71209.86</v>
      </c>
      <c r="AD68" s="249">
        <v>2521779.4300000006</v>
      </c>
      <c r="AE68" s="249">
        <v>2584416.94</v>
      </c>
      <c r="AF68" s="266">
        <f t="shared" si="2"/>
        <v>62637.509999999311</v>
      </c>
      <c r="AG68" s="266">
        <f t="shared" si="3"/>
        <v>37.778956574185351</v>
      </c>
    </row>
    <row r="69" spans="1:33">
      <c r="A69" s="37">
        <v>182</v>
      </c>
      <c r="B69" s="251" t="s">
        <v>82</v>
      </c>
      <c r="C69" s="255">
        <v>19182</v>
      </c>
      <c r="D69" s="255">
        <v>19116</v>
      </c>
      <c r="E69" s="39">
        <v>605</v>
      </c>
      <c r="F69" s="39">
        <v>576</v>
      </c>
      <c r="G69" s="39">
        <v>122</v>
      </c>
      <c r="H69" s="39">
        <v>131</v>
      </c>
      <c r="I69" s="39">
        <v>1050</v>
      </c>
      <c r="J69" s="39">
        <v>981</v>
      </c>
      <c r="K69" s="39">
        <v>630</v>
      </c>
      <c r="L69" s="39">
        <v>644</v>
      </c>
      <c r="M69" s="39">
        <v>16775</v>
      </c>
      <c r="N69" s="39">
        <v>16784</v>
      </c>
      <c r="O69" s="39">
        <v>9699</v>
      </c>
      <c r="P69" s="39">
        <v>9597</v>
      </c>
      <c r="R69" s="49">
        <v>5112219.75</v>
      </c>
      <c r="S69" s="49">
        <v>5057055.3600000003</v>
      </c>
      <c r="T69" s="49">
        <v>1095023.2</v>
      </c>
      <c r="U69" s="49">
        <v>1223000.2799999998</v>
      </c>
      <c r="V69" s="49">
        <v>7943134.5</v>
      </c>
      <c r="W69" s="49">
        <v>7849108.5300000003</v>
      </c>
      <c r="X69" s="49">
        <v>8155318.5</v>
      </c>
      <c r="Y69" s="49">
        <v>8730437.5199999996</v>
      </c>
      <c r="Z69" s="49">
        <v>1109498.5</v>
      </c>
      <c r="AA69" s="49">
        <v>1153396.48</v>
      </c>
      <c r="AB69" s="49">
        <v>809672.52</v>
      </c>
      <c r="AC69" s="49">
        <v>831388.11</v>
      </c>
      <c r="AD69" s="249">
        <v>24224866.969999999</v>
      </c>
      <c r="AE69" s="249">
        <v>24844386.280000001</v>
      </c>
      <c r="AF69" s="266">
        <f t="shared" si="2"/>
        <v>619519.31000000238</v>
      </c>
      <c r="AG69" s="266">
        <f t="shared" si="3"/>
        <v>32.408417555974175</v>
      </c>
    </row>
    <row r="70" spans="1:33">
      <c r="A70" s="37">
        <v>186</v>
      </c>
      <c r="B70" s="251" t="s">
        <v>83</v>
      </c>
      <c r="C70" s="255">
        <v>46490</v>
      </c>
      <c r="D70" s="255">
        <v>46871</v>
      </c>
      <c r="E70" s="39">
        <v>2696</v>
      </c>
      <c r="F70" s="39">
        <v>2648</v>
      </c>
      <c r="G70" s="39">
        <v>471</v>
      </c>
      <c r="H70" s="39">
        <v>465</v>
      </c>
      <c r="I70" s="39">
        <v>3229</v>
      </c>
      <c r="J70" s="39">
        <v>3180</v>
      </c>
      <c r="K70" s="39">
        <v>1723</v>
      </c>
      <c r="L70" s="39">
        <v>1701</v>
      </c>
      <c r="M70" s="39">
        <v>38371</v>
      </c>
      <c r="N70" s="39">
        <v>38877</v>
      </c>
      <c r="O70" s="39">
        <v>28047</v>
      </c>
      <c r="P70" s="39">
        <v>28200</v>
      </c>
      <c r="R70" s="49">
        <v>22781065.200000003</v>
      </c>
      <c r="S70" s="49">
        <v>23248407.280000001</v>
      </c>
      <c r="T70" s="49">
        <v>4227507.6000000006</v>
      </c>
      <c r="U70" s="49">
        <v>4341184.1999999993</v>
      </c>
      <c r="V70" s="49">
        <v>24427029.810000002</v>
      </c>
      <c r="W70" s="49">
        <v>25443593.399999999</v>
      </c>
      <c r="X70" s="49">
        <v>22304148.850000001</v>
      </c>
      <c r="Y70" s="49">
        <v>23059742.579999998</v>
      </c>
      <c r="Z70" s="49">
        <v>2537857.94</v>
      </c>
      <c r="AA70" s="49">
        <v>2671627.44</v>
      </c>
      <c r="AB70" s="49">
        <v>2341363.56</v>
      </c>
      <c r="AC70" s="49">
        <v>2442966</v>
      </c>
      <c r="AD70" s="249">
        <v>78618972.960000008</v>
      </c>
      <c r="AE70" s="249">
        <v>81207520.899999991</v>
      </c>
      <c r="AF70" s="266">
        <f t="shared" si="2"/>
        <v>2588547.9399999827</v>
      </c>
      <c r="AG70" s="266">
        <f t="shared" si="3"/>
        <v>55.227068763200755</v>
      </c>
    </row>
    <row r="71" spans="1:33">
      <c r="A71" s="37">
        <v>202</v>
      </c>
      <c r="B71" s="251" t="s">
        <v>84</v>
      </c>
      <c r="C71" s="255">
        <v>36339</v>
      </c>
      <c r="D71" s="255">
        <v>36551</v>
      </c>
      <c r="E71" s="39">
        <v>2438</v>
      </c>
      <c r="F71" s="39">
        <v>2423</v>
      </c>
      <c r="G71" s="39">
        <v>414</v>
      </c>
      <c r="H71" s="39">
        <v>422</v>
      </c>
      <c r="I71" s="39">
        <v>2769</v>
      </c>
      <c r="J71" s="39">
        <v>2716</v>
      </c>
      <c r="K71" s="39">
        <v>1490</v>
      </c>
      <c r="L71" s="39">
        <v>1487</v>
      </c>
      <c r="M71" s="39">
        <v>29228</v>
      </c>
      <c r="N71" s="39">
        <v>29503</v>
      </c>
      <c r="O71" s="39">
        <v>20500</v>
      </c>
      <c r="P71" s="39">
        <v>20631</v>
      </c>
      <c r="R71" s="49">
        <v>20600978.100000001</v>
      </c>
      <c r="S71" s="49">
        <v>21272995.030000001</v>
      </c>
      <c r="T71" s="49">
        <v>3715898.4000000004</v>
      </c>
      <c r="U71" s="49">
        <v>3939741.36</v>
      </c>
      <c r="V71" s="49">
        <v>20947180.41</v>
      </c>
      <c r="W71" s="49">
        <v>21731069.080000002</v>
      </c>
      <c r="X71" s="49">
        <v>19287975.5</v>
      </c>
      <c r="Y71" s="49">
        <v>20158634.460000001</v>
      </c>
      <c r="Z71" s="49">
        <v>1933139.92</v>
      </c>
      <c r="AA71" s="49">
        <v>2027446.16</v>
      </c>
      <c r="AB71" s="49">
        <v>1711340</v>
      </c>
      <c r="AC71" s="49">
        <v>1787263.5299999998</v>
      </c>
      <c r="AD71" s="249">
        <v>68196512.329999998</v>
      </c>
      <c r="AE71" s="249">
        <v>70917149.620000005</v>
      </c>
      <c r="AF71" s="266">
        <f t="shared" si="2"/>
        <v>2720637.2900000066</v>
      </c>
      <c r="AG71" s="266">
        <f t="shared" si="3"/>
        <v>74.434004268009261</v>
      </c>
    </row>
    <row r="72" spans="1:33">
      <c r="A72" s="37">
        <v>204</v>
      </c>
      <c r="B72" s="251" t="s">
        <v>85</v>
      </c>
      <c r="C72" s="255">
        <v>2628</v>
      </c>
      <c r="D72" s="255">
        <v>2589</v>
      </c>
      <c r="E72" s="39">
        <v>87</v>
      </c>
      <c r="F72" s="39">
        <v>87</v>
      </c>
      <c r="G72" s="39">
        <v>10</v>
      </c>
      <c r="H72" s="39">
        <v>14</v>
      </c>
      <c r="I72" s="39">
        <v>129</v>
      </c>
      <c r="J72" s="39">
        <v>119</v>
      </c>
      <c r="K72" s="39">
        <v>62</v>
      </c>
      <c r="L72" s="39">
        <v>63</v>
      </c>
      <c r="M72" s="39">
        <v>2340</v>
      </c>
      <c r="N72" s="39">
        <v>2306</v>
      </c>
      <c r="O72" s="39">
        <v>1274</v>
      </c>
      <c r="P72" s="39">
        <v>1249</v>
      </c>
      <c r="R72" s="49">
        <v>735145.65</v>
      </c>
      <c r="S72" s="49">
        <v>763826.07000000007</v>
      </c>
      <c r="T72" s="49">
        <v>89756</v>
      </c>
      <c r="U72" s="49">
        <v>130702.31999999999</v>
      </c>
      <c r="V72" s="49">
        <v>975870.81</v>
      </c>
      <c r="W72" s="49">
        <v>952134.47</v>
      </c>
      <c r="X72" s="49">
        <v>802586.9</v>
      </c>
      <c r="Y72" s="49">
        <v>854064.54</v>
      </c>
      <c r="Z72" s="49">
        <v>154767.6</v>
      </c>
      <c r="AA72" s="49">
        <v>158468.32</v>
      </c>
      <c r="AB72" s="49">
        <v>106353.52</v>
      </c>
      <c r="AC72" s="49">
        <v>108200.87</v>
      </c>
      <c r="AD72" s="249">
        <v>2864480.48</v>
      </c>
      <c r="AE72" s="249">
        <v>2967396.59</v>
      </c>
      <c r="AF72" s="266">
        <f t="shared" si="2"/>
        <v>102916.10999999987</v>
      </c>
      <c r="AG72" s="266">
        <f t="shared" si="3"/>
        <v>39.751297798377699</v>
      </c>
    </row>
    <row r="73" spans="1:33">
      <c r="A73" s="37">
        <v>205</v>
      </c>
      <c r="B73" s="251" t="s">
        <v>86</v>
      </c>
      <c r="C73" s="255">
        <v>36513</v>
      </c>
      <c r="D73" s="255">
        <v>36433</v>
      </c>
      <c r="E73" s="39">
        <v>1763</v>
      </c>
      <c r="F73" s="39">
        <v>1656</v>
      </c>
      <c r="G73" s="39">
        <v>327</v>
      </c>
      <c r="H73" s="39">
        <v>317</v>
      </c>
      <c r="I73" s="39">
        <v>2454</v>
      </c>
      <c r="J73" s="39">
        <v>2387</v>
      </c>
      <c r="K73" s="39">
        <v>1345</v>
      </c>
      <c r="L73" s="39">
        <v>1295</v>
      </c>
      <c r="M73" s="39">
        <v>30624</v>
      </c>
      <c r="N73" s="39">
        <v>30778</v>
      </c>
      <c r="O73" s="39">
        <v>20713</v>
      </c>
      <c r="P73" s="39">
        <v>20693</v>
      </c>
      <c r="R73" s="49">
        <v>14897261.850000001</v>
      </c>
      <c r="S73" s="49">
        <v>14539034.16</v>
      </c>
      <c r="T73" s="49">
        <v>2935021.2</v>
      </c>
      <c r="U73" s="49">
        <v>2959473.96</v>
      </c>
      <c r="V73" s="49">
        <v>18564240.060000002</v>
      </c>
      <c r="W73" s="49">
        <v>19098697.309999999</v>
      </c>
      <c r="X73" s="49">
        <v>17410957.75</v>
      </c>
      <c r="Y73" s="49">
        <v>17555771.100000001</v>
      </c>
      <c r="Z73" s="49">
        <v>2025471.36</v>
      </c>
      <c r="AA73" s="49">
        <v>2115064.16</v>
      </c>
      <c r="AB73" s="49">
        <v>1729121.24</v>
      </c>
      <c r="AC73" s="49">
        <v>1792634.5899999999</v>
      </c>
      <c r="AD73" s="249">
        <v>57562073.460000001</v>
      </c>
      <c r="AE73" s="249">
        <v>58060675.280000001</v>
      </c>
      <c r="AF73" s="266">
        <f t="shared" si="2"/>
        <v>498601.8200000003</v>
      </c>
      <c r="AG73" s="266">
        <f t="shared" si="3"/>
        <v>13.685445063541303</v>
      </c>
    </row>
    <row r="74" spans="1:33">
      <c r="A74" s="37">
        <v>208</v>
      </c>
      <c r="B74" s="251" t="s">
        <v>87</v>
      </c>
      <c r="C74" s="255">
        <v>12372</v>
      </c>
      <c r="D74" s="255">
        <v>12271</v>
      </c>
      <c r="E74" s="39">
        <v>699</v>
      </c>
      <c r="F74" s="39">
        <v>664</v>
      </c>
      <c r="G74" s="39">
        <v>137</v>
      </c>
      <c r="H74" s="39">
        <v>120</v>
      </c>
      <c r="I74" s="39">
        <v>955</v>
      </c>
      <c r="J74" s="39">
        <v>933</v>
      </c>
      <c r="K74" s="39">
        <v>504</v>
      </c>
      <c r="L74" s="39">
        <v>503</v>
      </c>
      <c r="M74" s="39">
        <v>10077</v>
      </c>
      <c r="N74" s="39">
        <v>10051</v>
      </c>
      <c r="O74" s="39">
        <v>6326</v>
      </c>
      <c r="P74" s="39">
        <v>6232</v>
      </c>
      <c r="R74" s="49">
        <v>5906515.0500000007</v>
      </c>
      <c r="S74" s="49">
        <v>5829661.04</v>
      </c>
      <c r="T74" s="49">
        <v>1229657.2</v>
      </c>
      <c r="U74" s="49">
        <v>1120305.5999999999</v>
      </c>
      <c r="V74" s="49">
        <v>7224469.9500000002</v>
      </c>
      <c r="W74" s="49">
        <v>7465054.29</v>
      </c>
      <c r="X74" s="49">
        <v>6524254.8000000007</v>
      </c>
      <c r="Y74" s="49">
        <v>6818959.7400000002</v>
      </c>
      <c r="Z74" s="49">
        <v>666492.78</v>
      </c>
      <c r="AA74" s="49">
        <v>690704.72</v>
      </c>
      <c r="AB74" s="49">
        <v>528094.48</v>
      </c>
      <c r="AC74" s="49">
        <v>539878.15999999992</v>
      </c>
      <c r="AD74" s="249">
        <v>22079484.260000002</v>
      </c>
      <c r="AE74" s="249">
        <v>22464563.550000001</v>
      </c>
      <c r="AF74" s="266">
        <f t="shared" si="2"/>
        <v>385079.28999999911</v>
      </c>
      <c r="AG74" s="266">
        <f t="shared" si="3"/>
        <v>31.381247657077591</v>
      </c>
    </row>
    <row r="75" spans="1:33">
      <c r="A75" s="37">
        <v>211</v>
      </c>
      <c r="B75" s="251" t="s">
        <v>88</v>
      </c>
      <c r="C75" s="255">
        <v>33473</v>
      </c>
      <c r="D75" s="255">
        <v>33951</v>
      </c>
      <c r="E75" s="39">
        <v>2042</v>
      </c>
      <c r="F75" s="39">
        <v>2075</v>
      </c>
      <c r="G75" s="39">
        <v>382</v>
      </c>
      <c r="H75" s="39">
        <v>351</v>
      </c>
      <c r="I75" s="39">
        <v>2624</v>
      </c>
      <c r="J75" s="39">
        <v>2602</v>
      </c>
      <c r="K75" s="39">
        <v>1373</v>
      </c>
      <c r="L75" s="39">
        <v>1345</v>
      </c>
      <c r="M75" s="39">
        <v>27052</v>
      </c>
      <c r="N75" s="39">
        <v>27578</v>
      </c>
      <c r="O75" s="39">
        <v>19045</v>
      </c>
      <c r="P75" s="39">
        <v>19379</v>
      </c>
      <c r="R75" s="49">
        <v>17254797.900000002</v>
      </c>
      <c r="S75" s="49">
        <v>18217690.75</v>
      </c>
      <c r="T75" s="49">
        <v>3428679.2</v>
      </c>
      <c r="U75" s="49">
        <v>3276893.88</v>
      </c>
      <c r="V75" s="49">
        <v>19850271.359999999</v>
      </c>
      <c r="W75" s="49">
        <v>20818940.260000002</v>
      </c>
      <c r="X75" s="49">
        <v>17773416.350000001</v>
      </c>
      <c r="Y75" s="49">
        <v>18233600.100000001</v>
      </c>
      <c r="Z75" s="49">
        <v>1789219.28</v>
      </c>
      <c r="AA75" s="49">
        <v>1895160.16</v>
      </c>
      <c r="AB75" s="49">
        <v>1589876.6</v>
      </c>
      <c r="AC75" s="49">
        <v>1678802.77</v>
      </c>
      <c r="AD75" s="249">
        <v>61686260.690000005</v>
      </c>
      <c r="AE75" s="249">
        <v>64121087.920000002</v>
      </c>
      <c r="AF75" s="266">
        <f t="shared" ref="AF75:AF138" si="4">AE75-AD75</f>
        <v>2434827.2299999967</v>
      </c>
      <c r="AG75" s="266">
        <f t="shared" ref="AG75:AG138" si="5">AF75/D75</f>
        <v>71.715920885982641</v>
      </c>
    </row>
    <row r="76" spans="1:33">
      <c r="A76" s="37">
        <v>213</v>
      </c>
      <c r="B76" s="251" t="s">
        <v>89</v>
      </c>
      <c r="C76" s="255">
        <v>5114</v>
      </c>
      <c r="D76" s="255">
        <v>5062</v>
      </c>
      <c r="E76" s="39">
        <v>167</v>
      </c>
      <c r="F76" s="39">
        <v>157</v>
      </c>
      <c r="G76" s="39">
        <v>36</v>
      </c>
      <c r="H76" s="39">
        <v>34</v>
      </c>
      <c r="I76" s="39">
        <v>260</v>
      </c>
      <c r="J76" s="39">
        <v>249</v>
      </c>
      <c r="K76" s="39">
        <v>138</v>
      </c>
      <c r="L76" s="39">
        <v>149</v>
      </c>
      <c r="M76" s="39">
        <v>4513</v>
      </c>
      <c r="N76" s="39">
        <v>4473</v>
      </c>
      <c r="O76" s="39">
        <v>2435</v>
      </c>
      <c r="P76" s="39">
        <v>2386</v>
      </c>
      <c r="R76" s="49">
        <v>1411141.6500000001</v>
      </c>
      <c r="S76" s="49">
        <v>1378398.77</v>
      </c>
      <c r="T76" s="49">
        <v>323121.60000000003</v>
      </c>
      <c r="U76" s="49">
        <v>317419.92</v>
      </c>
      <c r="V76" s="49">
        <v>1966871.4000000001</v>
      </c>
      <c r="W76" s="49">
        <v>1992281.37</v>
      </c>
      <c r="X76" s="49">
        <v>1786403.1</v>
      </c>
      <c r="Y76" s="49">
        <v>2019930.42</v>
      </c>
      <c r="Z76" s="49">
        <v>298489.82</v>
      </c>
      <c r="AA76" s="49">
        <v>307384.56</v>
      </c>
      <c r="AB76" s="49">
        <v>203273.80000000002</v>
      </c>
      <c r="AC76" s="49">
        <v>206699.18</v>
      </c>
      <c r="AD76" s="249">
        <v>5989301.3700000001</v>
      </c>
      <c r="AE76" s="249">
        <v>6222114.2199999997</v>
      </c>
      <c r="AF76" s="266">
        <f t="shared" si="4"/>
        <v>232812.84999999963</v>
      </c>
      <c r="AG76" s="266">
        <f t="shared" si="5"/>
        <v>45.992265902805144</v>
      </c>
    </row>
    <row r="77" spans="1:33">
      <c r="A77" s="37">
        <v>214</v>
      </c>
      <c r="B77" s="251" t="s">
        <v>90</v>
      </c>
      <c r="C77" s="255">
        <v>12394</v>
      </c>
      <c r="D77" s="255">
        <v>12478</v>
      </c>
      <c r="E77" s="39">
        <v>548</v>
      </c>
      <c r="F77" s="39">
        <v>529</v>
      </c>
      <c r="G77" s="39">
        <v>115</v>
      </c>
      <c r="H77" s="39">
        <v>97</v>
      </c>
      <c r="I77" s="39">
        <v>783</v>
      </c>
      <c r="J77" s="39">
        <v>789</v>
      </c>
      <c r="K77" s="39">
        <v>384</v>
      </c>
      <c r="L77" s="39">
        <v>397</v>
      </c>
      <c r="M77" s="39">
        <v>10564</v>
      </c>
      <c r="N77" s="39">
        <v>10666</v>
      </c>
      <c r="O77" s="39">
        <v>6496</v>
      </c>
      <c r="P77" s="39">
        <v>6492</v>
      </c>
      <c r="R77" s="49">
        <v>4630572.6000000006</v>
      </c>
      <c r="S77" s="49">
        <v>4644413.6900000004</v>
      </c>
      <c r="T77" s="49">
        <v>1032194</v>
      </c>
      <c r="U77" s="49">
        <v>905580.35999999987</v>
      </c>
      <c r="V77" s="49">
        <v>5923308.8700000001</v>
      </c>
      <c r="W77" s="49">
        <v>6312891.5700000003</v>
      </c>
      <c r="X77" s="49">
        <v>4970860.8000000007</v>
      </c>
      <c r="Y77" s="49">
        <v>5381962.2599999998</v>
      </c>
      <c r="Z77" s="49">
        <v>698702.96</v>
      </c>
      <c r="AA77" s="49">
        <v>732967.52</v>
      </c>
      <c r="AB77" s="49">
        <v>542286.08000000007</v>
      </c>
      <c r="AC77" s="49">
        <v>562401.96</v>
      </c>
      <c r="AD77" s="249">
        <v>17797925.310000002</v>
      </c>
      <c r="AE77" s="249">
        <v>18540217.360000003</v>
      </c>
      <c r="AF77" s="266">
        <f t="shared" si="4"/>
        <v>742292.05000000075</v>
      </c>
      <c r="AG77" s="266">
        <f t="shared" si="5"/>
        <v>59.48806299086398</v>
      </c>
    </row>
    <row r="78" spans="1:33">
      <c r="A78" s="37">
        <v>216</v>
      </c>
      <c r="B78" s="251" t="s">
        <v>91</v>
      </c>
      <c r="C78" s="255">
        <v>1217</v>
      </c>
      <c r="D78" s="255">
        <v>1186</v>
      </c>
      <c r="E78" s="39">
        <v>48</v>
      </c>
      <c r="F78" s="39">
        <v>47</v>
      </c>
      <c r="G78" s="39">
        <v>5</v>
      </c>
      <c r="H78" s="39">
        <v>5</v>
      </c>
      <c r="I78" s="39">
        <v>55</v>
      </c>
      <c r="J78" s="39">
        <v>52</v>
      </c>
      <c r="K78" s="39">
        <v>42</v>
      </c>
      <c r="L78" s="39">
        <v>39</v>
      </c>
      <c r="M78" s="39">
        <v>1067</v>
      </c>
      <c r="N78" s="39">
        <v>1043</v>
      </c>
      <c r="O78" s="39">
        <v>569</v>
      </c>
      <c r="P78" s="39">
        <v>559</v>
      </c>
      <c r="R78" s="49">
        <v>405597.60000000003</v>
      </c>
      <c r="S78" s="49">
        <v>412641.67000000004</v>
      </c>
      <c r="T78" s="49">
        <v>44878</v>
      </c>
      <c r="U78" s="49">
        <v>46679.399999999994</v>
      </c>
      <c r="V78" s="49">
        <v>416068.95</v>
      </c>
      <c r="W78" s="49">
        <v>416058.76</v>
      </c>
      <c r="X78" s="49">
        <v>543687.9</v>
      </c>
      <c r="Y78" s="49">
        <v>528706.62</v>
      </c>
      <c r="Z78" s="49">
        <v>70571.38</v>
      </c>
      <c r="AA78" s="49">
        <v>71674.959999999992</v>
      </c>
      <c r="AB78" s="49">
        <v>47500.12</v>
      </c>
      <c r="AC78" s="49">
        <v>48426.17</v>
      </c>
      <c r="AD78" s="249">
        <v>1528303.9500000002</v>
      </c>
      <c r="AE78" s="249">
        <v>1524187.58</v>
      </c>
      <c r="AF78" s="266">
        <f t="shared" si="4"/>
        <v>-4116.3700000001118</v>
      </c>
      <c r="AG78" s="266">
        <f t="shared" si="5"/>
        <v>-3.4708010118044785</v>
      </c>
    </row>
    <row r="79" spans="1:33">
      <c r="A79" s="37">
        <v>217</v>
      </c>
      <c r="B79" s="251" t="s">
        <v>92</v>
      </c>
      <c r="C79" s="255">
        <v>5246</v>
      </c>
      <c r="D79" s="255">
        <v>5264</v>
      </c>
      <c r="E79" s="39">
        <v>285</v>
      </c>
      <c r="F79" s="39">
        <v>275</v>
      </c>
      <c r="G79" s="39">
        <v>64</v>
      </c>
      <c r="H79" s="39">
        <v>67</v>
      </c>
      <c r="I79" s="39">
        <v>432</v>
      </c>
      <c r="J79" s="39">
        <v>426</v>
      </c>
      <c r="K79" s="39">
        <v>209</v>
      </c>
      <c r="L79" s="39">
        <v>221</v>
      </c>
      <c r="M79" s="39">
        <v>4256</v>
      </c>
      <c r="N79" s="39">
        <v>4275</v>
      </c>
      <c r="O79" s="39">
        <v>2719</v>
      </c>
      <c r="P79" s="39">
        <v>2727</v>
      </c>
      <c r="R79" s="49">
        <v>2408235.75</v>
      </c>
      <c r="S79" s="49">
        <v>2414392.75</v>
      </c>
      <c r="T79" s="49">
        <v>574438.40000000002</v>
      </c>
      <c r="U79" s="49">
        <v>625503.96</v>
      </c>
      <c r="V79" s="49">
        <v>3268032.48</v>
      </c>
      <c r="W79" s="49">
        <v>3408481.38</v>
      </c>
      <c r="X79" s="49">
        <v>2705494.5500000003</v>
      </c>
      <c r="Y79" s="49">
        <v>2996004.18</v>
      </c>
      <c r="Z79" s="49">
        <v>281491.84000000003</v>
      </c>
      <c r="AA79" s="49">
        <v>293778</v>
      </c>
      <c r="AB79" s="49">
        <v>226982.12000000002</v>
      </c>
      <c r="AC79" s="49">
        <v>236240.00999999998</v>
      </c>
      <c r="AD79" s="249">
        <v>9464675.1399999987</v>
      </c>
      <c r="AE79" s="249">
        <v>9974400.2799999993</v>
      </c>
      <c r="AF79" s="266">
        <f t="shared" si="4"/>
        <v>509725.1400000006</v>
      </c>
      <c r="AG79" s="266">
        <f t="shared" si="5"/>
        <v>96.832283434650563</v>
      </c>
    </row>
    <row r="80" spans="1:33">
      <c r="A80" s="37">
        <v>218</v>
      </c>
      <c r="B80" s="251" t="s">
        <v>93</v>
      </c>
      <c r="C80" s="255">
        <v>1188</v>
      </c>
      <c r="D80" s="255">
        <v>1159</v>
      </c>
      <c r="E80" s="39">
        <v>37</v>
      </c>
      <c r="F80" s="39">
        <v>32</v>
      </c>
      <c r="G80" s="39">
        <v>13</v>
      </c>
      <c r="H80" s="39">
        <v>6</v>
      </c>
      <c r="I80" s="39">
        <v>67</v>
      </c>
      <c r="J80" s="39">
        <v>70</v>
      </c>
      <c r="K80" s="39">
        <v>28</v>
      </c>
      <c r="L80" s="39">
        <v>24</v>
      </c>
      <c r="M80" s="39">
        <v>1043</v>
      </c>
      <c r="N80" s="39">
        <v>1027</v>
      </c>
      <c r="O80" s="39">
        <v>571</v>
      </c>
      <c r="P80" s="39">
        <v>561</v>
      </c>
      <c r="R80" s="49">
        <v>312648.15000000002</v>
      </c>
      <c r="S80" s="49">
        <v>280947.52</v>
      </c>
      <c r="T80" s="49">
        <v>116682.8</v>
      </c>
      <c r="U80" s="49">
        <v>56015.28</v>
      </c>
      <c r="V80" s="49">
        <v>506847.63</v>
      </c>
      <c r="W80" s="49">
        <v>560079.1</v>
      </c>
      <c r="X80" s="49">
        <v>362458.60000000003</v>
      </c>
      <c r="Y80" s="49">
        <v>325357.92</v>
      </c>
      <c r="Z80" s="49">
        <v>68984.02</v>
      </c>
      <c r="AA80" s="49">
        <v>70575.44</v>
      </c>
      <c r="AB80" s="49">
        <v>47667.08</v>
      </c>
      <c r="AC80" s="49">
        <v>48599.43</v>
      </c>
      <c r="AD80" s="249">
        <v>1415288.2800000003</v>
      </c>
      <c r="AE80" s="249">
        <v>1341574.69</v>
      </c>
      <c r="AF80" s="266">
        <f t="shared" si="4"/>
        <v>-73713.590000000317</v>
      </c>
      <c r="AG80" s="266">
        <f t="shared" si="5"/>
        <v>-63.60102674719613</v>
      </c>
    </row>
    <row r="81" spans="1:33">
      <c r="A81" s="37">
        <v>224</v>
      </c>
      <c r="B81" s="251" t="s">
        <v>94</v>
      </c>
      <c r="C81" s="255">
        <v>8581</v>
      </c>
      <c r="D81" s="255">
        <v>8440</v>
      </c>
      <c r="E81" s="39">
        <v>318</v>
      </c>
      <c r="F81" s="39">
        <v>302</v>
      </c>
      <c r="G81" s="39">
        <v>82</v>
      </c>
      <c r="H81" s="39">
        <v>53</v>
      </c>
      <c r="I81" s="39">
        <v>557</v>
      </c>
      <c r="J81" s="39">
        <v>517</v>
      </c>
      <c r="K81" s="39">
        <v>338</v>
      </c>
      <c r="L81" s="39">
        <v>339</v>
      </c>
      <c r="M81" s="39">
        <v>7286</v>
      </c>
      <c r="N81" s="39">
        <v>7229</v>
      </c>
      <c r="O81" s="39">
        <v>4632</v>
      </c>
      <c r="P81" s="39">
        <v>4565</v>
      </c>
      <c r="R81" s="49">
        <v>2687084.1</v>
      </c>
      <c r="S81" s="49">
        <v>2651442.2200000002</v>
      </c>
      <c r="T81" s="49">
        <v>735999.20000000007</v>
      </c>
      <c r="U81" s="49">
        <v>494801.63999999996</v>
      </c>
      <c r="V81" s="49">
        <v>4213643.7300000004</v>
      </c>
      <c r="W81" s="49">
        <v>4136584.21</v>
      </c>
      <c r="X81" s="49">
        <v>4375393.1000000006</v>
      </c>
      <c r="Y81" s="49">
        <v>4595680.62</v>
      </c>
      <c r="Z81" s="49">
        <v>481896.04</v>
      </c>
      <c r="AA81" s="49">
        <v>496776.88</v>
      </c>
      <c r="AB81" s="49">
        <v>386679.36000000004</v>
      </c>
      <c r="AC81" s="49">
        <v>395465.94999999995</v>
      </c>
      <c r="AD81" s="249">
        <v>12880695.530000001</v>
      </c>
      <c r="AE81" s="249">
        <v>12770751.520000001</v>
      </c>
      <c r="AF81" s="266">
        <f t="shared" si="4"/>
        <v>-109944.00999999978</v>
      </c>
      <c r="AG81" s="266">
        <f t="shared" si="5"/>
        <v>-13.026541469194287</v>
      </c>
    </row>
    <row r="82" spans="1:33">
      <c r="A82" s="37">
        <v>226</v>
      </c>
      <c r="B82" s="251" t="s">
        <v>95</v>
      </c>
      <c r="C82" s="255">
        <v>3625</v>
      </c>
      <c r="D82" s="255">
        <v>3573</v>
      </c>
      <c r="E82" s="39">
        <v>115</v>
      </c>
      <c r="F82" s="39">
        <v>116</v>
      </c>
      <c r="G82" s="39">
        <v>18</v>
      </c>
      <c r="H82" s="39">
        <v>16</v>
      </c>
      <c r="I82" s="39">
        <v>193</v>
      </c>
      <c r="J82" s="39">
        <v>172</v>
      </c>
      <c r="K82" s="39">
        <v>110</v>
      </c>
      <c r="L82" s="39">
        <v>109</v>
      </c>
      <c r="M82" s="39">
        <v>3189</v>
      </c>
      <c r="N82" s="39">
        <v>3160</v>
      </c>
      <c r="O82" s="39">
        <v>1718</v>
      </c>
      <c r="P82" s="39">
        <v>1701</v>
      </c>
      <c r="R82" s="49">
        <v>971744.25000000012</v>
      </c>
      <c r="S82" s="49">
        <v>1018434.76</v>
      </c>
      <c r="T82" s="49">
        <v>161560.80000000002</v>
      </c>
      <c r="U82" s="49">
        <v>149374.07999999999</v>
      </c>
      <c r="V82" s="49">
        <v>1460023.77</v>
      </c>
      <c r="W82" s="49">
        <v>1376194.36</v>
      </c>
      <c r="X82" s="49">
        <v>1423944.5</v>
      </c>
      <c r="Y82" s="49">
        <v>1477667.22</v>
      </c>
      <c r="Z82" s="49">
        <v>210920.46</v>
      </c>
      <c r="AA82" s="49">
        <v>217155.19999999998</v>
      </c>
      <c r="AB82" s="49">
        <v>143418.64000000001</v>
      </c>
      <c r="AC82" s="49">
        <v>147357.63</v>
      </c>
      <c r="AD82" s="249">
        <v>4371612.42</v>
      </c>
      <c r="AE82" s="249">
        <v>4386183.25</v>
      </c>
      <c r="AF82" s="266">
        <f t="shared" si="4"/>
        <v>14570.830000000075</v>
      </c>
      <c r="AG82" s="266">
        <f t="shared" si="5"/>
        <v>4.0780380632521895</v>
      </c>
    </row>
    <row r="83" spans="1:33">
      <c r="A83" s="37">
        <v>230</v>
      </c>
      <c r="B83" s="251" t="s">
        <v>96</v>
      </c>
      <c r="C83" s="255">
        <v>2216</v>
      </c>
      <c r="D83" s="255">
        <v>2170</v>
      </c>
      <c r="E83" s="39">
        <v>88</v>
      </c>
      <c r="F83" s="39">
        <v>79</v>
      </c>
      <c r="G83" s="39">
        <v>21</v>
      </c>
      <c r="H83" s="39">
        <v>16</v>
      </c>
      <c r="I83" s="39">
        <v>128</v>
      </c>
      <c r="J83" s="39">
        <v>132</v>
      </c>
      <c r="K83" s="39">
        <v>58</v>
      </c>
      <c r="L83" s="39">
        <v>56</v>
      </c>
      <c r="M83" s="39">
        <v>1921</v>
      </c>
      <c r="N83" s="39">
        <v>1887</v>
      </c>
      <c r="O83" s="39">
        <v>1096</v>
      </c>
      <c r="P83" s="39">
        <v>1063</v>
      </c>
      <c r="R83" s="49">
        <v>743595.60000000009</v>
      </c>
      <c r="S83" s="49">
        <v>693589.19000000006</v>
      </c>
      <c r="T83" s="49">
        <v>188487.6</v>
      </c>
      <c r="U83" s="49">
        <v>149374.07999999999</v>
      </c>
      <c r="V83" s="49">
        <v>968305.92</v>
      </c>
      <c r="W83" s="49">
        <v>1056149.1599999999</v>
      </c>
      <c r="X83" s="49">
        <v>750807.10000000009</v>
      </c>
      <c r="Y83" s="49">
        <v>759168.48</v>
      </c>
      <c r="Z83" s="49">
        <v>127054.94</v>
      </c>
      <c r="AA83" s="49">
        <v>129674.64</v>
      </c>
      <c r="AB83" s="49">
        <v>91494.080000000002</v>
      </c>
      <c r="AC83" s="49">
        <v>92087.69</v>
      </c>
      <c r="AD83" s="249">
        <v>2869745.24</v>
      </c>
      <c r="AE83" s="249">
        <v>2880043.24</v>
      </c>
      <c r="AF83" s="266">
        <f t="shared" si="4"/>
        <v>10298</v>
      </c>
      <c r="AG83" s="266">
        <f t="shared" si="5"/>
        <v>4.7456221198156685</v>
      </c>
    </row>
    <row r="84" spans="1:33">
      <c r="A84" s="37">
        <v>231</v>
      </c>
      <c r="B84" s="251" t="s">
        <v>97</v>
      </c>
      <c r="C84" s="255">
        <v>1208</v>
      </c>
      <c r="D84" s="255">
        <v>1241</v>
      </c>
      <c r="E84" s="39">
        <v>39</v>
      </c>
      <c r="F84" s="39">
        <v>43</v>
      </c>
      <c r="G84" s="39">
        <v>14</v>
      </c>
      <c r="H84" s="39">
        <v>9</v>
      </c>
      <c r="I84" s="39">
        <v>74</v>
      </c>
      <c r="J84" s="39">
        <v>83</v>
      </c>
      <c r="K84" s="39">
        <v>29</v>
      </c>
      <c r="L84" s="39">
        <v>37</v>
      </c>
      <c r="M84" s="39">
        <v>1052</v>
      </c>
      <c r="N84" s="39">
        <v>1069</v>
      </c>
      <c r="O84" s="39">
        <v>520</v>
      </c>
      <c r="P84" s="39">
        <v>547</v>
      </c>
      <c r="R84" s="49">
        <v>329548.05000000005</v>
      </c>
      <c r="S84" s="49">
        <v>377523.23000000004</v>
      </c>
      <c r="T84" s="49">
        <v>125658.40000000001</v>
      </c>
      <c r="U84" s="49">
        <v>84022.92</v>
      </c>
      <c r="V84" s="49">
        <v>559801.86</v>
      </c>
      <c r="W84" s="49">
        <v>664093.79</v>
      </c>
      <c r="X84" s="49">
        <v>375403.55000000005</v>
      </c>
      <c r="Y84" s="49">
        <v>501593.46</v>
      </c>
      <c r="Z84" s="49">
        <v>69579.28</v>
      </c>
      <c r="AA84" s="49">
        <v>73461.679999999993</v>
      </c>
      <c r="AB84" s="49">
        <v>43409.599999999999</v>
      </c>
      <c r="AC84" s="49">
        <v>47386.61</v>
      </c>
      <c r="AD84" s="249">
        <v>1503400.7400000002</v>
      </c>
      <c r="AE84" s="249">
        <v>1748081.69</v>
      </c>
      <c r="AF84" s="266">
        <f t="shared" si="4"/>
        <v>244680.94999999972</v>
      </c>
      <c r="AG84" s="266">
        <f t="shared" si="5"/>
        <v>197.16434327155497</v>
      </c>
    </row>
    <row r="85" spans="1:33">
      <c r="A85" s="37">
        <v>232</v>
      </c>
      <c r="B85" s="251" t="s">
        <v>98</v>
      </c>
      <c r="C85" s="255">
        <v>12618</v>
      </c>
      <c r="D85" s="255">
        <v>12518</v>
      </c>
      <c r="E85" s="39">
        <v>534</v>
      </c>
      <c r="F85" s="39">
        <v>508</v>
      </c>
      <c r="G85" s="39">
        <v>128</v>
      </c>
      <c r="H85" s="39">
        <v>107</v>
      </c>
      <c r="I85" s="39">
        <v>825</v>
      </c>
      <c r="J85" s="39">
        <v>799</v>
      </c>
      <c r="K85" s="39">
        <v>483</v>
      </c>
      <c r="L85" s="39">
        <v>482</v>
      </c>
      <c r="M85" s="39">
        <v>10648</v>
      </c>
      <c r="N85" s="39">
        <v>10622</v>
      </c>
      <c r="O85" s="39">
        <v>6580</v>
      </c>
      <c r="P85" s="39">
        <v>6492</v>
      </c>
      <c r="R85" s="49">
        <v>4512273.3000000007</v>
      </c>
      <c r="S85" s="49">
        <v>4460041.88</v>
      </c>
      <c r="T85" s="49">
        <v>1148876.8</v>
      </c>
      <c r="U85" s="49">
        <v>998939.15999999992</v>
      </c>
      <c r="V85" s="49">
        <v>6241034.25</v>
      </c>
      <c r="W85" s="49">
        <v>6392902.8700000001</v>
      </c>
      <c r="X85" s="49">
        <v>6252410.8500000006</v>
      </c>
      <c r="Y85" s="49">
        <v>6534271.5599999996</v>
      </c>
      <c r="Z85" s="49">
        <v>704258.72</v>
      </c>
      <c r="AA85" s="49">
        <v>729943.84</v>
      </c>
      <c r="AB85" s="49">
        <v>549298.4</v>
      </c>
      <c r="AC85" s="49">
        <v>562401.96</v>
      </c>
      <c r="AD85" s="249">
        <v>19408152.32</v>
      </c>
      <c r="AE85" s="249">
        <v>19678501.27</v>
      </c>
      <c r="AF85" s="266">
        <f t="shared" si="4"/>
        <v>270348.94999999925</v>
      </c>
      <c r="AG85" s="266">
        <f t="shared" si="5"/>
        <v>21.596816584118809</v>
      </c>
    </row>
    <row r="86" spans="1:33">
      <c r="A86" s="37">
        <v>233</v>
      </c>
      <c r="B86" s="251" t="s">
        <v>99</v>
      </c>
      <c r="C86" s="255">
        <v>15165</v>
      </c>
      <c r="D86" s="255">
        <v>15050</v>
      </c>
      <c r="E86" s="39">
        <v>653</v>
      </c>
      <c r="F86" s="39">
        <v>631</v>
      </c>
      <c r="G86" s="39">
        <v>134</v>
      </c>
      <c r="H86" s="39">
        <v>122</v>
      </c>
      <c r="I86" s="39">
        <v>983</v>
      </c>
      <c r="J86" s="39">
        <v>928</v>
      </c>
      <c r="K86" s="39">
        <v>572</v>
      </c>
      <c r="L86" s="39">
        <v>587</v>
      </c>
      <c r="M86" s="39">
        <v>12823</v>
      </c>
      <c r="N86" s="39">
        <v>12782</v>
      </c>
      <c r="O86" s="39">
        <v>7756</v>
      </c>
      <c r="P86" s="39">
        <v>7698</v>
      </c>
      <c r="R86" s="49">
        <v>5517817.3500000006</v>
      </c>
      <c r="S86" s="49">
        <v>5539933.9100000001</v>
      </c>
      <c r="T86" s="49">
        <v>1202730.4000000001</v>
      </c>
      <c r="U86" s="49">
        <v>1138977.3599999999</v>
      </c>
      <c r="V86" s="49">
        <v>7436286.8700000001</v>
      </c>
      <c r="W86" s="49">
        <v>7425048.6399999997</v>
      </c>
      <c r="X86" s="49">
        <v>7404511.4000000004</v>
      </c>
      <c r="Y86" s="49">
        <v>7957712.46</v>
      </c>
      <c r="Z86" s="49">
        <v>848113.22</v>
      </c>
      <c r="AA86" s="49">
        <v>878379.04</v>
      </c>
      <c r="AB86" s="49">
        <v>647470.88</v>
      </c>
      <c r="AC86" s="49">
        <v>666877.74</v>
      </c>
      <c r="AD86" s="249">
        <v>23056930.120000001</v>
      </c>
      <c r="AE86" s="249">
        <v>23606929.149999999</v>
      </c>
      <c r="AF86" s="266">
        <f t="shared" si="4"/>
        <v>549999.02999999747</v>
      </c>
      <c r="AG86" s="266">
        <f t="shared" si="5"/>
        <v>36.544786046511462</v>
      </c>
    </row>
    <row r="87" spans="1:33">
      <c r="A87" s="37">
        <v>235</v>
      </c>
      <c r="B87" s="251" t="s">
        <v>100</v>
      </c>
      <c r="C87" s="255">
        <v>10270</v>
      </c>
      <c r="D87" s="255">
        <v>10253</v>
      </c>
      <c r="E87" s="39">
        <v>570</v>
      </c>
      <c r="F87" s="39">
        <v>572</v>
      </c>
      <c r="G87" s="39">
        <v>104</v>
      </c>
      <c r="H87" s="39">
        <v>119</v>
      </c>
      <c r="I87" s="39">
        <v>806</v>
      </c>
      <c r="J87" s="39">
        <v>793</v>
      </c>
      <c r="K87" s="39">
        <v>461</v>
      </c>
      <c r="L87" s="39">
        <v>433</v>
      </c>
      <c r="M87" s="39">
        <v>8329</v>
      </c>
      <c r="N87" s="39">
        <v>8336</v>
      </c>
      <c r="O87" s="39">
        <v>5608</v>
      </c>
      <c r="P87" s="39">
        <v>5595</v>
      </c>
      <c r="R87" s="49">
        <v>4816471.5</v>
      </c>
      <c r="S87" s="49">
        <v>5021936.92</v>
      </c>
      <c r="T87" s="49">
        <v>933462.4</v>
      </c>
      <c r="U87" s="49">
        <v>1110969.72</v>
      </c>
      <c r="V87" s="49">
        <v>6097301.3399999999</v>
      </c>
      <c r="W87" s="49">
        <v>6344896.0899999999</v>
      </c>
      <c r="X87" s="49">
        <v>5967621.9500000002</v>
      </c>
      <c r="Y87" s="49">
        <v>5869999.1399999997</v>
      </c>
      <c r="Z87" s="49">
        <v>550880.06000000006</v>
      </c>
      <c r="AA87" s="49">
        <v>572849.92000000004</v>
      </c>
      <c r="AB87" s="49">
        <v>468155.84</v>
      </c>
      <c r="AC87" s="49">
        <v>484694.85</v>
      </c>
      <c r="AD87" s="249">
        <v>18833893.09</v>
      </c>
      <c r="AE87" s="249">
        <v>19405346.640000004</v>
      </c>
      <c r="AF87" s="266">
        <f t="shared" si="4"/>
        <v>571453.55000000447</v>
      </c>
      <c r="AG87" s="266">
        <f t="shared" si="5"/>
        <v>55.735253096655072</v>
      </c>
    </row>
    <row r="88" spans="1:33">
      <c r="A88" s="37">
        <v>236</v>
      </c>
      <c r="B88" s="251" t="s">
        <v>101</v>
      </c>
      <c r="C88" s="255">
        <v>4137</v>
      </c>
      <c r="D88" s="255">
        <v>4118</v>
      </c>
      <c r="E88" s="39">
        <v>212</v>
      </c>
      <c r="F88" s="39">
        <v>200</v>
      </c>
      <c r="G88" s="39">
        <v>44</v>
      </c>
      <c r="H88" s="39">
        <v>49</v>
      </c>
      <c r="I88" s="39">
        <v>353</v>
      </c>
      <c r="J88" s="39">
        <v>334</v>
      </c>
      <c r="K88" s="39">
        <v>162</v>
      </c>
      <c r="L88" s="39">
        <v>173</v>
      </c>
      <c r="M88" s="39">
        <v>3366</v>
      </c>
      <c r="N88" s="39">
        <v>3362</v>
      </c>
      <c r="O88" s="39">
        <v>2175</v>
      </c>
      <c r="P88" s="39">
        <v>2155</v>
      </c>
      <c r="R88" s="49">
        <v>1791389.4000000001</v>
      </c>
      <c r="S88" s="49">
        <v>1755922</v>
      </c>
      <c r="T88" s="49">
        <v>394926.4</v>
      </c>
      <c r="U88" s="49">
        <v>457458.11999999994</v>
      </c>
      <c r="V88" s="49">
        <v>2670406.17</v>
      </c>
      <c r="W88" s="49">
        <v>2672377.42</v>
      </c>
      <c r="X88" s="49">
        <v>2097081.9000000001</v>
      </c>
      <c r="Y88" s="49">
        <v>2345288.34</v>
      </c>
      <c r="Z88" s="49">
        <v>222627.24</v>
      </c>
      <c r="AA88" s="49">
        <v>231036.63999999998</v>
      </c>
      <c r="AB88" s="49">
        <v>181569</v>
      </c>
      <c r="AC88" s="49">
        <v>186687.65</v>
      </c>
      <c r="AD88" s="249">
        <v>7358000.1100000013</v>
      </c>
      <c r="AE88" s="249">
        <v>7648770.1699999999</v>
      </c>
      <c r="AF88" s="266">
        <f t="shared" si="4"/>
        <v>290770.05999999866</v>
      </c>
      <c r="AG88" s="266">
        <f t="shared" si="5"/>
        <v>70.609533754249313</v>
      </c>
    </row>
    <row r="89" spans="1:33">
      <c r="A89" s="37">
        <v>239</v>
      </c>
      <c r="B89" s="251" t="s">
        <v>102</v>
      </c>
      <c r="C89" s="255">
        <v>2035</v>
      </c>
      <c r="D89" s="255">
        <v>1985</v>
      </c>
      <c r="E89" s="39">
        <v>72</v>
      </c>
      <c r="F89" s="39">
        <v>60</v>
      </c>
      <c r="G89" s="39">
        <v>20</v>
      </c>
      <c r="H89" s="39">
        <v>16</v>
      </c>
      <c r="I89" s="39">
        <v>91</v>
      </c>
      <c r="J89" s="39">
        <v>93</v>
      </c>
      <c r="K89" s="39">
        <v>53</v>
      </c>
      <c r="L89" s="39">
        <v>56</v>
      </c>
      <c r="M89" s="39">
        <v>1799</v>
      </c>
      <c r="N89" s="39">
        <v>1760</v>
      </c>
      <c r="O89" s="39">
        <v>916</v>
      </c>
      <c r="P89" s="39">
        <v>888</v>
      </c>
      <c r="R89" s="49">
        <v>608396.4</v>
      </c>
      <c r="S89" s="49">
        <v>526776.60000000009</v>
      </c>
      <c r="T89" s="49">
        <v>179512</v>
      </c>
      <c r="U89" s="49">
        <v>149374.07999999999</v>
      </c>
      <c r="V89" s="49">
        <v>688404.99</v>
      </c>
      <c r="W89" s="49">
        <v>744105.09</v>
      </c>
      <c r="X89" s="49">
        <v>686082.35000000009</v>
      </c>
      <c r="Y89" s="49">
        <v>759168.48</v>
      </c>
      <c r="Z89" s="49">
        <v>118985.86</v>
      </c>
      <c r="AA89" s="49">
        <v>120947.2</v>
      </c>
      <c r="AB89" s="49">
        <v>76467.680000000008</v>
      </c>
      <c r="AC89" s="49">
        <v>76927.44</v>
      </c>
      <c r="AD89" s="249">
        <v>2357849.2800000003</v>
      </c>
      <c r="AE89" s="249">
        <v>2377298.89</v>
      </c>
      <c r="AF89" s="266">
        <f t="shared" si="4"/>
        <v>19449.60999999987</v>
      </c>
      <c r="AG89" s="266">
        <f t="shared" si="5"/>
        <v>9.7982921914357028</v>
      </c>
    </row>
    <row r="90" spans="1:33">
      <c r="A90" s="37">
        <v>240</v>
      </c>
      <c r="B90" s="251" t="s">
        <v>103</v>
      </c>
      <c r="C90" s="255">
        <v>19371</v>
      </c>
      <c r="D90" s="255">
        <v>19402</v>
      </c>
      <c r="E90" s="39">
        <v>797</v>
      </c>
      <c r="F90" s="39">
        <v>771</v>
      </c>
      <c r="G90" s="39">
        <v>170</v>
      </c>
      <c r="H90" s="39">
        <v>156</v>
      </c>
      <c r="I90" s="39">
        <v>1176</v>
      </c>
      <c r="J90" s="39">
        <v>1148</v>
      </c>
      <c r="K90" s="39">
        <v>679</v>
      </c>
      <c r="L90" s="39">
        <v>680</v>
      </c>
      <c r="M90" s="39">
        <v>16549</v>
      </c>
      <c r="N90" s="39">
        <v>16647</v>
      </c>
      <c r="O90" s="39">
        <v>10154</v>
      </c>
      <c r="P90" s="39">
        <v>10170</v>
      </c>
      <c r="R90" s="49">
        <v>6734610.1500000004</v>
      </c>
      <c r="S90" s="49">
        <v>6769079.3100000005</v>
      </c>
      <c r="T90" s="49">
        <v>1525852</v>
      </c>
      <c r="U90" s="49">
        <v>1456397.2799999998</v>
      </c>
      <c r="V90" s="49">
        <v>8896310.6400000006</v>
      </c>
      <c r="W90" s="49">
        <v>9185297.2400000002</v>
      </c>
      <c r="X90" s="49">
        <v>8789621.0500000007</v>
      </c>
      <c r="Y90" s="49">
        <v>9218474.4000000004</v>
      </c>
      <c r="Z90" s="49">
        <v>1094550.8600000001</v>
      </c>
      <c r="AA90" s="49">
        <v>1143981.8400000001</v>
      </c>
      <c r="AB90" s="49">
        <v>847655.92</v>
      </c>
      <c r="AC90" s="49">
        <v>881027.1</v>
      </c>
      <c r="AD90" s="249">
        <v>27888600.620000001</v>
      </c>
      <c r="AE90" s="249">
        <v>28654257.169999998</v>
      </c>
      <c r="AF90" s="266">
        <f t="shared" si="4"/>
        <v>765656.54999999702</v>
      </c>
      <c r="AG90" s="266">
        <f t="shared" si="5"/>
        <v>39.462764148025826</v>
      </c>
    </row>
    <row r="91" spans="1:33">
      <c r="A91" s="37">
        <v>241</v>
      </c>
      <c r="B91" s="251" t="s">
        <v>104</v>
      </c>
      <c r="C91" s="255">
        <v>7691</v>
      </c>
      <c r="D91" s="255">
        <v>7604</v>
      </c>
      <c r="E91" s="39">
        <v>385</v>
      </c>
      <c r="F91" s="39">
        <v>357</v>
      </c>
      <c r="G91" s="39">
        <v>75</v>
      </c>
      <c r="H91" s="39">
        <v>78</v>
      </c>
      <c r="I91" s="39">
        <v>565</v>
      </c>
      <c r="J91" s="39">
        <v>527</v>
      </c>
      <c r="K91" s="39">
        <v>287</v>
      </c>
      <c r="L91" s="39">
        <v>299</v>
      </c>
      <c r="M91" s="39">
        <v>6379</v>
      </c>
      <c r="N91" s="39">
        <v>6343</v>
      </c>
      <c r="O91" s="39">
        <v>4056</v>
      </c>
      <c r="P91" s="39">
        <v>3989</v>
      </c>
      <c r="R91" s="49">
        <v>3253230.7500000005</v>
      </c>
      <c r="S91" s="49">
        <v>3134320.77</v>
      </c>
      <c r="T91" s="49">
        <v>673170</v>
      </c>
      <c r="U91" s="49">
        <v>728198.6399999999</v>
      </c>
      <c r="V91" s="49">
        <v>4274162.8500000006</v>
      </c>
      <c r="W91" s="49">
        <v>4216595.51</v>
      </c>
      <c r="X91" s="49">
        <v>3715200.6500000004</v>
      </c>
      <c r="Y91" s="49">
        <v>4053417.42</v>
      </c>
      <c r="Z91" s="49">
        <v>421907.06</v>
      </c>
      <c r="AA91" s="49">
        <v>435890.96</v>
      </c>
      <c r="AB91" s="49">
        <v>338594.88</v>
      </c>
      <c r="AC91" s="49">
        <v>345567.07</v>
      </c>
      <c r="AD91" s="249">
        <v>12676266.190000003</v>
      </c>
      <c r="AE91" s="249">
        <v>12913990.370000001</v>
      </c>
      <c r="AF91" s="266">
        <f t="shared" si="4"/>
        <v>237724.17999999784</v>
      </c>
      <c r="AG91" s="266">
        <f t="shared" si="5"/>
        <v>31.263043135191719</v>
      </c>
    </row>
    <row r="92" spans="1:33">
      <c r="A92" s="37">
        <v>244</v>
      </c>
      <c r="B92" s="251" t="s">
        <v>105</v>
      </c>
      <c r="C92" s="255">
        <v>19514</v>
      </c>
      <c r="D92" s="255">
        <v>19657</v>
      </c>
      <c r="E92" s="39">
        <v>1512</v>
      </c>
      <c r="F92" s="39">
        <v>1517</v>
      </c>
      <c r="G92" s="39">
        <v>307</v>
      </c>
      <c r="H92" s="39">
        <v>270</v>
      </c>
      <c r="I92" s="39">
        <v>1899</v>
      </c>
      <c r="J92" s="39">
        <v>1887</v>
      </c>
      <c r="K92" s="39">
        <v>1033</v>
      </c>
      <c r="L92" s="39">
        <v>1045</v>
      </c>
      <c r="M92" s="39">
        <v>14763</v>
      </c>
      <c r="N92" s="39">
        <v>14938</v>
      </c>
      <c r="O92" s="39">
        <v>10860</v>
      </c>
      <c r="P92" s="39">
        <v>10941</v>
      </c>
      <c r="R92" s="49">
        <v>12776324.4</v>
      </c>
      <c r="S92" s="49">
        <v>13318668.370000001</v>
      </c>
      <c r="T92" s="49">
        <v>2755509.2</v>
      </c>
      <c r="U92" s="49">
        <v>2520687.5999999996</v>
      </c>
      <c r="V92" s="49">
        <v>14365726.110000001</v>
      </c>
      <c r="W92" s="49">
        <v>15098132.310000001</v>
      </c>
      <c r="X92" s="49">
        <v>13372133.350000001</v>
      </c>
      <c r="Y92" s="49">
        <v>14166626.1</v>
      </c>
      <c r="Z92" s="49">
        <v>976424.82000000007</v>
      </c>
      <c r="AA92" s="49">
        <v>1026539.36</v>
      </c>
      <c r="AB92" s="49">
        <v>906592.8</v>
      </c>
      <c r="AC92" s="49">
        <v>947818.83</v>
      </c>
      <c r="AD92" s="249">
        <v>45152710.68</v>
      </c>
      <c r="AE92" s="249">
        <v>47078472.57</v>
      </c>
      <c r="AF92" s="266">
        <f t="shared" si="4"/>
        <v>1925761.8900000006</v>
      </c>
      <c r="AG92" s="266">
        <f t="shared" si="5"/>
        <v>97.968249987281908</v>
      </c>
    </row>
    <row r="93" spans="1:33">
      <c r="A93" s="37">
        <v>245</v>
      </c>
      <c r="B93" s="251" t="s">
        <v>106</v>
      </c>
      <c r="C93" s="255">
        <v>38211</v>
      </c>
      <c r="D93" s="255">
        <v>38461</v>
      </c>
      <c r="E93" s="39">
        <v>2134</v>
      </c>
      <c r="F93" s="39">
        <v>2115</v>
      </c>
      <c r="G93" s="39">
        <v>410</v>
      </c>
      <c r="H93" s="39">
        <v>379</v>
      </c>
      <c r="I93" s="39">
        <v>2525</v>
      </c>
      <c r="J93" s="39">
        <v>2503</v>
      </c>
      <c r="K93" s="39">
        <v>1363</v>
      </c>
      <c r="L93" s="39">
        <v>1395</v>
      </c>
      <c r="M93" s="39">
        <v>31779</v>
      </c>
      <c r="N93" s="39">
        <v>32069</v>
      </c>
      <c r="O93" s="39">
        <v>22972</v>
      </c>
      <c r="P93" s="39">
        <v>23073</v>
      </c>
      <c r="R93" s="49">
        <v>18032193.300000001</v>
      </c>
      <c r="S93" s="49">
        <v>18568875.150000002</v>
      </c>
      <c r="T93" s="49">
        <v>3679996</v>
      </c>
      <c r="U93" s="49">
        <v>3538298.5199999996</v>
      </c>
      <c r="V93" s="49">
        <v>19101347.25</v>
      </c>
      <c r="W93" s="49">
        <v>20026828.390000001</v>
      </c>
      <c r="X93" s="49">
        <v>17643966.850000001</v>
      </c>
      <c r="Y93" s="49">
        <v>18911429.100000001</v>
      </c>
      <c r="Z93" s="49">
        <v>2101863.06</v>
      </c>
      <c r="AA93" s="49">
        <v>2203781.6800000002</v>
      </c>
      <c r="AB93" s="49">
        <v>1917702.56</v>
      </c>
      <c r="AC93" s="49">
        <v>1998813.99</v>
      </c>
      <c r="AD93" s="249">
        <v>62477069.020000003</v>
      </c>
      <c r="AE93" s="249">
        <v>65248026.830000006</v>
      </c>
      <c r="AF93" s="266">
        <f t="shared" si="4"/>
        <v>2770957.8100000024</v>
      </c>
      <c r="AG93" s="266">
        <f t="shared" si="5"/>
        <v>72.045911702763902</v>
      </c>
    </row>
    <row r="94" spans="1:33">
      <c r="A94" s="37">
        <v>249</v>
      </c>
      <c r="B94" s="251" t="s">
        <v>107</v>
      </c>
      <c r="C94" s="255">
        <v>9184</v>
      </c>
      <c r="D94" s="255">
        <v>9128</v>
      </c>
      <c r="E94" s="39">
        <v>325</v>
      </c>
      <c r="F94" s="39">
        <v>301</v>
      </c>
      <c r="G94" s="39">
        <v>63</v>
      </c>
      <c r="H94" s="39">
        <v>77</v>
      </c>
      <c r="I94" s="39">
        <v>560</v>
      </c>
      <c r="J94" s="39">
        <v>513</v>
      </c>
      <c r="K94" s="39">
        <v>300</v>
      </c>
      <c r="L94" s="39">
        <v>317</v>
      </c>
      <c r="M94" s="39">
        <v>7936</v>
      </c>
      <c r="N94" s="39">
        <v>7920</v>
      </c>
      <c r="O94" s="39">
        <v>4412</v>
      </c>
      <c r="P94" s="39">
        <v>4358</v>
      </c>
      <c r="R94" s="49">
        <v>2746233.7500000005</v>
      </c>
      <c r="S94" s="49">
        <v>2642662.6100000003</v>
      </c>
      <c r="T94" s="49">
        <v>565462.80000000005</v>
      </c>
      <c r="U94" s="49">
        <v>718862.75999999989</v>
      </c>
      <c r="V94" s="49">
        <v>4236338.4000000004</v>
      </c>
      <c r="W94" s="49">
        <v>4104579.69</v>
      </c>
      <c r="X94" s="49">
        <v>3883485</v>
      </c>
      <c r="Y94" s="49">
        <v>4297435.8600000003</v>
      </c>
      <c r="Z94" s="49">
        <v>524887.04000000004</v>
      </c>
      <c r="AA94" s="49">
        <v>544262.40000000002</v>
      </c>
      <c r="AB94" s="49">
        <v>368313.76</v>
      </c>
      <c r="AC94" s="49">
        <v>377533.54</v>
      </c>
      <c r="AD94" s="249">
        <v>12324720.750000002</v>
      </c>
      <c r="AE94" s="249">
        <v>12685336.860000001</v>
      </c>
      <c r="AF94" s="266">
        <f t="shared" si="4"/>
        <v>360616.1099999994</v>
      </c>
      <c r="AG94" s="266">
        <f t="shared" si="5"/>
        <v>39.506585232252348</v>
      </c>
    </row>
    <row r="95" spans="1:33">
      <c r="A95" s="37">
        <v>250</v>
      </c>
      <c r="B95" s="251" t="s">
        <v>108</v>
      </c>
      <c r="C95" s="255">
        <v>1749</v>
      </c>
      <c r="D95" s="255">
        <v>1703</v>
      </c>
      <c r="E95" s="39">
        <v>58</v>
      </c>
      <c r="F95" s="39">
        <v>58</v>
      </c>
      <c r="G95" s="39">
        <v>9</v>
      </c>
      <c r="H95" s="39">
        <v>9</v>
      </c>
      <c r="I95" s="39">
        <v>106</v>
      </c>
      <c r="J95" s="39">
        <v>92</v>
      </c>
      <c r="K95" s="39">
        <v>49</v>
      </c>
      <c r="L95" s="39">
        <v>58</v>
      </c>
      <c r="M95" s="39">
        <v>1527</v>
      </c>
      <c r="N95" s="39">
        <v>1486</v>
      </c>
      <c r="O95" s="39">
        <v>844</v>
      </c>
      <c r="P95" s="39">
        <v>808</v>
      </c>
      <c r="R95" s="49">
        <v>490097.10000000003</v>
      </c>
      <c r="S95" s="49">
        <v>509217.38</v>
      </c>
      <c r="T95" s="49">
        <v>80780.400000000009</v>
      </c>
      <c r="U95" s="49">
        <v>84022.92</v>
      </c>
      <c r="V95" s="49">
        <v>801878.34000000008</v>
      </c>
      <c r="W95" s="49">
        <v>736103.96</v>
      </c>
      <c r="X95" s="49">
        <v>634302.55000000005</v>
      </c>
      <c r="Y95" s="49">
        <v>786281.64</v>
      </c>
      <c r="Z95" s="49">
        <v>100995.78</v>
      </c>
      <c r="AA95" s="49">
        <v>102117.92</v>
      </c>
      <c r="AB95" s="49">
        <v>70457.12000000001</v>
      </c>
      <c r="AC95" s="49">
        <v>69997.039999999994</v>
      </c>
      <c r="AD95" s="249">
        <v>2178511.29</v>
      </c>
      <c r="AE95" s="249">
        <v>2287740.86</v>
      </c>
      <c r="AF95" s="266">
        <f t="shared" si="4"/>
        <v>109229.56999999983</v>
      </c>
      <c r="AG95" s="266">
        <f t="shared" si="5"/>
        <v>64.139500880798494</v>
      </c>
    </row>
    <row r="96" spans="1:33">
      <c r="A96" s="37">
        <v>256</v>
      </c>
      <c r="B96" s="251" t="s">
        <v>109</v>
      </c>
      <c r="C96" s="255">
        <v>1523</v>
      </c>
      <c r="D96" s="255">
        <v>1492</v>
      </c>
      <c r="E96" s="39">
        <v>93</v>
      </c>
      <c r="F96" s="39">
        <v>83</v>
      </c>
      <c r="G96" s="39">
        <v>21</v>
      </c>
      <c r="H96" s="39">
        <v>17</v>
      </c>
      <c r="I96" s="39">
        <v>116</v>
      </c>
      <c r="J96" s="39">
        <v>124</v>
      </c>
      <c r="K96" s="39">
        <v>56</v>
      </c>
      <c r="L96" s="39">
        <v>53</v>
      </c>
      <c r="M96" s="39">
        <v>1237</v>
      </c>
      <c r="N96" s="39">
        <v>1215</v>
      </c>
      <c r="O96" s="39">
        <v>665</v>
      </c>
      <c r="P96" s="39">
        <v>639</v>
      </c>
      <c r="R96" s="49">
        <v>785845.35000000009</v>
      </c>
      <c r="S96" s="49">
        <v>728707.63</v>
      </c>
      <c r="T96" s="49">
        <v>188487.6</v>
      </c>
      <c r="U96" s="49">
        <v>158709.96</v>
      </c>
      <c r="V96" s="49">
        <v>877527.24</v>
      </c>
      <c r="W96" s="49">
        <v>992140.12</v>
      </c>
      <c r="X96" s="49">
        <v>724917.20000000007</v>
      </c>
      <c r="Y96" s="49">
        <v>718498.74</v>
      </c>
      <c r="Z96" s="49">
        <v>81815.180000000008</v>
      </c>
      <c r="AA96" s="49">
        <v>83494.8</v>
      </c>
      <c r="AB96" s="49">
        <v>55514.200000000004</v>
      </c>
      <c r="AC96" s="49">
        <v>55356.57</v>
      </c>
      <c r="AD96" s="249">
        <v>2714106.7700000005</v>
      </c>
      <c r="AE96" s="249">
        <v>2736907.82</v>
      </c>
      <c r="AF96" s="266">
        <f t="shared" si="4"/>
        <v>22801.049999999348</v>
      </c>
      <c r="AG96" s="266">
        <f t="shared" si="5"/>
        <v>15.282205093833344</v>
      </c>
    </row>
    <row r="97" spans="1:33">
      <c r="A97" s="37">
        <v>257</v>
      </c>
      <c r="B97" s="251" t="s">
        <v>110</v>
      </c>
      <c r="C97" s="255">
        <v>41154</v>
      </c>
      <c r="D97" s="255">
        <v>41635</v>
      </c>
      <c r="E97" s="39">
        <v>2406</v>
      </c>
      <c r="F97" s="39">
        <v>2408</v>
      </c>
      <c r="G97" s="39">
        <v>449</v>
      </c>
      <c r="H97" s="39">
        <v>447</v>
      </c>
      <c r="I97" s="39">
        <v>3153</v>
      </c>
      <c r="J97" s="39">
        <v>3065</v>
      </c>
      <c r="K97" s="39">
        <v>1781</v>
      </c>
      <c r="L97" s="39">
        <v>1780</v>
      </c>
      <c r="M97" s="39">
        <v>33365</v>
      </c>
      <c r="N97" s="39">
        <v>33935</v>
      </c>
      <c r="O97" s="39">
        <v>24763</v>
      </c>
      <c r="P97" s="39">
        <v>25119</v>
      </c>
      <c r="R97" s="49">
        <v>20330579.700000003</v>
      </c>
      <c r="S97" s="49">
        <v>21141300.880000003</v>
      </c>
      <c r="T97" s="49">
        <v>4030044.4000000004</v>
      </c>
      <c r="U97" s="49">
        <v>4173138.36</v>
      </c>
      <c r="V97" s="49">
        <v>23852098.170000002</v>
      </c>
      <c r="W97" s="49">
        <v>24523463.449999999</v>
      </c>
      <c r="X97" s="49">
        <v>23054955.950000003</v>
      </c>
      <c r="Y97" s="49">
        <v>24130712.399999999</v>
      </c>
      <c r="Z97" s="49">
        <v>2206761.1</v>
      </c>
      <c r="AA97" s="49">
        <v>2332013.2000000002</v>
      </c>
      <c r="AB97" s="49">
        <v>2067215.24</v>
      </c>
      <c r="AC97" s="49">
        <v>2176058.9699999997</v>
      </c>
      <c r="AD97" s="249">
        <v>75541654.559999987</v>
      </c>
      <c r="AE97" s="249">
        <v>78476687.260000005</v>
      </c>
      <c r="AF97" s="266">
        <f t="shared" si="4"/>
        <v>2935032.7000000179</v>
      </c>
      <c r="AG97" s="266">
        <f t="shared" si="5"/>
        <v>70.494360513991069</v>
      </c>
    </row>
    <row r="98" spans="1:33">
      <c r="A98" s="37">
        <v>260</v>
      </c>
      <c r="B98" s="251" t="s">
        <v>111</v>
      </c>
      <c r="C98" s="255">
        <v>9689</v>
      </c>
      <c r="D98" s="255">
        <v>9566</v>
      </c>
      <c r="E98" s="39">
        <v>270</v>
      </c>
      <c r="F98" s="39">
        <v>261</v>
      </c>
      <c r="G98" s="39">
        <v>68</v>
      </c>
      <c r="H98" s="39">
        <v>54</v>
      </c>
      <c r="I98" s="39">
        <v>510</v>
      </c>
      <c r="J98" s="39">
        <v>486</v>
      </c>
      <c r="K98" s="39">
        <v>259</v>
      </c>
      <c r="L98" s="39">
        <v>278</v>
      </c>
      <c r="M98" s="39">
        <v>8582</v>
      </c>
      <c r="N98" s="39">
        <v>8487</v>
      </c>
      <c r="O98" s="39">
        <v>4509</v>
      </c>
      <c r="P98" s="39">
        <v>4377</v>
      </c>
      <c r="R98" s="49">
        <v>2281486.5</v>
      </c>
      <c r="S98" s="49">
        <v>2291478.21</v>
      </c>
      <c r="T98" s="49">
        <v>610340.80000000005</v>
      </c>
      <c r="U98" s="49">
        <v>504137.51999999996</v>
      </c>
      <c r="V98" s="49">
        <v>3858093.9000000004</v>
      </c>
      <c r="W98" s="49">
        <v>3888549.18</v>
      </c>
      <c r="X98" s="49">
        <v>3352742.0500000003</v>
      </c>
      <c r="Y98" s="49">
        <v>3768729.2399999998</v>
      </c>
      <c r="Z98" s="49">
        <v>567613.48</v>
      </c>
      <c r="AA98" s="49">
        <v>583226.64</v>
      </c>
      <c r="AB98" s="49">
        <v>376411.32</v>
      </c>
      <c r="AC98" s="49">
        <v>379179.50999999995</v>
      </c>
      <c r="AD98" s="249">
        <v>11046688.050000001</v>
      </c>
      <c r="AE98" s="249">
        <v>11415300.300000001</v>
      </c>
      <c r="AF98" s="266">
        <f t="shared" si="4"/>
        <v>368612.25</v>
      </c>
      <c r="AG98" s="266">
        <f t="shared" si="5"/>
        <v>38.533582479615305</v>
      </c>
    </row>
    <row r="99" spans="1:33">
      <c r="A99" s="37">
        <v>261</v>
      </c>
      <c r="B99" s="251" t="s">
        <v>112</v>
      </c>
      <c r="C99" s="255">
        <v>6822</v>
      </c>
      <c r="D99" s="255">
        <v>6837</v>
      </c>
      <c r="E99" s="39">
        <v>343</v>
      </c>
      <c r="F99" s="39">
        <v>348</v>
      </c>
      <c r="G99" s="39">
        <v>68</v>
      </c>
      <c r="H99" s="39">
        <v>48</v>
      </c>
      <c r="I99" s="39">
        <v>442</v>
      </c>
      <c r="J99" s="39">
        <v>434</v>
      </c>
      <c r="K99" s="39">
        <v>223</v>
      </c>
      <c r="L99" s="39">
        <v>213</v>
      </c>
      <c r="M99" s="39">
        <v>5746</v>
      </c>
      <c r="N99" s="39">
        <v>5794</v>
      </c>
      <c r="O99" s="39">
        <v>4137</v>
      </c>
      <c r="P99" s="39">
        <v>4168</v>
      </c>
      <c r="R99" s="49">
        <v>2898332.85</v>
      </c>
      <c r="S99" s="49">
        <v>3055304.2800000003</v>
      </c>
      <c r="T99" s="49">
        <v>610340.80000000005</v>
      </c>
      <c r="U99" s="49">
        <v>448122.24</v>
      </c>
      <c r="V99" s="49">
        <v>3343681.3800000004</v>
      </c>
      <c r="W99" s="49">
        <v>3472490.42</v>
      </c>
      <c r="X99" s="49">
        <v>2886723.85</v>
      </c>
      <c r="Y99" s="49">
        <v>2887551.54</v>
      </c>
      <c r="Z99" s="49">
        <v>380040.44</v>
      </c>
      <c r="AA99" s="49">
        <v>398163.68</v>
      </c>
      <c r="AB99" s="49">
        <v>345356.76</v>
      </c>
      <c r="AC99" s="49">
        <v>361073.83999999997</v>
      </c>
      <c r="AD99" s="249">
        <v>10464476.08</v>
      </c>
      <c r="AE99" s="249">
        <v>10622706</v>
      </c>
      <c r="AF99" s="266">
        <f t="shared" si="4"/>
        <v>158229.91999999993</v>
      </c>
      <c r="AG99" s="266">
        <f t="shared" si="5"/>
        <v>23.143179757203441</v>
      </c>
    </row>
    <row r="100" spans="1:33">
      <c r="A100" s="37">
        <v>263</v>
      </c>
      <c r="B100" s="251" t="s">
        <v>113</v>
      </c>
      <c r="C100" s="255">
        <v>7475</v>
      </c>
      <c r="D100" s="255">
        <v>7354</v>
      </c>
      <c r="E100" s="39">
        <v>369</v>
      </c>
      <c r="F100" s="39">
        <v>344</v>
      </c>
      <c r="G100" s="39">
        <v>70</v>
      </c>
      <c r="H100" s="39">
        <v>69</v>
      </c>
      <c r="I100" s="39">
        <v>455</v>
      </c>
      <c r="J100" s="39">
        <v>451</v>
      </c>
      <c r="K100" s="39">
        <v>232</v>
      </c>
      <c r="L100" s="39">
        <v>248</v>
      </c>
      <c r="M100" s="39">
        <v>6349</v>
      </c>
      <c r="N100" s="39">
        <v>6242</v>
      </c>
      <c r="O100" s="39">
        <v>3690</v>
      </c>
      <c r="P100" s="39">
        <v>3600</v>
      </c>
      <c r="R100" s="49">
        <v>3118031.5500000003</v>
      </c>
      <c r="S100" s="49">
        <v>3020185.8400000003</v>
      </c>
      <c r="T100" s="49">
        <v>628292</v>
      </c>
      <c r="U100" s="49">
        <v>644175.72</v>
      </c>
      <c r="V100" s="49">
        <v>3442024.95</v>
      </c>
      <c r="W100" s="49">
        <v>3608509.63</v>
      </c>
      <c r="X100" s="49">
        <v>3003228.4000000004</v>
      </c>
      <c r="Y100" s="49">
        <v>3362031.84</v>
      </c>
      <c r="Z100" s="49">
        <v>419922.86</v>
      </c>
      <c r="AA100" s="49">
        <v>428950.24</v>
      </c>
      <c r="AB100" s="49">
        <v>308041.2</v>
      </c>
      <c r="AC100" s="49">
        <v>311868</v>
      </c>
      <c r="AD100" s="249">
        <v>10919540.959999999</v>
      </c>
      <c r="AE100" s="249">
        <v>11375721.270000001</v>
      </c>
      <c r="AF100" s="266">
        <f t="shared" si="4"/>
        <v>456180.31000000238</v>
      </c>
      <c r="AG100" s="266">
        <f t="shared" si="5"/>
        <v>62.031589611096329</v>
      </c>
    </row>
    <row r="101" spans="1:33">
      <c r="A101" s="37">
        <v>265</v>
      </c>
      <c r="B101" s="251" t="s">
        <v>114</v>
      </c>
      <c r="C101" s="255">
        <v>1035</v>
      </c>
      <c r="D101" s="255">
        <v>1011</v>
      </c>
      <c r="E101" s="39">
        <v>53</v>
      </c>
      <c r="F101" s="39">
        <v>41</v>
      </c>
      <c r="G101" s="39">
        <v>8</v>
      </c>
      <c r="H101" s="39">
        <v>12</v>
      </c>
      <c r="I101" s="39">
        <v>53</v>
      </c>
      <c r="J101" s="39">
        <v>53</v>
      </c>
      <c r="K101" s="39">
        <v>30</v>
      </c>
      <c r="L101" s="39">
        <v>24</v>
      </c>
      <c r="M101" s="39">
        <v>891</v>
      </c>
      <c r="N101" s="39">
        <v>881</v>
      </c>
      <c r="O101" s="39">
        <v>461</v>
      </c>
      <c r="P101" s="39">
        <v>454</v>
      </c>
      <c r="R101" s="49">
        <v>447847.35000000003</v>
      </c>
      <c r="S101" s="49">
        <v>359964.01</v>
      </c>
      <c r="T101" s="49">
        <v>71804.800000000003</v>
      </c>
      <c r="U101" s="49">
        <v>112030.56</v>
      </c>
      <c r="V101" s="49">
        <v>400939.17000000004</v>
      </c>
      <c r="W101" s="49">
        <v>424059.89</v>
      </c>
      <c r="X101" s="49">
        <v>388348.5</v>
      </c>
      <c r="Y101" s="49">
        <v>325357.92</v>
      </c>
      <c r="Z101" s="49">
        <v>58930.74</v>
      </c>
      <c r="AA101" s="49">
        <v>60542.32</v>
      </c>
      <c r="AB101" s="49">
        <v>38484.28</v>
      </c>
      <c r="AC101" s="49">
        <v>39330.019999999997</v>
      </c>
      <c r="AD101" s="249">
        <v>1406354.84</v>
      </c>
      <c r="AE101" s="249">
        <v>1321284.72</v>
      </c>
      <c r="AF101" s="266">
        <f t="shared" si="4"/>
        <v>-85070.120000000112</v>
      </c>
      <c r="AG101" s="266">
        <f t="shared" si="5"/>
        <v>-84.144530168150453</v>
      </c>
    </row>
    <row r="102" spans="1:33">
      <c r="A102" s="37">
        <v>271</v>
      </c>
      <c r="B102" s="251" t="s">
        <v>115</v>
      </c>
      <c r="C102" s="255">
        <v>6766</v>
      </c>
      <c r="D102" s="255">
        <v>6668</v>
      </c>
      <c r="E102" s="39">
        <v>262</v>
      </c>
      <c r="F102" s="39">
        <v>246</v>
      </c>
      <c r="G102" s="39">
        <v>66</v>
      </c>
      <c r="H102" s="39">
        <v>52</v>
      </c>
      <c r="I102" s="39">
        <v>354</v>
      </c>
      <c r="J102" s="39">
        <v>355</v>
      </c>
      <c r="K102" s="39">
        <v>212</v>
      </c>
      <c r="L102" s="39">
        <v>195</v>
      </c>
      <c r="M102" s="39">
        <v>5872</v>
      </c>
      <c r="N102" s="39">
        <v>5820</v>
      </c>
      <c r="O102" s="39">
        <v>3496</v>
      </c>
      <c r="P102" s="39">
        <v>3449</v>
      </c>
      <c r="R102" s="49">
        <v>2213886.9000000004</v>
      </c>
      <c r="S102" s="49">
        <v>2159784.06</v>
      </c>
      <c r="T102" s="49">
        <v>592389.6</v>
      </c>
      <c r="U102" s="49">
        <v>485465.75999999995</v>
      </c>
      <c r="V102" s="49">
        <v>2677971.06</v>
      </c>
      <c r="W102" s="49">
        <v>2840401.15</v>
      </c>
      <c r="X102" s="49">
        <v>2744329.4000000004</v>
      </c>
      <c r="Y102" s="49">
        <v>2643533.1</v>
      </c>
      <c r="Z102" s="49">
        <v>388374.08</v>
      </c>
      <c r="AA102" s="49">
        <v>399950.39999999997</v>
      </c>
      <c r="AB102" s="49">
        <v>291846.08</v>
      </c>
      <c r="AC102" s="49">
        <v>298786.87</v>
      </c>
      <c r="AD102" s="249">
        <v>8908797.120000001</v>
      </c>
      <c r="AE102" s="249">
        <v>8827921.3399999999</v>
      </c>
      <c r="AF102" s="266">
        <f t="shared" si="4"/>
        <v>-80875.780000001192</v>
      </c>
      <c r="AG102" s="266">
        <f t="shared" si="5"/>
        <v>-12.128941211757827</v>
      </c>
    </row>
    <row r="103" spans="1:33">
      <c r="A103" s="37">
        <v>272</v>
      </c>
      <c r="B103" s="251" t="s">
        <v>116</v>
      </c>
      <c r="C103" s="255">
        <v>48295</v>
      </c>
      <c r="D103" s="255">
        <v>48367</v>
      </c>
      <c r="E103" s="39">
        <v>2985</v>
      </c>
      <c r="F103" s="39">
        <v>2912</v>
      </c>
      <c r="G103" s="39">
        <v>560</v>
      </c>
      <c r="H103" s="39">
        <v>536</v>
      </c>
      <c r="I103" s="39">
        <v>3829</v>
      </c>
      <c r="J103" s="39">
        <v>3737</v>
      </c>
      <c r="K103" s="39">
        <v>1924</v>
      </c>
      <c r="L103" s="39">
        <v>1991</v>
      </c>
      <c r="M103" s="39">
        <v>38997</v>
      </c>
      <c r="N103" s="39">
        <v>39191</v>
      </c>
      <c r="O103" s="39">
        <v>26560</v>
      </c>
      <c r="P103" s="39">
        <v>26626</v>
      </c>
      <c r="R103" s="49">
        <v>25223100.750000004</v>
      </c>
      <c r="S103" s="49">
        <v>25566224.32</v>
      </c>
      <c r="T103" s="49">
        <v>5026336</v>
      </c>
      <c r="U103" s="49">
        <v>5004031.68</v>
      </c>
      <c r="V103" s="49">
        <v>28965963.810000002</v>
      </c>
      <c r="W103" s="49">
        <v>29900222.809999999</v>
      </c>
      <c r="X103" s="49">
        <v>24906083.800000001</v>
      </c>
      <c r="Y103" s="49">
        <v>26991150.780000001</v>
      </c>
      <c r="Z103" s="49">
        <v>2579261.58</v>
      </c>
      <c r="AA103" s="49">
        <v>2693205.52</v>
      </c>
      <c r="AB103" s="49">
        <v>2217228.8000000003</v>
      </c>
      <c r="AC103" s="49">
        <v>2306610.38</v>
      </c>
      <c r="AD103" s="249">
        <v>88917974.739999995</v>
      </c>
      <c r="AE103" s="249">
        <v>92461445.489999995</v>
      </c>
      <c r="AF103" s="266">
        <f t="shared" si="4"/>
        <v>3543470.75</v>
      </c>
      <c r="AG103" s="266">
        <f t="shared" si="5"/>
        <v>73.262157049227781</v>
      </c>
    </row>
    <row r="104" spans="1:33">
      <c r="A104" s="37">
        <v>273</v>
      </c>
      <c r="B104" s="251" t="s">
        <v>117</v>
      </c>
      <c r="C104" s="255">
        <v>4011</v>
      </c>
      <c r="D104" s="255">
        <v>3987</v>
      </c>
      <c r="E104" s="39">
        <v>186</v>
      </c>
      <c r="F104" s="39">
        <v>189</v>
      </c>
      <c r="G104" s="39">
        <v>44</v>
      </c>
      <c r="H104" s="39">
        <v>33</v>
      </c>
      <c r="I104" s="39">
        <v>287</v>
      </c>
      <c r="J104" s="39">
        <v>279</v>
      </c>
      <c r="K104" s="39">
        <v>135</v>
      </c>
      <c r="L104" s="39">
        <v>151</v>
      </c>
      <c r="M104" s="39">
        <v>3359</v>
      </c>
      <c r="N104" s="39">
        <v>3335</v>
      </c>
      <c r="O104" s="39">
        <v>2167</v>
      </c>
      <c r="P104" s="39">
        <v>2133</v>
      </c>
      <c r="R104" s="49">
        <v>1571690.7000000002</v>
      </c>
      <c r="S104" s="49">
        <v>1659346.29</v>
      </c>
      <c r="T104" s="49">
        <v>394926.4</v>
      </c>
      <c r="U104" s="49">
        <v>308084.03999999998</v>
      </c>
      <c r="V104" s="49">
        <v>2171123.4300000002</v>
      </c>
      <c r="W104" s="49">
        <v>2232315.27</v>
      </c>
      <c r="X104" s="49">
        <v>1747568.25</v>
      </c>
      <c r="Y104" s="49">
        <v>2047043.58</v>
      </c>
      <c r="Z104" s="49">
        <v>222164.26</v>
      </c>
      <c r="AA104" s="49">
        <v>229181.19999999998</v>
      </c>
      <c r="AB104" s="49">
        <v>180901.16</v>
      </c>
      <c r="AC104" s="49">
        <v>184781.78999999998</v>
      </c>
      <c r="AD104" s="249">
        <v>6288374.2000000002</v>
      </c>
      <c r="AE104" s="249">
        <v>6660752.1699999999</v>
      </c>
      <c r="AF104" s="266">
        <f t="shared" si="4"/>
        <v>372377.96999999974</v>
      </c>
      <c r="AG104" s="266">
        <f t="shared" si="5"/>
        <v>93.398036117381423</v>
      </c>
    </row>
    <row r="105" spans="1:33">
      <c r="A105" s="37">
        <v>275</v>
      </c>
      <c r="B105" s="251" t="s">
        <v>118</v>
      </c>
      <c r="C105" s="255">
        <v>2499</v>
      </c>
      <c r="D105" s="255">
        <v>2441</v>
      </c>
      <c r="E105" s="39">
        <v>93</v>
      </c>
      <c r="F105" s="39">
        <v>89</v>
      </c>
      <c r="G105" s="39">
        <v>23</v>
      </c>
      <c r="H105" s="39">
        <v>20</v>
      </c>
      <c r="I105" s="39">
        <v>133</v>
      </c>
      <c r="J105" s="39">
        <v>132</v>
      </c>
      <c r="K105" s="39">
        <v>92</v>
      </c>
      <c r="L105" s="39">
        <v>88</v>
      </c>
      <c r="M105" s="39">
        <v>2158</v>
      </c>
      <c r="N105" s="39">
        <v>2112</v>
      </c>
      <c r="O105" s="39">
        <v>1195</v>
      </c>
      <c r="P105" s="39">
        <v>1154</v>
      </c>
      <c r="R105" s="49">
        <v>785845.35000000009</v>
      </c>
      <c r="S105" s="49">
        <v>781385.29</v>
      </c>
      <c r="T105" s="49">
        <v>206438.80000000002</v>
      </c>
      <c r="U105" s="49">
        <v>186717.59999999998</v>
      </c>
      <c r="V105" s="49">
        <v>1006130.37</v>
      </c>
      <c r="W105" s="49">
        <v>1056149.1599999999</v>
      </c>
      <c r="X105" s="49">
        <v>1190935.4000000001</v>
      </c>
      <c r="Y105" s="49">
        <v>1192979.04</v>
      </c>
      <c r="Z105" s="49">
        <v>142730.12</v>
      </c>
      <c r="AA105" s="49">
        <v>145136.63999999998</v>
      </c>
      <c r="AB105" s="49">
        <v>99758.6</v>
      </c>
      <c r="AC105" s="49">
        <v>99971.01999999999</v>
      </c>
      <c r="AD105" s="249">
        <v>3431838.64</v>
      </c>
      <c r="AE105" s="249">
        <v>3462338.75</v>
      </c>
      <c r="AF105" s="266">
        <f t="shared" si="4"/>
        <v>30500.10999999987</v>
      </c>
      <c r="AG105" s="266">
        <f t="shared" si="5"/>
        <v>12.494924211388721</v>
      </c>
    </row>
    <row r="106" spans="1:33">
      <c r="A106" s="37">
        <v>276</v>
      </c>
      <c r="B106" s="251" t="s">
        <v>119</v>
      </c>
      <c r="C106" s="255">
        <v>15136</v>
      </c>
      <c r="D106" s="255">
        <v>15071</v>
      </c>
      <c r="E106" s="39">
        <v>1022</v>
      </c>
      <c r="F106" s="39">
        <v>1009</v>
      </c>
      <c r="G106" s="39">
        <v>183</v>
      </c>
      <c r="H106" s="39">
        <v>182</v>
      </c>
      <c r="I106" s="39">
        <v>1380</v>
      </c>
      <c r="J106" s="39">
        <v>1309</v>
      </c>
      <c r="K106" s="39">
        <v>703</v>
      </c>
      <c r="L106" s="39">
        <v>696</v>
      </c>
      <c r="M106" s="39">
        <v>11848</v>
      </c>
      <c r="N106" s="39">
        <v>11875</v>
      </c>
      <c r="O106" s="39">
        <v>8538</v>
      </c>
      <c r="P106" s="39">
        <v>8484</v>
      </c>
      <c r="R106" s="49">
        <v>8635848.9000000004</v>
      </c>
      <c r="S106" s="49">
        <v>8858626.4900000002</v>
      </c>
      <c r="T106" s="49">
        <v>1642534.8</v>
      </c>
      <c r="U106" s="49">
        <v>1699130.16</v>
      </c>
      <c r="V106" s="49">
        <v>10439548.200000001</v>
      </c>
      <c r="W106" s="49">
        <v>10473479.17</v>
      </c>
      <c r="X106" s="49">
        <v>9100299.8499999996</v>
      </c>
      <c r="Y106" s="49">
        <v>9435379.6799999997</v>
      </c>
      <c r="Z106" s="49">
        <v>783626.72</v>
      </c>
      <c r="AA106" s="49">
        <v>816050</v>
      </c>
      <c r="AB106" s="49">
        <v>712752.24</v>
      </c>
      <c r="AC106" s="49">
        <v>734968.91999999993</v>
      </c>
      <c r="AD106" s="249">
        <v>31314610.709999997</v>
      </c>
      <c r="AE106" s="249">
        <v>32017634.420000002</v>
      </c>
      <c r="AF106" s="266">
        <f t="shared" si="4"/>
        <v>703023.71000000462</v>
      </c>
      <c r="AG106" s="266">
        <f t="shared" si="5"/>
        <v>46.64744940614456</v>
      </c>
    </row>
    <row r="107" spans="1:33">
      <c r="A107" s="37">
        <v>280</v>
      </c>
      <c r="B107" s="251" t="s">
        <v>120</v>
      </c>
      <c r="C107" s="255">
        <v>2015</v>
      </c>
      <c r="D107" s="255">
        <v>1986</v>
      </c>
      <c r="E107" s="39">
        <v>80</v>
      </c>
      <c r="F107" s="39">
        <v>73</v>
      </c>
      <c r="G107" s="39">
        <v>23</v>
      </c>
      <c r="H107" s="39">
        <v>16</v>
      </c>
      <c r="I107" s="39">
        <v>130</v>
      </c>
      <c r="J107" s="39">
        <v>130</v>
      </c>
      <c r="K107" s="39">
        <v>75</v>
      </c>
      <c r="L107" s="39">
        <v>75</v>
      </c>
      <c r="M107" s="39">
        <v>1707</v>
      </c>
      <c r="N107" s="39">
        <v>1692</v>
      </c>
      <c r="O107" s="39">
        <v>1051</v>
      </c>
      <c r="P107" s="39">
        <v>1034</v>
      </c>
      <c r="R107" s="49">
        <v>675996</v>
      </c>
      <c r="S107" s="49">
        <v>640911.53</v>
      </c>
      <c r="T107" s="49">
        <v>206438.80000000002</v>
      </c>
      <c r="U107" s="49">
        <v>149374.07999999999</v>
      </c>
      <c r="V107" s="49">
        <v>983435.70000000007</v>
      </c>
      <c r="W107" s="49">
        <v>1040146.9</v>
      </c>
      <c r="X107" s="49">
        <v>970871.25</v>
      </c>
      <c r="Y107" s="49">
        <v>1016743.5</v>
      </c>
      <c r="Z107" s="49">
        <v>112900.98</v>
      </c>
      <c r="AA107" s="49">
        <v>116274.24000000001</v>
      </c>
      <c r="AB107" s="49">
        <v>87737.48000000001</v>
      </c>
      <c r="AC107" s="49">
        <v>89575.42</v>
      </c>
      <c r="AD107" s="249">
        <v>3037380.21</v>
      </c>
      <c r="AE107" s="249">
        <v>3053025.67</v>
      </c>
      <c r="AF107" s="266">
        <f t="shared" si="4"/>
        <v>15645.459999999963</v>
      </c>
      <c r="AG107" s="266">
        <f t="shared" si="5"/>
        <v>7.8778751258811495</v>
      </c>
    </row>
    <row r="108" spans="1:33">
      <c r="A108" s="37">
        <v>284</v>
      </c>
      <c r="B108" s="251" t="s">
        <v>121</v>
      </c>
      <c r="C108" s="255">
        <v>2207</v>
      </c>
      <c r="D108" s="255">
        <v>2186</v>
      </c>
      <c r="E108" s="39">
        <v>91</v>
      </c>
      <c r="F108" s="39">
        <v>90</v>
      </c>
      <c r="G108" s="39">
        <v>14</v>
      </c>
      <c r="H108" s="39">
        <v>21</v>
      </c>
      <c r="I108" s="39">
        <v>126</v>
      </c>
      <c r="J108" s="39">
        <v>117</v>
      </c>
      <c r="K108" s="39">
        <v>71</v>
      </c>
      <c r="L108" s="39">
        <v>70</v>
      </c>
      <c r="M108" s="39">
        <v>1905</v>
      </c>
      <c r="N108" s="39">
        <v>1888</v>
      </c>
      <c r="O108" s="39">
        <v>1113</v>
      </c>
      <c r="P108" s="39">
        <v>1094</v>
      </c>
      <c r="R108" s="49">
        <v>768945.45000000007</v>
      </c>
      <c r="S108" s="49">
        <v>790164.9</v>
      </c>
      <c r="T108" s="49">
        <v>125658.40000000001</v>
      </c>
      <c r="U108" s="49">
        <v>196053.47999999998</v>
      </c>
      <c r="V108" s="49">
        <v>953176.14</v>
      </c>
      <c r="W108" s="49">
        <v>936132.21</v>
      </c>
      <c r="X108" s="49">
        <v>919091.45000000007</v>
      </c>
      <c r="Y108" s="49">
        <v>948960.6</v>
      </c>
      <c r="Z108" s="49">
        <v>125996.7</v>
      </c>
      <c r="AA108" s="49">
        <v>129743.36</v>
      </c>
      <c r="AB108" s="49">
        <v>92913.24</v>
      </c>
      <c r="AC108" s="49">
        <v>94773.22</v>
      </c>
      <c r="AD108" s="249">
        <v>2985781.3800000008</v>
      </c>
      <c r="AE108" s="249">
        <v>3095827.77</v>
      </c>
      <c r="AF108" s="266">
        <f t="shared" si="4"/>
        <v>110046.3899999992</v>
      </c>
      <c r="AG108" s="266">
        <f t="shared" si="5"/>
        <v>50.341440988105767</v>
      </c>
    </row>
    <row r="109" spans="1:33">
      <c r="A109" s="37">
        <v>285</v>
      </c>
      <c r="B109" s="251" t="s">
        <v>122</v>
      </c>
      <c r="C109" s="255">
        <v>50500</v>
      </c>
      <c r="D109" s="255">
        <v>50210</v>
      </c>
      <c r="E109" s="39">
        <v>1911</v>
      </c>
      <c r="F109" s="39">
        <v>1826</v>
      </c>
      <c r="G109" s="39">
        <v>374</v>
      </c>
      <c r="H109" s="39">
        <v>372</v>
      </c>
      <c r="I109" s="39">
        <v>2787</v>
      </c>
      <c r="J109" s="39">
        <v>2695</v>
      </c>
      <c r="K109" s="39">
        <v>1608</v>
      </c>
      <c r="L109" s="39">
        <v>1583</v>
      </c>
      <c r="M109" s="39">
        <v>43820</v>
      </c>
      <c r="N109" s="39">
        <v>43734</v>
      </c>
      <c r="O109" s="39">
        <v>28188</v>
      </c>
      <c r="P109" s="39">
        <v>27902</v>
      </c>
      <c r="R109" s="49">
        <v>16147854.450000001</v>
      </c>
      <c r="S109" s="49">
        <v>16031567.860000001</v>
      </c>
      <c r="T109" s="49">
        <v>3356874.4</v>
      </c>
      <c r="U109" s="49">
        <v>3472947.36</v>
      </c>
      <c r="V109" s="49">
        <v>21083348.43</v>
      </c>
      <c r="W109" s="49">
        <v>21563045.350000001</v>
      </c>
      <c r="X109" s="49">
        <v>20815479.600000001</v>
      </c>
      <c r="Y109" s="49">
        <v>21460066.140000001</v>
      </c>
      <c r="Z109" s="49">
        <v>2898254.8</v>
      </c>
      <c r="AA109" s="49">
        <v>3005400.48</v>
      </c>
      <c r="AB109" s="49">
        <v>2353134.2400000002</v>
      </c>
      <c r="AC109" s="49">
        <v>2417150.2599999998</v>
      </c>
      <c r="AD109" s="249">
        <v>66654945.920000002</v>
      </c>
      <c r="AE109" s="249">
        <v>67950177.450000003</v>
      </c>
      <c r="AF109" s="266">
        <f t="shared" si="4"/>
        <v>1295231.5300000012</v>
      </c>
      <c r="AG109" s="266">
        <f t="shared" si="5"/>
        <v>25.796286197968556</v>
      </c>
    </row>
    <row r="110" spans="1:33">
      <c r="A110" s="37">
        <v>286</v>
      </c>
      <c r="B110" s="251" t="s">
        <v>123</v>
      </c>
      <c r="C110" s="255">
        <v>78880</v>
      </c>
      <c r="D110" s="255">
        <v>78386</v>
      </c>
      <c r="E110" s="39">
        <v>3063</v>
      </c>
      <c r="F110" s="39">
        <v>2939</v>
      </c>
      <c r="G110" s="39">
        <v>628</v>
      </c>
      <c r="H110" s="39">
        <v>557</v>
      </c>
      <c r="I110" s="39">
        <v>4423</v>
      </c>
      <c r="J110" s="39">
        <v>4355</v>
      </c>
      <c r="K110" s="39">
        <v>2413</v>
      </c>
      <c r="L110" s="39">
        <v>2379</v>
      </c>
      <c r="M110" s="39">
        <v>68353</v>
      </c>
      <c r="N110" s="39">
        <v>68156</v>
      </c>
      <c r="O110" s="39">
        <v>42941</v>
      </c>
      <c r="P110" s="39">
        <v>42524</v>
      </c>
      <c r="R110" s="49">
        <v>25882196.850000001</v>
      </c>
      <c r="S110" s="49">
        <v>25803273.790000003</v>
      </c>
      <c r="T110" s="49">
        <v>5636676.7999999998</v>
      </c>
      <c r="U110" s="49">
        <v>5200085.1599999992</v>
      </c>
      <c r="V110" s="49">
        <v>33459508.470000003</v>
      </c>
      <c r="W110" s="49">
        <v>34844921.149999999</v>
      </c>
      <c r="X110" s="49">
        <v>31236164.350000001</v>
      </c>
      <c r="Y110" s="49">
        <v>32251103.82</v>
      </c>
      <c r="Z110" s="49">
        <v>4520867.42</v>
      </c>
      <c r="AA110" s="49">
        <v>4683680.32</v>
      </c>
      <c r="AB110" s="49">
        <v>3584714.68</v>
      </c>
      <c r="AC110" s="49">
        <v>3683854.1199999996</v>
      </c>
      <c r="AD110" s="249">
        <v>104320128.57000001</v>
      </c>
      <c r="AE110" s="249">
        <v>106466918.36000001</v>
      </c>
      <c r="AF110" s="266">
        <f t="shared" si="4"/>
        <v>2146789.7900000066</v>
      </c>
      <c r="AG110" s="266">
        <f t="shared" si="5"/>
        <v>27.387413441175802</v>
      </c>
    </row>
    <row r="111" spans="1:33">
      <c r="A111" s="37">
        <v>287</v>
      </c>
      <c r="B111" s="251" t="s">
        <v>124</v>
      </c>
      <c r="C111" s="255">
        <v>6199</v>
      </c>
      <c r="D111" s="255">
        <v>6121</v>
      </c>
      <c r="E111" s="39">
        <v>249</v>
      </c>
      <c r="F111" s="39">
        <v>250</v>
      </c>
      <c r="G111" s="39">
        <v>48</v>
      </c>
      <c r="H111" s="39">
        <v>42</v>
      </c>
      <c r="I111" s="39">
        <v>325</v>
      </c>
      <c r="J111" s="39">
        <v>332</v>
      </c>
      <c r="K111" s="39">
        <v>193</v>
      </c>
      <c r="L111" s="39">
        <v>193</v>
      </c>
      <c r="M111" s="39">
        <v>5384</v>
      </c>
      <c r="N111" s="39">
        <v>5304</v>
      </c>
      <c r="O111" s="39">
        <v>2949</v>
      </c>
      <c r="P111" s="39">
        <v>2839</v>
      </c>
      <c r="R111" s="49">
        <v>2104037.5500000003</v>
      </c>
      <c r="S111" s="49">
        <v>2194902.5</v>
      </c>
      <c r="T111" s="49">
        <v>430828.80000000005</v>
      </c>
      <c r="U111" s="49">
        <v>392106.95999999996</v>
      </c>
      <c r="V111" s="49">
        <v>2458589.25</v>
      </c>
      <c r="W111" s="49">
        <v>2656375.16</v>
      </c>
      <c r="X111" s="49">
        <v>2498375.35</v>
      </c>
      <c r="Y111" s="49">
        <v>2616419.94</v>
      </c>
      <c r="Z111" s="49">
        <v>356097.76</v>
      </c>
      <c r="AA111" s="49">
        <v>364490.88</v>
      </c>
      <c r="AB111" s="49">
        <v>246182.52000000002</v>
      </c>
      <c r="AC111" s="49">
        <v>245942.56999999998</v>
      </c>
      <c r="AD111" s="249">
        <v>8094111.2300000004</v>
      </c>
      <c r="AE111" s="249">
        <v>8470238.0099999998</v>
      </c>
      <c r="AF111" s="266">
        <f t="shared" si="4"/>
        <v>376126.77999999933</v>
      </c>
      <c r="AG111" s="266">
        <f t="shared" si="5"/>
        <v>61.448583564776889</v>
      </c>
    </row>
    <row r="112" spans="1:33">
      <c r="A112" s="37">
        <v>288</v>
      </c>
      <c r="B112" s="251" t="s">
        <v>125</v>
      </c>
      <c r="C112" s="255">
        <v>6368</v>
      </c>
      <c r="D112" s="255">
        <v>6342</v>
      </c>
      <c r="E112" s="39">
        <v>354</v>
      </c>
      <c r="F112" s="39">
        <v>356</v>
      </c>
      <c r="G112" s="39">
        <v>75</v>
      </c>
      <c r="H112" s="39">
        <v>60</v>
      </c>
      <c r="I112" s="39">
        <v>441</v>
      </c>
      <c r="J112" s="39">
        <v>433</v>
      </c>
      <c r="K112" s="39">
        <v>276</v>
      </c>
      <c r="L112" s="39">
        <v>261</v>
      </c>
      <c r="M112" s="39">
        <v>5222</v>
      </c>
      <c r="N112" s="39">
        <v>5232</v>
      </c>
      <c r="O112" s="39">
        <v>3371</v>
      </c>
      <c r="P112" s="39">
        <v>3334</v>
      </c>
      <c r="R112" s="49">
        <v>2991282.3000000003</v>
      </c>
      <c r="S112" s="49">
        <v>3125541.16</v>
      </c>
      <c r="T112" s="49">
        <v>673170</v>
      </c>
      <c r="U112" s="49">
        <v>560152.79999999993</v>
      </c>
      <c r="V112" s="49">
        <v>3336116.49</v>
      </c>
      <c r="W112" s="49">
        <v>3464489.29</v>
      </c>
      <c r="X112" s="49">
        <v>3572806.2</v>
      </c>
      <c r="Y112" s="49">
        <v>3538267.38</v>
      </c>
      <c r="Z112" s="49">
        <v>345383.08</v>
      </c>
      <c r="AA112" s="49">
        <v>359543.03999999998</v>
      </c>
      <c r="AB112" s="49">
        <v>281411.08</v>
      </c>
      <c r="AC112" s="49">
        <v>288824.42</v>
      </c>
      <c r="AD112" s="249">
        <v>11200169.150000002</v>
      </c>
      <c r="AE112" s="249">
        <v>11336818.089999998</v>
      </c>
      <c r="AF112" s="266">
        <f t="shared" si="4"/>
        <v>136648.93999999575</v>
      </c>
      <c r="AG112" s="266">
        <f t="shared" si="5"/>
        <v>21.546663513086685</v>
      </c>
    </row>
    <row r="113" spans="1:33">
      <c r="A113" s="37">
        <v>290</v>
      </c>
      <c r="B113" s="251" t="s">
        <v>126</v>
      </c>
      <c r="C113" s="255">
        <v>7582</v>
      </c>
      <c r="D113" s="255">
        <v>7483</v>
      </c>
      <c r="E113" s="39">
        <v>211</v>
      </c>
      <c r="F113" s="39">
        <v>221</v>
      </c>
      <c r="G113" s="39">
        <v>50</v>
      </c>
      <c r="H113" s="39">
        <v>36</v>
      </c>
      <c r="I113" s="39">
        <v>337</v>
      </c>
      <c r="J113" s="39">
        <v>325</v>
      </c>
      <c r="K113" s="39">
        <v>222</v>
      </c>
      <c r="L113" s="39">
        <v>226</v>
      </c>
      <c r="M113" s="39">
        <v>6762</v>
      </c>
      <c r="N113" s="39">
        <v>6675</v>
      </c>
      <c r="O113" s="39">
        <v>3592</v>
      </c>
      <c r="P113" s="39">
        <v>3474</v>
      </c>
      <c r="R113" s="49">
        <v>1782939.4500000002</v>
      </c>
      <c r="S113" s="49">
        <v>1940293.81</v>
      </c>
      <c r="T113" s="49">
        <v>448780</v>
      </c>
      <c r="U113" s="49">
        <v>336091.68</v>
      </c>
      <c r="V113" s="49">
        <v>2549367.9300000002</v>
      </c>
      <c r="W113" s="49">
        <v>2600367.25</v>
      </c>
      <c r="X113" s="49">
        <v>2873778.9000000004</v>
      </c>
      <c r="Y113" s="49">
        <v>3063787.08</v>
      </c>
      <c r="Z113" s="49">
        <v>447238.68</v>
      </c>
      <c r="AA113" s="49">
        <v>458706</v>
      </c>
      <c r="AB113" s="49">
        <v>299860.16000000003</v>
      </c>
      <c r="AC113" s="49">
        <v>300952.62</v>
      </c>
      <c r="AD113" s="249">
        <v>8401965.120000001</v>
      </c>
      <c r="AE113" s="249">
        <v>8700198.4399999995</v>
      </c>
      <c r="AF113" s="266">
        <f t="shared" si="4"/>
        <v>298233.31999999844</v>
      </c>
      <c r="AG113" s="266">
        <f t="shared" si="5"/>
        <v>39.854780168381453</v>
      </c>
    </row>
    <row r="114" spans="1:33">
      <c r="A114" s="37">
        <v>291</v>
      </c>
      <c r="B114" s="251" t="s">
        <v>127</v>
      </c>
      <c r="C114" s="255">
        <v>2092</v>
      </c>
      <c r="D114" s="255">
        <v>2038</v>
      </c>
      <c r="E114" s="39">
        <v>56</v>
      </c>
      <c r="F114" s="39">
        <v>47</v>
      </c>
      <c r="G114" s="39">
        <v>7</v>
      </c>
      <c r="H114" s="39">
        <v>15</v>
      </c>
      <c r="I114" s="39">
        <v>78</v>
      </c>
      <c r="J114" s="39">
        <v>71</v>
      </c>
      <c r="K114" s="39">
        <v>47</v>
      </c>
      <c r="L114" s="39">
        <v>48</v>
      </c>
      <c r="M114" s="39">
        <v>1904</v>
      </c>
      <c r="N114" s="39">
        <v>1857</v>
      </c>
      <c r="O114" s="39">
        <v>909</v>
      </c>
      <c r="P114" s="39">
        <v>861</v>
      </c>
      <c r="R114" s="49">
        <v>473197.20000000007</v>
      </c>
      <c r="S114" s="49">
        <v>412641.67000000004</v>
      </c>
      <c r="T114" s="49">
        <v>62829.200000000004</v>
      </c>
      <c r="U114" s="49">
        <v>140038.19999999998</v>
      </c>
      <c r="V114" s="49">
        <v>590061.42000000004</v>
      </c>
      <c r="W114" s="49">
        <v>568080.23</v>
      </c>
      <c r="X114" s="49">
        <v>608412.65</v>
      </c>
      <c r="Y114" s="49">
        <v>650715.84</v>
      </c>
      <c r="Z114" s="49">
        <v>125930.56</v>
      </c>
      <c r="AA114" s="49">
        <v>127613.04</v>
      </c>
      <c r="AB114" s="49">
        <v>75883.320000000007</v>
      </c>
      <c r="AC114" s="49">
        <v>74588.429999999993</v>
      </c>
      <c r="AD114" s="249">
        <v>1936314.3500000003</v>
      </c>
      <c r="AE114" s="249">
        <v>1973677.41</v>
      </c>
      <c r="AF114" s="266">
        <f t="shared" si="4"/>
        <v>37363.05999999959</v>
      </c>
      <c r="AG114" s="266">
        <f t="shared" si="5"/>
        <v>18.333199214916384</v>
      </c>
    </row>
    <row r="115" spans="1:33">
      <c r="A115" s="37">
        <v>297</v>
      </c>
      <c r="B115" s="251" t="s">
        <v>128</v>
      </c>
      <c r="C115" s="255">
        <v>124021</v>
      </c>
      <c r="D115" s="255">
        <v>125666</v>
      </c>
      <c r="E115" s="39">
        <v>6217</v>
      </c>
      <c r="F115" s="39">
        <v>6301</v>
      </c>
      <c r="G115" s="39">
        <v>1081</v>
      </c>
      <c r="H115" s="39">
        <v>1084</v>
      </c>
      <c r="I115" s="39">
        <v>7556</v>
      </c>
      <c r="J115" s="39">
        <v>7479</v>
      </c>
      <c r="K115" s="39">
        <v>3690</v>
      </c>
      <c r="L115" s="39">
        <v>3863</v>
      </c>
      <c r="M115" s="39">
        <v>105477</v>
      </c>
      <c r="N115" s="39">
        <v>106939</v>
      </c>
      <c r="O115" s="39">
        <v>75100</v>
      </c>
      <c r="P115" s="39">
        <v>75954</v>
      </c>
      <c r="R115" s="49">
        <v>52533339.150000006</v>
      </c>
      <c r="S115" s="49">
        <v>55320322.610000007</v>
      </c>
      <c r="T115" s="49">
        <v>9702623.5999999996</v>
      </c>
      <c r="U115" s="49">
        <v>10120093.92</v>
      </c>
      <c r="V115" s="49">
        <v>57160308.840000004</v>
      </c>
      <c r="W115" s="49">
        <v>59840451.270000003</v>
      </c>
      <c r="X115" s="49">
        <v>47766865.5</v>
      </c>
      <c r="Y115" s="49">
        <v>52369068.539999999</v>
      </c>
      <c r="Z115" s="49">
        <v>6976248.7800000003</v>
      </c>
      <c r="AA115" s="49">
        <v>7348848.0800000001</v>
      </c>
      <c r="AB115" s="49">
        <v>6269348</v>
      </c>
      <c r="AC115" s="49">
        <v>6579895.0199999996</v>
      </c>
      <c r="AD115" s="249">
        <v>180408733.87</v>
      </c>
      <c r="AE115" s="249">
        <v>191578679.44000003</v>
      </c>
      <c r="AF115" s="266">
        <f t="shared" si="4"/>
        <v>11169945.570000023</v>
      </c>
      <c r="AG115" s="266">
        <f t="shared" si="5"/>
        <v>88.885980058249828</v>
      </c>
    </row>
    <row r="116" spans="1:33">
      <c r="A116" s="251">
        <v>300</v>
      </c>
      <c r="B116" s="251" t="s">
        <v>129</v>
      </c>
      <c r="C116" s="255">
        <v>3381</v>
      </c>
      <c r="D116" s="255">
        <v>3335</v>
      </c>
      <c r="E116" s="39">
        <v>123</v>
      </c>
      <c r="F116" s="39">
        <v>124</v>
      </c>
      <c r="G116" s="39">
        <v>33</v>
      </c>
      <c r="H116" s="39">
        <v>25</v>
      </c>
      <c r="I116" s="39">
        <v>185</v>
      </c>
      <c r="J116" s="39">
        <v>186</v>
      </c>
      <c r="K116" s="39">
        <v>123</v>
      </c>
      <c r="L116" s="39">
        <v>111</v>
      </c>
      <c r="M116" s="39">
        <v>2917</v>
      </c>
      <c r="N116" s="39">
        <v>2889</v>
      </c>
      <c r="O116" s="39">
        <v>1654</v>
      </c>
      <c r="P116" s="39">
        <v>1659</v>
      </c>
      <c r="R116" s="49">
        <v>1039343.8500000001</v>
      </c>
      <c r="S116" s="49">
        <v>1088671.6400000001</v>
      </c>
      <c r="T116" s="49">
        <v>296194.8</v>
      </c>
      <c r="U116" s="49">
        <v>233396.99999999997</v>
      </c>
      <c r="V116" s="49">
        <v>1399504.6500000001</v>
      </c>
      <c r="W116" s="49">
        <v>1488210.18</v>
      </c>
      <c r="X116" s="49">
        <v>1592228.85</v>
      </c>
      <c r="Y116" s="49">
        <v>1504780.38</v>
      </c>
      <c r="Z116" s="49">
        <v>192930.38</v>
      </c>
      <c r="AA116" s="49">
        <v>198532.08</v>
      </c>
      <c r="AB116" s="49">
        <v>138075.92000000001</v>
      </c>
      <c r="AC116" s="49">
        <v>143719.16999999998</v>
      </c>
      <c r="AD116" s="249">
        <v>4658278.45</v>
      </c>
      <c r="AE116" s="249">
        <v>4657310.45</v>
      </c>
      <c r="AF116" s="266">
        <f t="shared" si="4"/>
        <v>-968</v>
      </c>
      <c r="AG116" s="266">
        <f t="shared" si="5"/>
        <v>-0.29025487256371812</v>
      </c>
    </row>
    <row r="117" spans="1:33">
      <c r="A117" s="37">
        <v>301</v>
      </c>
      <c r="B117" s="251" t="s">
        <v>130</v>
      </c>
      <c r="C117" s="255">
        <v>19759</v>
      </c>
      <c r="D117" s="255">
        <v>19509</v>
      </c>
      <c r="E117" s="39">
        <v>847</v>
      </c>
      <c r="F117" s="39">
        <v>806</v>
      </c>
      <c r="G117" s="39">
        <v>195</v>
      </c>
      <c r="H117" s="39">
        <v>162</v>
      </c>
      <c r="I117" s="39">
        <v>1282</v>
      </c>
      <c r="J117" s="39">
        <v>1253</v>
      </c>
      <c r="K117" s="39">
        <v>721</v>
      </c>
      <c r="L117" s="39">
        <v>716</v>
      </c>
      <c r="M117" s="39">
        <v>16714</v>
      </c>
      <c r="N117" s="39">
        <v>16572</v>
      </c>
      <c r="O117" s="39">
        <v>9970</v>
      </c>
      <c r="P117" s="39">
        <v>9759</v>
      </c>
      <c r="R117" s="49">
        <v>7157107.6500000004</v>
      </c>
      <c r="S117" s="49">
        <v>7076365.6600000001</v>
      </c>
      <c r="T117" s="49">
        <v>1750242</v>
      </c>
      <c r="U117" s="49">
        <v>1512412.5599999998</v>
      </c>
      <c r="V117" s="49">
        <v>9698188.9800000004</v>
      </c>
      <c r="W117" s="49">
        <v>10025415.890000001</v>
      </c>
      <c r="X117" s="49">
        <v>9333308.9500000011</v>
      </c>
      <c r="Y117" s="49">
        <v>9706511.2799999993</v>
      </c>
      <c r="Z117" s="49">
        <v>1105463.96</v>
      </c>
      <c r="AA117" s="49">
        <v>1138827.8400000001</v>
      </c>
      <c r="AB117" s="49">
        <v>832295.60000000009</v>
      </c>
      <c r="AC117" s="49">
        <v>845422.16999999993</v>
      </c>
      <c r="AD117" s="249">
        <v>29876607.140000008</v>
      </c>
      <c r="AE117" s="249">
        <v>30304955.399999999</v>
      </c>
      <c r="AF117" s="266">
        <f t="shared" si="4"/>
        <v>428348.25999999046</v>
      </c>
      <c r="AG117" s="266">
        <f t="shared" si="5"/>
        <v>21.956443692654183</v>
      </c>
    </row>
    <row r="118" spans="1:33">
      <c r="A118" s="37">
        <v>304</v>
      </c>
      <c r="B118" s="251" t="s">
        <v>131</v>
      </c>
      <c r="C118" s="255">
        <v>949</v>
      </c>
      <c r="D118" s="255">
        <v>970</v>
      </c>
      <c r="E118" s="39">
        <v>20</v>
      </c>
      <c r="F118" s="265">
        <v>19</v>
      </c>
      <c r="G118" s="265">
        <v>6</v>
      </c>
      <c r="H118" s="265">
        <v>5</v>
      </c>
      <c r="I118" s="265">
        <v>35</v>
      </c>
      <c r="J118" s="265">
        <v>35</v>
      </c>
      <c r="K118" s="265">
        <v>18</v>
      </c>
      <c r="L118" s="265">
        <v>16</v>
      </c>
      <c r="M118" s="265">
        <v>870</v>
      </c>
      <c r="N118" s="39">
        <v>895</v>
      </c>
      <c r="O118" s="39">
        <v>459</v>
      </c>
      <c r="P118" s="39">
        <v>465</v>
      </c>
      <c r="R118" s="49">
        <v>168999</v>
      </c>
      <c r="S118" s="49">
        <v>166812.59000000003</v>
      </c>
      <c r="T118" s="49">
        <v>53853.600000000006</v>
      </c>
      <c r="U118" s="49">
        <v>46679.399999999994</v>
      </c>
      <c r="V118" s="49">
        <v>264771.15000000002</v>
      </c>
      <c r="W118" s="49">
        <v>280039.55</v>
      </c>
      <c r="X118" s="49">
        <v>233009.1</v>
      </c>
      <c r="Y118" s="49">
        <v>216905.28</v>
      </c>
      <c r="Z118" s="49">
        <v>57541.8</v>
      </c>
      <c r="AA118" s="49">
        <v>61504.4</v>
      </c>
      <c r="AB118" s="49">
        <v>38317.32</v>
      </c>
      <c r="AC118" s="49">
        <v>40282.949999999997</v>
      </c>
      <c r="AD118" s="249">
        <v>816491.97</v>
      </c>
      <c r="AE118" s="249">
        <v>812224.17</v>
      </c>
      <c r="AF118" s="266">
        <f t="shared" si="4"/>
        <v>-4267.7999999999302</v>
      </c>
      <c r="AG118" s="266">
        <f t="shared" si="5"/>
        <v>-4.3997938144329174</v>
      </c>
    </row>
    <row r="119" spans="1:33">
      <c r="A119" s="37">
        <v>305</v>
      </c>
      <c r="B119" s="251" t="s">
        <v>132</v>
      </c>
      <c r="C119" s="255">
        <v>15019</v>
      </c>
      <c r="D119" s="255">
        <v>14876</v>
      </c>
      <c r="E119" s="39">
        <v>624</v>
      </c>
      <c r="F119" s="39">
        <v>602</v>
      </c>
      <c r="G119" s="39">
        <v>133</v>
      </c>
      <c r="H119" s="39">
        <v>106</v>
      </c>
      <c r="I119" s="39">
        <v>994</v>
      </c>
      <c r="J119" s="39">
        <v>963</v>
      </c>
      <c r="K119" s="39">
        <v>540</v>
      </c>
      <c r="L119" s="39">
        <v>553</v>
      </c>
      <c r="M119" s="39">
        <v>12728</v>
      </c>
      <c r="N119" s="39">
        <v>12652</v>
      </c>
      <c r="O119" s="39">
        <v>7791</v>
      </c>
      <c r="P119" s="39">
        <v>7661</v>
      </c>
      <c r="R119" s="49">
        <v>5272768.8000000007</v>
      </c>
      <c r="S119" s="49">
        <v>5285325.2200000007</v>
      </c>
      <c r="T119" s="49">
        <v>1193754.8</v>
      </c>
      <c r="U119" s="49">
        <v>989603.27999999991</v>
      </c>
      <c r="V119" s="49">
        <v>7519500.6600000001</v>
      </c>
      <c r="W119" s="49">
        <v>7705088.1900000004</v>
      </c>
      <c r="X119" s="49">
        <v>6990273</v>
      </c>
      <c r="Y119" s="49">
        <v>7496788.7400000002</v>
      </c>
      <c r="Z119" s="49">
        <v>841829.92</v>
      </c>
      <c r="AA119" s="49">
        <v>869445.44</v>
      </c>
      <c r="AB119" s="49">
        <v>650392.68000000005</v>
      </c>
      <c r="AC119" s="49">
        <v>663672.42999999993</v>
      </c>
      <c r="AD119" s="249">
        <v>22468519.860000003</v>
      </c>
      <c r="AE119" s="249">
        <v>23009923.300000001</v>
      </c>
      <c r="AF119" s="266">
        <f t="shared" si="4"/>
        <v>541403.43999999762</v>
      </c>
      <c r="AG119" s="266">
        <f t="shared" si="5"/>
        <v>36.394423232051466</v>
      </c>
    </row>
    <row r="120" spans="1:33">
      <c r="A120" s="37">
        <v>309</v>
      </c>
      <c r="B120" s="251" t="s">
        <v>133</v>
      </c>
      <c r="C120" s="255">
        <v>6409</v>
      </c>
      <c r="D120" s="255">
        <v>6444</v>
      </c>
      <c r="E120" s="39">
        <v>206</v>
      </c>
      <c r="F120" s="39">
        <v>213</v>
      </c>
      <c r="G120" s="39">
        <v>49</v>
      </c>
      <c r="H120" s="39">
        <v>46</v>
      </c>
      <c r="I120" s="39">
        <v>408</v>
      </c>
      <c r="J120" s="39">
        <v>395</v>
      </c>
      <c r="K120" s="39">
        <v>205</v>
      </c>
      <c r="L120" s="39">
        <v>226</v>
      </c>
      <c r="M120" s="39">
        <v>5541</v>
      </c>
      <c r="N120" s="39">
        <v>5564</v>
      </c>
      <c r="O120" s="39">
        <v>3175</v>
      </c>
      <c r="P120" s="39">
        <v>3162</v>
      </c>
      <c r="R120" s="49">
        <v>1740689.7000000002</v>
      </c>
      <c r="S120" s="49">
        <v>1870056.9300000002</v>
      </c>
      <c r="T120" s="49">
        <v>439804.4</v>
      </c>
      <c r="U120" s="49">
        <v>429450.48</v>
      </c>
      <c r="V120" s="49">
        <v>3086475.12</v>
      </c>
      <c r="W120" s="49">
        <v>3160446.35</v>
      </c>
      <c r="X120" s="49">
        <v>2653714.75</v>
      </c>
      <c r="Y120" s="49">
        <v>3063787.08</v>
      </c>
      <c r="Z120" s="49">
        <v>366481.74</v>
      </c>
      <c r="AA120" s="49">
        <v>382358.08</v>
      </c>
      <c r="AB120" s="49">
        <v>265049</v>
      </c>
      <c r="AC120" s="49">
        <v>273924.06</v>
      </c>
      <c r="AD120" s="249">
        <v>8552214.7100000009</v>
      </c>
      <c r="AE120" s="249">
        <v>9180022.9800000004</v>
      </c>
      <c r="AF120" s="266">
        <f t="shared" si="4"/>
        <v>627808.26999999955</v>
      </c>
      <c r="AG120" s="266">
        <f t="shared" si="5"/>
        <v>97.425243637492173</v>
      </c>
    </row>
    <row r="121" spans="1:33">
      <c r="A121" s="37">
        <v>312</v>
      </c>
      <c r="B121" s="251" t="s">
        <v>134</v>
      </c>
      <c r="C121" s="255">
        <v>1174</v>
      </c>
      <c r="D121" s="255">
        <v>1155</v>
      </c>
      <c r="E121" s="39">
        <v>53</v>
      </c>
      <c r="F121" s="39">
        <v>45</v>
      </c>
      <c r="G121" s="39">
        <v>6</v>
      </c>
      <c r="H121" s="39">
        <v>14</v>
      </c>
      <c r="I121" s="39">
        <v>93</v>
      </c>
      <c r="J121" s="39">
        <v>85</v>
      </c>
      <c r="K121" s="39">
        <v>45</v>
      </c>
      <c r="L121" s="39">
        <v>49</v>
      </c>
      <c r="M121" s="39">
        <v>977</v>
      </c>
      <c r="N121" s="39">
        <v>962</v>
      </c>
      <c r="O121" s="39">
        <v>503</v>
      </c>
      <c r="P121" s="39">
        <v>469</v>
      </c>
      <c r="R121" s="49">
        <v>447847.35000000003</v>
      </c>
      <c r="S121" s="49">
        <v>395082.45</v>
      </c>
      <c r="T121" s="49">
        <v>53853.600000000006</v>
      </c>
      <c r="U121" s="49">
        <v>130702.31999999999</v>
      </c>
      <c r="V121" s="49">
        <v>703534.77</v>
      </c>
      <c r="W121" s="49">
        <v>680096.05</v>
      </c>
      <c r="X121" s="49">
        <v>582522.75</v>
      </c>
      <c r="Y121" s="49">
        <v>664272.42000000004</v>
      </c>
      <c r="Z121" s="49">
        <v>64618.78</v>
      </c>
      <c r="AA121" s="49">
        <v>66108.639999999999</v>
      </c>
      <c r="AB121" s="49">
        <v>41990.44</v>
      </c>
      <c r="AC121" s="49">
        <v>40629.47</v>
      </c>
      <c r="AD121" s="249">
        <v>1894367.6900000002</v>
      </c>
      <c r="AE121" s="249">
        <v>1976891.35</v>
      </c>
      <c r="AF121" s="266">
        <f t="shared" si="4"/>
        <v>82523.659999999916</v>
      </c>
      <c r="AG121" s="266">
        <f t="shared" si="5"/>
        <v>71.449056277056201</v>
      </c>
    </row>
    <row r="122" spans="1:33">
      <c r="A122" s="37">
        <v>316</v>
      </c>
      <c r="B122" s="251" t="s">
        <v>135</v>
      </c>
      <c r="C122" s="255">
        <v>4114</v>
      </c>
      <c r="D122" s="255">
        <v>4093</v>
      </c>
      <c r="E122" s="39">
        <v>150</v>
      </c>
      <c r="F122" s="39">
        <v>136</v>
      </c>
      <c r="G122" s="39">
        <v>30</v>
      </c>
      <c r="H122" s="39">
        <v>33</v>
      </c>
      <c r="I122" s="39">
        <v>246</v>
      </c>
      <c r="J122" s="39">
        <v>233</v>
      </c>
      <c r="K122" s="39">
        <v>127</v>
      </c>
      <c r="L122" s="39">
        <v>133</v>
      </c>
      <c r="M122" s="39">
        <v>3561</v>
      </c>
      <c r="N122" s="39">
        <v>3558</v>
      </c>
      <c r="O122" s="39">
        <v>2262</v>
      </c>
      <c r="P122" s="39">
        <v>2247</v>
      </c>
      <c r="R122" s="49">
        <v>1267492.5</v>
      </c>
      <c r="S122" s="49">
        <v>1194026.96</v>
      </c>
      <c r="T122" s="49">
        <v>269268</v>
      </c>
      <c r="U122" s="49">
        <v>308084.03999999998</v>
      </c>
      <c r="V122" s="49">
        <v>1860962.9400000002</v>
      </c>
      <c r="W122" s="49">
        <v>1864263.29</v>
      </c>
      <c r="X122" s="49">
        <v>1644008.6500000001</v>
      </c>
      <c r="Y122" s="49">
        <v>1803025.14</v>
      </c>
      <c r="Z122" s="49">
        <v>235524.54</v>
      </c>
      <c r="AA122" s="49">
        <v>244505.76</v>
      </c>
      <c r="AB122" s="49">
        <v>188831.76</v>
      </c>
      <c r="AC122" s="49">
        <v>194657.61</v>
      </c>
      <c r="AD122" s="249">
        <v>5466088.3900000006</v>
      </c>
      <c r="AE122" s="249">
        <v>5608562.7999999998</v>
      </c>
      <c r="AF122" s="266">
        <f t="shared" si="4"/>
        <v>142474.40999999922</v>
      </c>
      <c r="AG122" s="266">
        <f t="shared" si="5"/>
        <v>34.809286586855414</v>
      </c>
    </row>
    <row r="123" spans="1:33">
      <c r="A123" s="37">
        <v>317</v>
      </c>
      <c r="B123" s="251" t="s">
        <v>136</v>
      </c>
      <c r="C123" s="255">
        <v>2440</v>
      </c>
      <c r="D123" s="255">
        <v>2373</v>
      </c>
      <c r="E123" s="39">
        <v>128</v>
      </c>
      <c r="F123" s="39">
        <v>122</v>
      </c>
      <c r="G123" s="39">
        <v>22</v>
      </c>
      <c r="H123" s="39">
        <v>24</v>
      </c>
      <c r="I123" s="39">
        <v>182</v>
      </c>
      <c r="J123" s="39">
        <v>176</v>
      </c>
      <c r="K123" s="39">
        <v>118</v>
      </c>
      <c r="L123" s="39">
        <v>111</v>
      </c>
      <c r="M123" s="39">
        <v>1990</v>
      </c>
      <c r="N123" s="39">
        <v>1940</v>
      </c>
      <c r="O123" s="39">
        <v>1174</v>
      </c>
      <c r="P123" s="39">
        <v>1134</v>
      </c>
      <c r="R123" s="49">
        <v>1081593.6000000001</v>
      </c>
      <c r="S123" s="49">
        <v>1071112.4200000002</v>
      </c>
      <c r="T123" s="49">
        <v>197463.2</v>
      </c>
      <c r="U123" s="49">
        <v>224061.12</v>
      </c>
      <c r="V123" s="49">
        <v>1376809.98</v>
      </c>
      <c r="W123" s="49">
        <v>1408198.8800000001</v>
      </c>
      <c r="X123" s="49">
        <v>1527504.1</v>
      </c>
      <c r="Y123" s="49">
        <v>1504780.38</v>
      </c>
      <c r="Z123" s="49">
        <v>131618.6</v>
      </c>
      <c r="AA123" s="49">
        <v>133316.79999999999</v>
      </c>
      <c r="AB123" s="49">
        <v>98005.52</v>
      </c>
      <c r="AC123" s="49">
        <v>98238.42</v>
      </c>
      <c r="AD123" s="249">
        <v>4412995</v>
      </c>
      <c r="AE123" s="249">
        <v>4439708.0199999996</v>
      </c>
      <c r="AF123" s="266">
        <f t="shared" si="4"/>
        <v>26713.019999999553</v>
      </c>
      <c r="AG123" s="266">
        <f t="shared" si="5"/>
        <v>11.257067003792478</v>
      </c>
    </row>
    <row r="124" spans="1:33">
      <c r="A124" s="37">
        <v>320</v>
      </c>
      <c r="B124" s="251" t="s">
        <v>137</v>
      </c>
      <c r="C124" s="255">
        <v>7030</v>
      </c>
      <c r="D124" s="255">
        <v>6954</v>
      </c>
      <c r="E124" s="39">
        <v>240</v>
      </c>
      <c r="F124" s="39">
        <v>218</v>
      </c>
      <c r="G124" s="39">
        <v>40</v>
      </c>
      <c r="H124" s="39">
        <v>37</v>
      </c>
      <c r="I124" s="39">
        <v>300</v>
      </c>
      <c r="J124" s="39">
        <v>289</v>
      </c>
      <c r="K124" s="39">
        <v>169</v>
      </c>
      <c r="L124" s="39">
        <v>167</v>
      </c>
      <c r="M124" s="39">
        <v>6281</v>
      </c>
      <c r="N124" s="39">
        <v>6243</v>
      </c>
      <c r="O124" s="39">
        <v>3265</v>
      </c>
      <c r="P124" s="39">
        <v>3226</v>
      </c>
      <c r="R124" s="49">
        <v>2027988.0000000002</v>
      </c>
      <c r="S124" s="49">
        <v>1913954.9800000002</v>
      </c>
      <c r="T124" s="49">
        <v>359024</v>
      </c>
      <c r="U124" s="49">
        <v>345427.56</v>
      </c>
      <c r="V124" s="49">
        <v>2269467</v>
      </c>
      <c r="W124" s="49">
        <v>2312326.5699999998</v>
      </c>
      <c r="X124" s="49">
        <v>2187696.5500000003</v>
      </c>
      <c r="Y124" s="49">
        <v>2263948.86</v>
      </c>
      <c r="Z124" s="49">
        <v>415425.34</v>
      </c>
      <c r="AA124" s="49">
        <v>429018.96</v>
      </c>
      <c r="AB124" s="49">
        <v>272562.2</v>
      </c>
      <c r="AC124" s="49">
        <v>279468.38</v>
      </c>
      <c r="AD124" s="249">
        <v>7532163.0900000008</v>
      </c>
      <c r="AE124" s="249">
        <v>7544145.3099999987</v>
      </c>
      <c r="AF124" s="266">
        <f t="shared" si="4"/>
        <v>11982.219999997877</v>
      </c>
      <c r="AG124" s="266">
        <f t="shared" si="5"/>
        <v>1.7230687374170084</v>
      </c>
    </row>
    <row r="125" spans="1:33">
      <c r="A125" s="37">
        <v>322</v>
      </c>
      <c r="B125" s="251" t="s">
        <v>138</v>
      </c>
      <c r="C125" s="255">
        <v>6462</v>
      </c>
      <c r="D125" s="255">
        <v>6371</v>
      </c>
      <c r="E125" s="39">
        <v>241</v>
      </c>
      <c r="F125" s="39">
        <v>223</v>
      </c>
      <c r="G125" s="39">
        <v>46</v>
      </c>
      <c r="H125" s="39">
        <v>53</v>
      </c>
      <c r="I125" s="39">
        <v>338</v>
      </c>
      <c r="J125" s="39">
        <v>321</v>
      </c>
      <c r="K125" s="39">
        <v>185</v>
      </c>
      <c r="L125" s="39">
        <v>193</v>
      </c>
      <c r="M125" s="39">
        <v>5652</v>
      </c>
      <c r="N125" s="39">
        <v>5581</v>
      </c>
      <c r="O125" s="39">
        <v>3191</v>
      </c>
      <c r="P125" s="39">
        <v>3111</v>
      </c>
      <c r="R125" s="49">
        <v>2036437.9500000002</v>
      </c>
      <c r="S125" s="49">
        <v>1957853.03</v>
      </c>
      <c r="T125" s="49">
        <v>412877.60000000003</v>
      </c>
      <c r="U125" s="49">
        <v>494801.63999999996</v>
      </c>
      <c r="V125" s="49">
        <v>2556932.8200000003</v>
      </c>
      <c r="W125" s="49">
        <v>2568362.73</v>
      </c>
      <c r="X125" s="49">
        <v>2394815.75</v>
      </c>
      <c r="Y125" s="49">
        <v>2616419.94</v>
      </c>
      <c r="Z125" s="49">
        <v>373823.28</v>
      </c>
      <c r="AA125" s="49">
        <v>383526.32</v>
      </c>
      <c r="AB125" s="49">
        <v>266384.68</v>
      </c>
      <c r="AC125" s="49">
        <v>269505.93</v>
      </c>
      <c r="AD125" s="249">
        <v>8041272.080000001</v>
      </c>
      <c r="AE125" s="249">
        <v>8290469.5899999999</v>
      </c>
      <c r="AF125" s="266">
        <f t="shared" si="4"/>
        <v>249197.50999999885</v>
      </c>
      <c r="AG125" s="266">
        <f t="shared" si="5"/>
        <v>39.114347826086778</v>
      </c>
    </row>
    <row r="126" spans="1:33">
      <c r="A126" s="37">
        <v>398</v>
      </c>
      <c r="B126" s="251" t="s">
        <v>139</v>
      </c>
      <c r="C126" s="255">
        <v>120693</v>
      </c>
      <c r="D126" s="255">
        <v>121337</v>
      </c>
      <c r="E126" s="39">
        <v>5666</v>
      </c>
      <c r="F126" s="39">
        <v>5541</v>
      </c>
      <c r="G126" s="39">
        <v>1039</v>
      </c>
      <c r="H126" s="39">
        <v>1057</v>
      </c>
      <c r="I126" s="39">
        <v>7133</v>
      </c>
      <c r="J126" s="39">
        <v>7002</v>
      </c>
      <c r="K126" s="39">
        <v>3930</v>
      </c>
      <c r="L126" s="39">
        <v>3931</v>
      </c>
      <c r="M126" s="39">
        <v>102925</v>
      </c>
      <c r="N126" s="39">
        <v>103806</v>
      </c>
      <c r="O126" s="39">
        <v>69442</v>
      </c>
      <c r="P126" s="39">
        <v>69925</v>
      </c>
      <c r="R126" s="49">
        <v>47877416.700000003</v>
      </c>
      <c r="S126" s="49">
        <v>48647819.010000005</v>
      </c>
      <c r="T126" s="49">
        <v>9325648.4000000004</v>
      </c>
      <c r="U126" s="49">
        <v>9868025.1599999983</v>
      </c>
      <c r="V126" s="49">
        <v>53960360.370000005</v>
      </c>
      <c r="W126" s="49">
        <v>56023912.259999998</v>
      </c>
      <c r="X126" s="49">
        <v>50873653.5</v>
      </c>
      <c r="Y126" s="49">
        <v>53290915.979999997</v>
      </c>
      <c r="Z126" s="49">
        <v>6807459.5</v>
      </c>
      <c r="AA126" s="49">
        <v>7133548.3200000003</v>
      </c>
      <c r="AB126" s="49">
        <v>5797018.1600000001</v>
      </c>
      <c r="AC126" s="49">
        <v>6057602.75</v>
      </c>
      <c r="AD126" s="249">
        <v>174641556.63</v>
      </c>
      <c r="AE126" s="249">
        <v>181021823.47999999</v>
      </c>
      <c r="AF126" s="266">
        <f t="shared" si="4"/>
        <v>6380266.849999994</v>
      </c>
      <c r="AG126" s="266">
        <f t="shared" si="5"/>
        <v>52.583027848059487</v>
      </c>
    </row>
    <row r="127" spans="1:33">
      <c r="A127" s="37">
        <v>399</v>
      </c>
      <c r="B127" s="251" t="s">
        <v>140</v>
      </c>
      <c r="C127" s="255">
        <v>7682</v>
      </c>
      <c r="D127" s="255">
        <v>7656</v>
      </c>
      <c r="E127" s="39">
        <v>372</v>
      </c>
      <c r="F127" s="265">
        <v>358</v>
      </c>
      <c r="G127" s="265">
        <v>104</v>
      </c>
      <c r="H127" s="265">
        <v>62</v>
      </c>
      <c r="I127" s="265">
        <v>682</v>
      </c>
      <c r="J127" s="265">
        <v>663</v>
      </c>
      <c r="K127" s="265">
        <v>380</v>
      </c>
      <c r="L127" s="265">
        <v>382</v>
      </c>
      <c r="M127" s="265">
        <v>6144</v>
      </c>
      <c r="N127" s="39">
        <v>6191</v>
      </c>
      <c r="O127" s="39">
        <v>4032</v>
      </c>
      <c r="P127" s="39">
        <v>4040</v>
      </c>
      <c r="R127" s="49">
        <v>3143381.4000000004</v>
      </c>
      <c r="S127" s="49">
        <v>3143100.3800000004</v>
      </c>
      <c r="T127" s="49">
        <v>933462.4</v>
      </c>
      <c r="U127" s="49">
        <v>578824.55999999994</v>
      </c>
      <c r="V127" s="49">
        <v>5159254.9800000004</v>
      </c>
      <c r="W127" s="49">
        <v>5304749.1900000004</v>
      </c>
      <c r="X127" s="49">
        <v>4919081</v>
      </c>
      <c r="Y127" s="49">
        <v>5178613.5599999996</v>
      </c>
      <c r="Z127" s="49">
        <v>406364.16000000003</v>
      </c>
      <c r="AA127" s="49">
        <v>425445.52</v>
      </c>
      <c r="AB127" s="49">
        <v>336591.36000000004</v>
      </c>
      <c r="AC127" s="49">
        <v>349985.19999999995</v>
      </c>
      <c r="AD127" s="249">
        <v>14898135.300000001</v>
      </c>
      <c r="AE127" s="249">
        <v>14980718.41</v>
      </c>
      <c r="AF127" s="266">
        <f t="shared" si="4"/>
        <v>82583.109999999404</v>
      </c>
      <c r="AG127" s="266">
        <f t="shared" si="5"/>
        <v>10.78671760710546</v>
      </c>
    </row>
    <row r="128" spans="1:33">
      <c r="A128" s="37">
        <v>400</v>
      </c>
      <c r="B128" s="251" t="s">
        <v>141</v>
      </c>
      <c r="C128" s="255">
        <v>8441</v>
      </c>
      <c r="D128" s="255">
        <v>8479</v>
      </c>
      <c r="E128" s="39">
        <v>397</v>
      </c>
      <c r="F128" s="39">
        <v>392</v>
      </c>
      <c r="G128" s="39">
        <v>90</v>
      </c>
      <c r="H128" s="39">
        <v>76</v>
      </c>
      <c r="I128" s="39">
        <v>632</v>
      </c>
      <c r="J128" s="39">
        <v>614</v>
      </c>
      <c r="K128" s="39">
        <v>343</v>
      </c>
      <c r="L128" s="39">
        <v>350</v>
      </c>
      <c r="M128" s="39">
        <v>6979</v>
      </c>
      <c r="N128" s="39">
        <v>7047</v>
      </c>
      <c r="O128" s="39">
        <v>4609</v>
      </c>
      <c r="P128" s="39">
        <v>4638</v>
      </c>
      <c r="R128" s="49">
        <v>3354630.1500000004</v>
      </c>
      <c r="S128" s="49">
        <v>3441607.12</v>
      </c>
      <c r="T128" s="49">
        <v>807804</v>
      </c>
      <c r="U128" s="49">
        <v>709526.87999999989</v>
      </c>
      <c r="V128" s="49">
        <v>4781010.4800000004</v>
      </c>
      <c r="W128" s="49">
        <v>4912693.82</v>
      </c>
      <c r="X128" s="49">
        <v>4440117.8500000006</v>
      </c>
      <c r="Y128" s="49">
        <v>4744803</v>
      </c>
      <c r="Z128" s="49">
        <v>461591.06</v>
      </c>
      <c r="AA128" s="49">
        <v>484269.83999999997</v>
      </c>
      <c r="AB128" s="49">
        <v>384759.32</v>
      </c>
      <c r="AC128" s="49">
        <v>401789.94</v>
      </c>
      <c r="AD128" s="249">
        <v>14229912.860000001</v>
      </c>
      <c r="AE128" s="249">
        <v>14694690.6</v>
      </c>
      <c r="AF128" s="266">
        <f t="shared" si="4"/>
        <v>464777.73999999836</v>
      </c>
      <c r="AG128" s="266">
        <f t="shared" si="5"/>
        <v>54.815159806580773</v>
      </c>
    </row>
    <row r="129" spans="1:33">
      <c r="A129" s="37">
        <v>402</v>
      </c>
      <c r="B129" s="251" t="s">
        <v>142</v>
      </c>
      <c r="C129" s="255">
        <v>8975</v>
      </c>
      <c r="D129" s="255">
        <v>8865</v>
      </c>
      <c r="E129" s="39">
        <v>375</v>
      </c>
      <c r="F129" s="39">
        <v>374</v>
      </c>
      <c r="G129" s="39">
        <v>78</v>
      </c>
      <c r="H129" s="39">
        <v>61</v>
      </c>
      <c r="I129" s="39">
        <v>556</v>
      </c>
      <c r="J129" s="39">
        <v>536</v>
      </c>
      <c r="K129" s="39">
        <v>358</v>
      </c>
      <c r="L129" s="39">
        <v>331</v>
      </c>
      <c r="M129" s="39">
        <v>7608</v>
      </c>
      <c r="N129" s="39">
        <v>7563</v>
      </c>
      <c r="O129" s="39">
        <v>4699</v>
      </c>
      <c r="P129" s="39">
        <v>4600</v>
      </c>
      <c r="R129" s="49">
        <v>3168731.2500000005</v>
      </c>
      <c r="S129" s="49">
        <v>3283574.14</v>
      </c>
      <c r="T129" s="49">
        <v>700096.8</v>
      </c>
      <c r="U129" s="49">
        <v>569488.67999999993</v>
      </c>
      <c r="V129" s="49">
        <v>4206078.84</v>
      </c>
      <c r="W129" s="49">
        <v>4288605.68</v>
      </c>
      <c r="X129" s="49">
        <v>4634292.1000000006</v>
      </c>
      <c r="Y129" s="49">
        <v>4487227.9799999995</v>
      </c>
      <c r="Z129" s="49">
        <v>503193.12</v>
      </c>
      <c r="AA129" s="49">
        <v>519729.36</v>
      </c>
      <c r="AB129" s="49">
        <v>392272.52</v>
      </c>
      <c r="AC129" s="49">
        <v>398498</v>
      </c>
      <c r="AD129" s="249">
        <v>13604664.630000001</v>
      </c>
      <c r="AE129" s="249">
        <v>13547123.84</v>
      </c>
      <c r="AF129" s="266">
        <f t="shared" si="4"/>
        <v>-57540.790000000969</v>
      </c>
      <c r="AG129" s="266">
        <f t="shared" si="5"/>
        <v>-6.4907828539200194</v>
      </c>
    </row>
    <row r="130" spans="1:33">
      <c r="A130" s="37">
        <v>403</v>
      </c>
      <c r="B130" s="251" t="s">
        <v>143</v>
      </c>
      <c r="C130" s="255">
        <v>2789</v>
      </c>
      <c r="D130" s="255">
        <v>2758</v>
      </c>
      <c r="E130" s="39">
        <v>109</v>
      </c>
      <c r="F130" s="39">
        <v>102</v>
      </c>
      <c r="G130" s="39">
        <v>22</v>
      </c>
      <c r="H130" s="39">
        <v>26</v>
      </c>
      <c r="I130" s="39">
        <v>187</v>
      </c>
      <c r="J130" s="39">
        <v>188</v>
      </c>
      <c r="K130" s="39">
        <v>85</v>
      </c>
      <c r="L130" s="39">
        <v>87</v>
      </c>
      <c r="M130" s="39">
        <v>2386</v>
      </c>
      <c r="N130" s="39">
        <v>2355</v>
      </c>
      <c r="O130" s="39">
        <v>1256</v>
      </c>
      <c r="P130" s="39">
        <v>1208</v>
      </c>
      <c r="R130" s="49">
        <v>921044.55</v>
      </c>
      <c r="S130" s="49">
        <v>895520.22000000009</v>
      </c>
      <c r="T130" s="49">
        <v>197463.2</v>
      </c>
      <c r="U130" s="49">
        <v>242732.87999999998</v>
      </c>
      <c r="V130" s="49">
        <v>1414634.4300000002</v>
      </c>
      <c r="W130" s="49">
        <v>1504212.44</v>
      </c>
      <c r="X130" s="49">
        <v>1100320.75</v>
      </c>
      <c r="Y130" s="49">
        <v>1179422.46</v>
      </c>
      <c r="Z130" s="49">
        <v>157810.04</v>
      </c>
      <c r="AA130" s="49">
        <v>161835.6</v>
      </c>
      <c r="AB130" s="49">
        <v>104850.88</v>
      </c>
      <c r="AC130" s="49">
        <v>104649.04</v>
      </c>
      <c r="AD130" s="249">
        <v>3896123.85</v>
      </c>
      <c r="AE130" s="249">
        <v>4088372.64</v>
      </c>
      <c r="AF130" s="266">
        <f t="shared" si="4"/>
        <v>192248.79000000004</v>
      </c>
      <c r="AG130" s="266">
        <f t="shared" si="5"/>
        <v>69.705870195794063</v>
      </c>
    </row>
    <row r="131" spans="1:33">
      <c r="A131" s="37">
        <v>405</v>
      </c>
      <c r="B131" s="251" t="s">
        <v>144</v>
      </c>
      <c r="C131" s="255">
        <v>72988</v>
      </c>
      <c r="D131" s="255">
        <v>73327</v>
      </c>
      <c r="E131" s="39">
        <v>3044</v>
      </c>
      <c r="F131" s="39">
        <v>2994</v>
      </c>
      <c r="G131" s="39">
        <v>618</v>
      </c>
      <c r="H131" s="39">
        <v>548</v>
      </c>
      <c r="I131" s="39">
        <v>4236</v>
      </c>
      <c r="J131" s="39">
        <v>4163</v>
      </c>
      <c r="K131" s="39">
        <v>2281</v>
      </c>
      <c r="L131" s="39">
        <v>2270</v>
      </c>
      <c r="M131" s="39">
        <v>62809</v>
      </c>
      <c r="N131" s="39">
        <v>63352</v>
      </c>
      <c r="O131" s="39">
        <v>42925</v>
      </c>
      <c r="P131" s="39">
        <v>43157</v>
      </c>
      <c r="R131" s="49">
        <v>25721647.800000001</v>
      </c>
      <c r="S131" s="49">
        <v>26286152.340000004</v>
      </c>
      <c r="T131" s="49">
        <v>5546920.7999999998</v>
      </c>
      <c r="U131" s="49">
        <v>5116062.2399999993</v>
      </c>
      <c r="V131" s="49">
        <v>32044874.040000003</v>
      </c>
      <c r="W131" s="49">
        <v>33308704.190000001</v>
      </c>
      <c r="X131" s="49">
        <v>29527430.950000003</v>
      </c>
      <c r="Y131" s="49">
        <v>30773436.600000001</v>
      </c>
      <c r="Z131" s="49">
        <v>4154187.2600000002</v>
      </c>
      <c r="AA131" s="49">
        <v>4353549.4399999995</v>
      </c>
      <c r="AB131" s="49">
        <v>3583379</v>
      </c>
      <c r="AC131" s="49">
        <v>3738690.9099999997</v>
      </c>
      <c r="AD131" s="249">
        <v>100578439.85000001</v>
      </c>
      <c r="AE131" s="249">
        <v>103576595.72</v>
      </c>
      <c r="AF131" s="266">
        <f t="shared" si="4"/>
        <v>2998155.8699999899</v>
      </c>
      <c r="AG131" s="266">
        <f t="shared" si="5"/>
        <v>40.887474872829785</v>
      </c>
    </row>
    <row r="132" spans="1:33">
      <c r="A132" s="37">
        <v>407</v>
      </c>
      <c r="B132" s="251" t="s">
        <v>145</v>
      </c>
      <c r="C132" s="255">
        <v>2449</v>
      </c>
      <c r="D132" s="255">
        <v>2429</v>
      </c>
      <c r="E132" s="39">
        <v>98</v>
      </c>
      <c r="F132" s="39">
        <v>92</v>
      </c>
      <c r="G132" s="39">
        <v>29</v>
      </c>
      <c r="H132" s="39">
        <v>21</v>
      </c>
      <c r="I132" s="39">
        <v>142</v>
      </c>
      <c r="J132" s="39">
        <v>142</v>
      </c>
      <c r="K132" s="39">
        <v>82</v>
      </c>
      <c r="L132" s="39">
        <v>70</v>
      </c>
      <c r="M132" s="39">
        <v>2098</v>
      </c>
      <c r="N132" s="39">
        <v>2104</v>
      </c>
      <c r="O132" s="39">
        <v>1284</v>
      </c>
      <c r="P132" s="39">
        <v>1265</v>
      </c>
      <c r="R132" s="49">
        <v>828095.10000000009</v>
      </c>
      <c r="S132" s="49">
        <v>807724.12000000011</v>
      </c>
      <c r="T132" s="49">
        <v>260292.40000000002</v>
      </c>
      <c r="U132" s="49">
        <v>196053.47999999998</v>
      </c>
      <c r="V132" s="49">
        <v>1074214.3800000001</v>
      </c>
      <c r="W132" s="49">
        <v>1136160.46</v>
      </c>
      <c r="X132" s="49">
        <v>1061485.9000000001</v>
      </c>
      <c r="Y132" s="49">
        <v>948960.6</v>
      </c>
      <c r="Z132" s="49">
        <v>138761.72</v>
      </c>
      <c r="AA132" s="49">
        <v>144586.88</v>
      </c>
      <c r="AB132" s="49">
        <v>107188.32</v>
      </c>
      <c r="AC132" s="49">
        <v>109586.95</v>
      </c>
      <c r="AD132" s="249">
        <v>3470037.8200000003</v>
      </c>
      <c r="AE132" s="249">
        <v>3343072.49</v>
      </c>
      <c r="AF132" s="266">
        <f t="shared" si="4"/>
        <v>-126965.33000000007</v>
      </c>
      <c r="AG132" s="266">
        <f t="shared" si="5"/>
        <v>-52.270617538081545</v>
      </c>
    </row>
    <row r="133" spans="1:33">
      <c r="A133" s="37">
        <v>408</v>
      </c>
      <c r="B133" s="251" t="s">
        <v>146</v>
      </c>
      <c r="C133" s="255">
        <v>14024</v>
      </c>
      <c r="D133" s="255">
        <v>14028</v>
      </c>
      <c r="E133" s="39">
        <v>709</v>
      </c>
      <c r="F133" s="39">
        <v>682</v>
      </c>
      <c r="G133" s="39">
        <v>143</v>
      </c>
      <c r="H133" s="39">
        <v>147</v>
      </c>
      <c r="I133" s="39">
        <v>1125</v>
      </c>
      <c r="J133" s="39">
        <v>1060</v>
      </c>
      <c r="K133" s="39">
        <v>560</v>
      </c>
      <c r="L133" s="39">
        <v>579</v>
      </c>
      <c r="M133" s="39">
        <v>11487</v>
      </c>
      <c r="N133" s="39">
        <v>11560</v>
      </c>
      <c r="O133" s="39">
        <v>7544</v>
      </c>
      <c r="P133" s="39">
        <v>7518</v>
      </c>
      <c r="R133" s="49">
        <v>5991014.5500000007</v>
      </c>
      <c r="S133" s="49">
        <v>5987694.0200000005</v>
      </c>
      <c r="T133" s="49">
        <v>1283510.8</v>
      </c>
      <c r="U133" s="49">
        <v>1372374.3599999999</v>
      </c>
      <c r="V133" s="49">
        <v>8510501.25</v>
      </c>
      <c r="W133" s="49">
        <v>8481197.8000000007</v>
      </c>
      <c r="X133" s="49">
        <v>7249172</v>
      </c>
      <c r="Y133" s="49">
        <v>7849259.8200000003</v>
      </c>
      <c r="Z133" s="49">
        <v>759750.18</v>
      </c>
      <c r="AA133" s="49">
        <v>794403.2</v>
      </c>
      <c r="AB133" s="49">
        <v>629773.12</v>
      </c>
      <c r="AC133" s="49">
        <v>651284.34</v>
      </c>
      <c r="AD133" s="249">
        <v>24423721.900000002</v>
      </c>
      <c r="AE133" s="249">
        <v>25136213.539999999</v>
      </c>
      <c r="AF133" s="266">
        <f t="shared" si="4"/>
        <v>712491.63999999687</v>
      </c>
      <c r="AG133" s="266">
        <f t="shared" si="5"/>
        <v>50.790678642714347</v>
      </c>
    </row>
    <row r="134" spans="1:33">
      <c r="A134" s="37">
        <v>410</v>
      </c>
      <c r="B134" s="251" t="s">
        <v>147</v>
      </c>
      <c r="C134" s="255">
        <v>18762</v>
      </c>
      <c r="D134" s="255">
        <v>18878</v>
      </c>
      <c r="E134" s="39">
        <v>1203</v>
      </c>
      <c r="F134" s="39">
        <v>1208</v>
      </c>
      <c r="G134" s="39">
        <v>219</v>
      </c>
      <c r="H134" s="39">
        <v>228</v>
      </c>
      <c r="I134" s="39">
        <v>1917</v>
      </c>
      <c r="J134" s="39">
        <v>1839</v>
      </c>
      <c r="K134" s="39">
        <v>945</v>
      </c>
      <c r="L134" s="39">
        <v>970</v>
      </c>
      <c r="M134" s="39">
        <v>14478</v>
      </c>
      <c r="N134" s="39">
        <v>14633</v>
      </c>
      <c r="O134" s="39">
        <v>9847</v>
      </c>
      <c r="P134" s="39">
        <v>9877</v>
      </c>
      <c r="R134" s="49">
        <v>10165289.850000001</v>
      </c>
      <c r="S134" s="49">
        <v>10605768.880000001</v>
      </c>
      <c r="T134" s="49">
        <v>1965656.4000000001</v>
      </c>
      <c r="U134" s="49">
        <v>2128580.6399999997</v>
      </c>
      <c r="V134" s="49">
        <v>14501894.130000001</v>
      </c>
      <c r="W134" s="49">
        <v>14714078.07</v>
      </c>
      <c r="X134" s="49">
        <v>12232977.75</v>
      </c>
      <c r="Y134" s="49">
        <v>13149882.6</v>
      </c>
      <c r="Z134" s="49">
        <v>957574.92</v>
      </c>
      <c r="AA134" s="49">
        <v>1005579.76</v>
      </c>
      <c r="AB134" s="49">
        <v>822027.56</v>
      </c>
      <c r="AC134" s="49">
        <v>855644.51</v>
      </c>
      <c r="AD134" s="249">
        <v>40645420.610000007</v>
      </c>
      <c r="AE134" s="249">
        <v>42459534.459999993</v>
      </c>
      <c r="AF134" s="266">
        <f t="shared" si="4"/>
        <v>1814113.8499999866</v>
      </c>
      <c r="AG134" s="266">
        <f t="shared" si="5"/>
        <v>96.096718402372417</v>
      </c>
    </row>
    <row r="135" spans="1:33">
      <c r="A135" s="37">
        <v>416</v>
      </c>
      <c r="B135" s="251" t="s">
        <v>148</v>
      </c>
      <c r="C135" s="255">
        <v>2862</v>
      </c>
      <c r="D135" s="255">
        <v>2849</v>
      </c>
      <c r="E135" s="39">
        <v>140</v>
      </c>
      <c r="F135" s="39">
        <v>136</v>
      </c>
      <c r="G135" s="39">
        <v>31</v>
      </c>
      <c r="H135" s="39">
        <v>27</v>
      </c>
      <c r="I135" s="39">
        <v>230</v>
      </c>
      <c r="J135" s="39">
        <v>216</v>
      </c>
      <c r="K135" s="39">
        <v>113</v>
      </c>
      <c r="L135" s="39">
        <v>122</v>
      </c>
      <c r="M135" s="39">
        <v>2348</v>
      </c>
      <c r="N135" s="39">
        <v>2348</v>
      </c>
      <c r="O135" s="39">
        <v>1519</v>
      </c>
      <c r="P135" s="39">
        <v>1503</v>
      </c>
      <c r="R135" s="49">
        <v>1182993</v>
      </c>
      <c r="S135" s="49">
        <v>1194026.96</v>
      </c>
      <c r="T135" s="49">
        <v>278243.60000000003</v>
      </c>
      <c r="U135" s="49">
        <v>252068.75999999998</v>
      </c>
      <c r="V135" s="49">
        <v>1739924.7000000002</v>
      </c>
      <c r="W135" s="49">
        <v>1728244.08</v>
      </c>
      <c r="X135" s="49">
        <v>1462779.35</v>
      </c>
      <c r="Y135" s="49">
        <v>1653902.76</v>
      </c>
      <c r="Z135" s="49">
        <v>155296.72</v>
      </c>
      <c r="AA135" s="49">
        <v>161354.56</v>
      </c>
      <c r="AB135" s="49">
        <v>126806.12000000001</v>
      </c>
      <c r="AC135" s="49">
        <v>130204.89</v>
      </c>
      <c r="AD135" s="249">
        <v>4946043.49</v>
      </c>
      <c r="AE135" s="249">
        <v>5119802.0099999988</v>
      </c>
      <c r="AF135" s="266">
        <f t="shared" si="4"/>
        <v>173758.51999999862</v>
      </c>
      <c r="AG135" s="266">
        <f t="shared" si="5"/>
        <v>60.989301509301022</v>
      </c>
    </row>
    <row r="136" spans="1:33">
      <c r="A136" s="37">
        <v>418</v>
      </c>
      <c r="B136" s="251" t="s">
        <v>149</v>
      </c>
      <c r="C136" s="255">
        <v>24711</v>
      </c>
      <c r="D136" s="255">
        <v>24854</v>
      </c>
      <c r="E136" s="39">
        <v>1691</v>
      </c>
      <c r="F136" s="39">
        <v>1730</v>
      </c>
      <c r="G136" s="39">
        <v>297</v>
      </c>
      <c r="H136" s="39">
        <v>299</v>
      </c>
      <c r="I136" s="39">
        <v>2258</v>
      </c>
      <c r="J136" s="39">
        <v>2157</v>
      </c>
      <c r="K136" s="39">
        <v>1217</v>
      </c>
      <c r="L136" s="39">
        <v>1211</v>
      </c>
      <c r="M136" s="39">
        <v>19248</v>
      </c>
      <c r="N136" s="39">
        <v>19457</v>
      </c>
      <c r="O136" s="39">
        <v>14121</v>
      </c>
      <c r="P136" s="39">
        <v>14226</v>
      </c>
      <c r="R136" s="49">
        <v>14288865.450000001</v>
      </c>
      <c r="S136" s="49">
        <v>15188725.300000001</v>
      </c>
      <c r="T136" s="49">
        <v>2665753.2000000002</v>
      </c>
      <c r="U136" s="49">
        <v>2791428.1199999996</v>
      </c>
      <c r="V136" s="49">
        <v>17081521.620000001</v>
      </c>
      <c r="W136" s="49">
        <v>17258437.41</v>
      </c>
      <c r="X136" s="49">
        <v>15754004.15</v>
      </c>
      <c r="Y136" s="49">
        <v>16417018.380000001</v>
      </c>
      <c r="Z136" s="49">
        <v>1273062.72</v>
      </c>
      <c r="AA136" s="49">
        <v>1337085.04</v>
      </c>
      <c r="AB136" s="49">
        <v>1178821.08</v>
      </c>
      <c r="AC136" s="49">
        <v>1232398.3799999999</v>
      </c>
      <c r="AD136" s="249">
        <v>52242028.219999999</v>
      </c>
      <c r="AE136" s="249">
        <v>54225092.630000003</v>
      </c>
      <c r="AF136" s="266">
        <f t="shared" si="4"/>
        <v>1983064.4100000039</v>
      </c>
      <c r="AG136" s="266">
        <f t="shared" si="5"/>
        <v>79.788541482256534</v>
      </c>
    </row>
    <row r="137" spans="1:33">
      <c r="A137" s="37">
        <v>420</v>
      </c>
      <c r="B137" s="251" t="s">
        <v>150</v>
      </c>
      <c r="C137" s="255">
        <v>9049</v>
      </c>
      <c r="D137" s="255">
        <v>8971</v>
      </c>
      <c r="E137" s="39">
        <v>414</v>
      </c>
      <c r="F137" s="39">
        <v>390</v>
      </c>
      <c r="G137" s="39">
        <v>76</v>
      </c>
      <c r="H137" s="39">
        <v>85</v>
      </c>
      <c r="I137" s="39">
        <v>475</v>
      </c>
      <c r="J137" s="39">
        <v>472</v>
      </c>
      <c r="K137" s="39">
        <v>305</v>
      </c>
      <c r="L137" s="39">
        <v>293</v>
      </c>
      <c r="M137" s="39">
        <v>7779</v>
      </c>
      <c r="N137" s="39">
        <v>7731</v>
      </c>
      <c r="O137" s="39">
        <v>4576</v>
      </c>
      <c r="P137" s="39">
        <v>4501</v>
      </c>
      <c r="R137" s="49">
        <v>3498279.3000000003</v>
      </c>
      <c r="S137" s="49">
        <v>3424047.9000000004</v>
      </c>
      <c r="T137" s="49">
        <v>682145.6</v>
      </c>
      <c r="U137" s="49">
        <v>793549.79999999993</v>
      </c>
      <c r="V137" s="49">
        <v>3593322.75</v>
      </c>
      <c r="W137" s="49">
        <v>3776533.36</v>
      </c>
      <c r="X137" s="49">
        <v>3948209.75</v>
      </c>
      <c r="Y137" s="49">
        <v>3972077.94</v>
      </c>
      <c r="Z137" s="49">
        <v>514503.06</v>
      </c>
      <c r="AA137" s="49">
        <v>531274.31999999995</v>
      </c>
      <c r="AB137" s="49">
        <v>382004.48000000004</v>
      </c>
      <c r="AC137" s="49">
        <v>389921.63</v>
      </c>
      <c r="AD137" s="249">
        <v>12618464.940000001</v>
      </c>
      <c r="AE137" s="249">
        <v>12887404.950000001</v>
      </c>
      <c r="AF137" s="266">
        <f t="shared" si="4"/>
        <v>268940.00999999978</v>
      </c>
      <c r="AG137" s="266">
        <f t="shared" si="5"/>
        <v>29.9788217590012</v>
      </c>
    </row>
    <row r="138" spans="1:33">
      <c r="A138" s="37">
        <v>421</v>
      </c>
      <c r="B138" s="251" t="s">
        <v>151</v>
      </c>
      <c r="C138" s="255">
        <v>682</v>
      </c>
      <c r="D138" s="255">
        <v>665</v>
      </c>
      <c r="E138" s="39">
        <v>38</v>
      </c>
      <c r="F138" s="39">
        <v>39</v>
      </c>
      <c r="G138" s="39">
        <v>10</v>
      </c>
      <c r="H138" s="39">
        <v>4</v>
      </c>
      <c r="I138" s="39">
        <v>44</v>
      </c>
      <c r="J138" s="39">
        <v>45</v>
      </c>
      <c r="K138" s="39">
        <v>26</v>
      </c>
      <c r="L138" s="39">
        <v>18</v>
      </c>
      <c r="M138" s="39">
        <v>564</v>
      </c>
      <c r="N138" s="39">
        <v>559</v>
      </c>
      <c r="O138" s="39">
        <v>325</v>
      </c>
      <c r="P138" s="39">
        <v>308</v>
      </c>
      <c r="R138" s="49">
        <v>321098.10000000003</v>
      </c>
      <c r="S138" s="49">
        <v>342404.79000000004</v>
      </c>
      <c r="T138" s="49">
        <v>89756</v>
      </c>
      <c r="U138" s="49">
        <v>37343.519999999997</v>
      </c>
      <c r="V138" s="49">
        <v>332855.16000000003</v>
      </c>
      <c r="W138" s="49">
        <v>360050.85</v>
      </c>
      <c r="X138" s="49">
        <v>336568.7</v>
      </c>
      <c r="Y138" s="49">
        <v>244018.44</v>
      </c>
      <c r="Z138" s="49">
        <v>37302.959999999999</v>
      </c>
      <c r="AA138" s="49">
        <v>38414.479999999996</v>
      </c>
      <c r="AB138" s="49">
        <v>27131</v>
      </c>
      <c r="AC138" s="49">
        <v>26682.039999999997</v>
      </c>
      <c r="AD138" s="249">
        <v>1144711.92</v>
      </c>
      <c r="AE138" s="249">
        <v>1048914.1200000001</v>
      </c>
      <c r="AF138" s="266">
        <f t="shared" si="4"/>
        <v>-95797.799999999814</v>
      </c>
      <c r="AG138" s="266">
        <f t="shared" si="5"/>
        <v>-144.05684210526289</v>
      </c>
    </row>
    <row r="139" spans="1:33">
      <c r="A139" s="37">
        <v>422</v>
      </c>
      <c r="B139" s="251" t="s">
        <v>152</v>
      </c>
      <c r="C139" s="255">
        <v>10228</v>
      </c>
      <c r="D139" s="255">
        <v>10049</v>
      </c>
      <c r="E139" s="39">
        <v>268</v>
      </c>
      <c r="F139" s="39">
        <v>266</v>
      </c>
      <c r="G139" s="39">
        <v>57</v>
      </c>
      <c r="H139" s="39">
        <v>47</v>
      </c>
      <c r="I139" s="39">
        <v>476</v>
      </c>
      <c r="J139" s="39">
        <v>449</v>
      </c>
      <c r="K139" s="39">
        <v>241</v>
      </c>
      <c r="L139" s="39">
        <v>238</v>
      </c>
      <c r="M139" s="39">
        <v>9186</v>
      </c>
      <c r="N139" s="39">
        <v>9049</v>
      </c>
      <c r="O139" s="39">
        <v>4804</v>
      </c>
      <c r="P139" s="39">
        <v>4650</v>
      </c>
      <c r="R139" s="49">
        <v>2264586.6</v>
      </c>
      <c r="S139" s="49">
        <v>2335376.2600000002</v>
      </c>
      <c r="T139" s="49">
        <v>511609.2</v>
      </c>
      <c r="U139" s="49">
        <v>438786.36</v>
      </c>
      <c r="V139" s="49">
        <v>3600887.64</v>
      </c>
      <c r="W139" s="49">
        <v>3592507.37</v>
      </c>
      <c r="X139" s="49">
        <v>3119732.95</v>
      </c>
      <c r="Y139" s="49">
        <v>3226466.04</v>
      </c>
      <c r="Z139" s="49">
        <v>607562.04</v>
      </c>
      <c r="AA139" s="49">
        <v>621847.28</v>
      </c>
      <c r="AB139" s="49">
        <v>401037.92000000004</v>
      </c>
      <c r="AC139" s="49">
        <v>402829.5</v>
      </c>
      <c r="AD139" s="249">
        <v>10505416.35</v>
      </c>
      <c r="AE139" s="249">
        <v>10617812.810000001</v>
      </c>
      <c r="AF139" s="266">
        <f t="shared" ref="AF139:AF202" si="6">AE139-AD139</f>
        <v>112396.46000000089</v>
      </c>
      <c r="AG139" s="266">
        <f t="shared" ref="AG139:AG202" si="7">AF139/D139</f>
        <v>11.184840282615275</v>
      </c>
    </row>
    <row r="140" spans="1:33">
      <c r="A140" s="37">
        <v>423</v>
      </c>
      <c r="B140" s="251" t="s">
        <v>153</v>
      </c>
      <c r="C140" s="255">
        <v>20637</v>
      </c>
      <c r="D140" s="255">
        <v>20666</v>
      </c>
      <c r="E140" s="39">
        <v>1271</v>
      </c>
      <c r="F140" s="39">
        <v>1253</v>
      </c>
      <c r="G140" s="39">
        <v>250</v>
      </c>
      <c r="H140" s="39">
        <v>220</v>
      </c>
      <c r="I140" s="39">
        <v>1765</v>
      </c>
      <c r="J140" s="39">
        <v>1674</v>
      </c>
      <c r="K140" s="39">
        <v>879</v>
      </c>
      <c r="L140" s="39">
        <v>944</v>
      </c>
      <c r="M140" s="39">
        <v>16472</v>
      </c>
      <c r="N140" s="39">
        <v>16575</v>
      </c>
      <c r="O140" s="39">
        <v>11696</v>
      </c>
      <c r="P140" s="39">
        <v>11690</v>
      </c>
      <c r="R140" s="49">
        <v>10739886.450000001</v>
      </c>
      <c r="S140" s="49">
        <v>11000851.33</v>
      </c>
      <c r="T140" s="49">
        <v>2243900</v>
      </c>
      <c r="U140" s="49">
        <v>2053893.5999999999</v>
      </c>
      <c r="V140" s="49">
        <v>13352030.850000001</v>
      </c>
      <c r="W140" s="49">
        <v>13393891.620000001</v>
      </c>
      <c r="X140" s="49">
        <v>11378611.050000001</v>
      </c>
      <c r="Y140" s="49">
        <v>12797411.52</v>
      </c>
      <c r="Z140" s="49">
        <v>1089458.08</v>
      </c>
      <c r="AA140" s="49">
        <v>1139034</v>
      </c>
      <c r="AB140" s="49">
        <v>976382.08000000007</v>
      </c>
      <c r="AC140" s="49">
        <v>1012704.7</v>
      </c>
      <c r="AD140" s="249">
        <v>39780268.510000005</v>
      </c>
      <c r="AE140" s="249">
        <v>41397786.770000003</v>
      </c>
      <c r="AF140" s="266">
        <f t="shared" si="6"/>
        <v>1617518.2599999979</v>
      </c>
      <c r="AG140" s="266">
        <f t="shared" si="7"/>
        <v>78.269537404432299</v>
      </c>
    </row>
    <row r="141" spans="1:33">
      <c r="A141" s="251">
        <v>425</v>
      </c>
      <c r="B141" s="251" t="s">
        <v>154</v>
      </c>
      <c r="C141" s="255">
        <v>10256</v>
      </c>
      <c r="D141" s="255">
        <v>10190</v>
      </c>
      <c r="E141" s="39">
        <v>949</v>
      </c>
      <c r="F141" s="39">
        <v>922</v>
      </c>
      <c r="G141" s="39">
        <v>195</v>
      </c>
      <c r="H141" s="39">
        <v>171</v>
      </c>
      <c r="I141" s="39">
        <v>1381</v>
      </c>
      <c r="J141" s="39">
        <v>1345</v>
      </c>
      <c r="K141" s="39">
        <v>721</v>
      </c>
      <c r="L141" s="39">
        <v>728</v>
      </c>
      <c r="M141" s="39">
        <v>7010</v>
      </c>
      <c r="N141" s="39">
        <v>7024</v>
      </c>
      <c r="O141" s="39">
        <v>5376</v>
      </c>
      <c r="P141" s="39">
        <v>5412</v>
      </c>
      <c r="R141" s="49">
        <v>8019002.5500000007</v>
      </c>
      <c r="S141" s="49">
        <v>8094800.4200000009</v>
      </c>
      <c r="T141" s="49">
        <v>1750242</v>
      </c>
      <c r="U141" s="49">
        <v>1596435.4799999997</v>
      </c>
      <c r="V141" s="49">
        <v>10447113.09</v>
      </c>
      <c r="W141" s="49">
        <v>10761519.85</v>
      </c>
      <c r="X141" s="49">
        <v>9333308.9500000011</v>
      </c>
      <c r="Y141" s="49">
        <v>9869190.2400000002</v>
      </c>
      <c r="Z141" s="49">
        <v>463641.4</v>
      </c>
      <c r="AA141" s="49">
        <v>482689.27999999997</v>
      </c>
      <c r="AB141" s="49">
        <v>448788.48000000004</v>
      </c>
      <c r="AC141" s="49">
        <v>468841.56</v>
      </c>
      <c r="AD141" s="249">
        <v>30462096.470000003</v>
      </c>
      <c r="AE141" s="249">
        <v>31273476.830000002</v>
      </c>
      <c r="AF141" s="266">
        <f t="shared" si="6"/>
        <v>811380.3599999994</v>
      </c>
      <c r="AG141" s="266">
        <f t="shared" si="7"/>
        <v>79.625157998037238</v>
      </c>
    </row>
    <row r="142" spans="1:33">
      <c r="A142" s="37">
        <v>426</v>
      </c>
      <c r="B142" s="251" t="s">
        <v>155</v>
      </c>
      <c r="C142" s="255">
        <v>11969</v>
      </c>
      <c r="D142" s="255">
        <v>11913</v>
      </c>
      <c r="E142" s="39">
        <v>650</v>
      </c>
      <c r="F142" s="39">
        <v>610</v>
      </c>
      <c r="G142" s="39">
        <v>132</v>
      </c>
      <c r="H142" s="39">
        <v>126</v>
      </c>
      <c r="I142" s="39">
        <v>961</v>
      </c>
      <c r="J142" s="39">
        <v>915</v>
      </c>
      <c r="K142" s="39">
        <v>497</v>
      </c>
      <c r="L142" s="39">
        <v>514</v>
      </c>
      <c r="M142" s="39">
        <v>9729</v>
      </c>
      <c r="N142" s="39">
        <v>9748</v>
      </c>
      <c r="O142" s="39">
        <v>6557</v>
      </c>
      <c r="P142" s="39">
        <v>6513</v>
      </c>
      <c r="R142" s="49">
        <v>5492467.5000000009</v>
      </c>
      <c r="S142" s="49">
        <v>5355562.1000000006</v>
      </c>
      <c r="T142" s="49">
        <v>1184779.2</v>
      </c>
      <c r="U142" s="49">
        <v>1176320.8799999999</v>
      </c>
      <c r="V142" s="49">
        <v>7269859.29</v>
      </c>
      <c r="W142" s="49">
        <v>7321033.9500000002</v>
      </c>
      <c r="X142" s="49">
        <v>6433640.1500000004</v>
      </c>
      <c r="Y142" s="49">
        <v>6968082.1200000001</v>
      </c>
      <c r="Z142" s="49">
        <v>643476.06000000006</v>
      </c>
      <c r="AA142" s="49">
        <v>669882.55999999994</v>
      </c>
      <c r="AB142" s="49">
        <v>547378.36</v>
      </c>
      <c r="AC142" s="49">
        <v>564221.18999999994</v>
      </c>
      <c r="AD142" s="249">
        <v>21571600.559999999</v>
      </c>
      <c r="AE142" s="249">
        <v>22055102.800000001</v>
      </c>
      <c r="AF142" s="266">
        <f t="shared" si="6"/>
        <v>483502.24000000209</v>
      </c>
      <c r="AG142" s="266">
        <f t="shared" si="7"/>
        <v>40.586102577016881</v>
      </c>
    </row>
    <row r="143" spans="1:33">
      <c r="A143" s="37">
        <v>430</v>
      </c>
      <c r="B143" s="251" t="s">
        <v>156</v>
      </c>
      <c r="C143" s="255">
        <v>15420</v>
      </c>
      <c r="D143" s="255">
        <v>15295</v>
      </c>
      <c r="E143" s="39">
        <v>641</v>
      </c>
      <c r="F143" s="39">
        <v>635</v>
      </c>
      <c r="G143" s="39">
        <v>147</v>
      </c>
      <c r="H143" s="39">
        <v>106</v>
      </c>
      <c r="I143" s="39">
        <v>891</v>
      </c>
      <c r="J143" s="39">
        <v>867</v>
      </c>
      <c r="K143" s="39">
        <v>503</v>
      </c>
      <c r="L143" s="39">
        <v>498</v>
      </c>
      <c r="M143" s="39">
        <v>13238</v>
      </c>
      <c r="N143" s="39">
        <v>13189</v>
      </c>
      <c r="O143" s="39">
        <v>7863</v>
      </c>
      <c r="P143" s="39">
        <v>7789</v>
      </c>
      <c r="R143" s="49">
        <v>5416417.9500000002</v>
      </c>
      <c r="S143" s="49">
        <v>5575052.3500000006</v>
      </c>
      <c r="T143" s="49">
        <v>1319413.2</v>
      </c>
      <c r="U143" s="49">
        <v>989603.27999999991</v>
      </c>
      <c r="V143" s="49">
        <v>6740316.9900000002</v>
      </c>
      <c r="W143" s="49">
        <v>6936979.71</v>
      </c>
      <c r="X143" s="49">
        <v>6511309.8500000006</v>
      </c>
      <c r="Y143" s="49">
        <v>6751176.8399999999</v>
      </c>
      <c r="Z143" s="49">
        <v>875561.32000000007</v>
      </c>
      <c r="AA143" s="49">
        <v>906348.08</v>
      </c>
      <c r="AB143" s="49">
        <v>656403.24</v>
      </c>
      <c r="AC143" s="49">
        <v>674761.07</v>
      </c>
      <c r="AD143" s="249">
        <v>21519422.550000001</v>
      </c>
      <c r="AE143" s="249">
        <v>21833921.329999998</v>
      </c>
      <c r="AF143" s="266">
        <f t="shared" si="6"/>
        <v>314498.77999999747</v>
      </c>
      <c r="AG143" s="266">
        <f t="shared" si="7"/>
        <v>20.562195488721638</v>
      </c>
    </row>
    <row r="144" spans="1:33">
      <c r="A144" s="37">
        <v>433</v>
      </c>
      <c r="B144" s="251" t="s">
        <v>157</v>
      </c>
      <c r="C144" s="255">
        <v>7692</v>
      </c>
      <c r="D144" s="255">
        <v>7657</v>
      </c>
      <c r="E144" s="39">
        <v>347</v>
      </c>
      <c r="F144" s="39">
        <v>348</v>
      </c>
      <c r="G144" s="39">
        <v>78</v>
      </c>
      <c r="H144" s="39">
        <v>58</v>
      </c>
      <c r="I144" s="39">
        <v>515</v>
      </c>
      <c r="J144" s="39">
        <v>499</v>
      </c>
      <c r="K144" s="39">
        <v>309</v>
      </c>
      <c r="L144" s="39">
        <v>317</v>
      </c>
      <c r="M144" s="39">
        <v>6443</v>
      </c>
      <c r="N144" s="39">
        <v>6435</v>
      </c>
      <c r="O144" s="39">
        <v>4142</v>
      </c>
      <c r="P144" s="39">
        <v>4138</v>
      </c>
      <c r="R144" s="49">
        <v>2932132.6500000004</v>
      </c>
      <c r="S144" s="49">
        <v>3055304.2800000003</v>
      </c>
      <c r="T144" s="49">
        <v>700096.8</v>
      </c>
      <c r="U144" s="49">
        <v>541481.03999999992</v>
      </c>
      <c r="V144" s="49">
        <v>3895918.35</v>
      </c>
      <c r="W144" s="49">
        <v>3992563.87</v>
      </c>
      <c r="X144" s="49">
        <v>3999989.5500000003</v>
      </c>
      <c r="Y144" s="49">
        <v>4297435.8600000003</v>
      </c>
      <c r="Z144" s="49">
        <v>426140.02</v>
      </c>
      <c r="AA144" s="49">
        <v>442213.2</v>
      </c>
      <c r="AB144" s="49">
        <v>345774.16000000003</v>
      </c>
      <c r="AC144" s="49">
        <v>358474.94</v>
      </c>
      <c r="AD144" s="249">
        <v>12300051.530000001</v>
      </c>
      <c r="AE144" s="249">
        <v>12687473.189999999</v>
      </c>
      <c r="AF144" s="266">
        <f t="shared" si="6"/>
        <v>387421.65999999829</v>
      </c>
      <c r="AG144" s="266">
        <f t="shared" si="7"/>
        <v>50.597056288363362</v>
      </c>
    </row>
    <row r="145" spans="1:33">
      <c r="A145" s="37">
        <v>434</v>
      </c>
      <c r="B145" s="251" t="s">
        <v>158</v>
      </c>
      <c r="C145" s="255">
        <v>14458</v>
      </c>
      <c r="D145" s="255">
        <v>14352</v>
      </c>
      <c r="E145" s="39">
        <v>577</v>
      </c>
      <c r="F145" s="39">
        <v>549</v>
      </c>
      <c r="G145" s="39">
        <v>119</v>
      </c>
      <c r="H145" s="39">
        <v>98</v>
      </c>
      <c r="I145" s="39">
        <v>867</v>
      </c>
      <c r="J145" s="39">
        <v>828</v>
      </c>
      <c r="K145" s="39">
        <v>442</v>
      </c>
      <c r="L145" s="39">
        <v>462</v>
      </c>
      <c r="M145" s="39">
        <v>12453</v>
      </c>
      <c r="N145" s="39">
        <v>12415</v>
      </c>
      <c r="O145" s="39">
        <v>7668</v>
      </c>
      <c r="P145" s="39">
        <v>7591</v>
      </c>
      <c r="R145" s="49">
        <v>4875621.1500000004</v>
      </c>
      <c r="S145" s="49">
        <v>4820005.8900000006</v>
      </c>
      <c r="T145" s="49">
        <v>1068096.4000000001</v>
      </c>
      <c r="U145" s="49">
        <v>914916.23999999987</v>
      </c>
      <c r="V145" s="49">
        <v>6558759.6299999999</v>
      </c>
      <c r="W145" s="49">
        <v>6624935.6399999997</v>
      </c>
      <c r="X145" s="49">
        <v>5721667.9000000004</v>
      </c>
      <c r="Y145" s="49">
        <v>6263139.96</v>
      </c>
      <c r="Z145" s="49">
        <v>823641.42</v>
      </c>
      <c r="AA145" s="49">
        <v>853158.79999999993</v>
      </c>
      <c r="AB145" s="49">
        <v>640124.64</v>
      </c>
      <c r="AC145" s="49">
        <v>657608.32999999996</v>
      </c>
      <c r="AD145" s="249">
        <v>19687911.140000001</v>
      </c>
      <c r="AE145" s="249">
        <v>20133764.859999999</v>
      </c>
      <c r="AF145" s="266">
        <f t="shared" si="6"/>
        <v>445853.71999999881</v>
      </c>
      <c r="AG145" s="266">
        <f t="shared" si="7"/>
        <v>31.065615942028902</v>
      </c>
    </row>
    <row r="146" spans="1:33">
      <c r="A146" s="37">
        <v>435</v>
      </c>
      <c r="B146" s="251" t="s">
        <v>159</v>
      </c>
      <c r="C146" s="255">
        <v>702</v>
      </c>
      <c r="D146" s="255">
        <v>711</v>
      </c>
      <c r="E146" s="39">
        <v>13</v>
      </c>
      <c r="F146" s="39">
        <v>19</v>
      </c>
      <c r="G146" s="39">
        <v>3</v>
      </c>
      <c r="H146" s="39">
        <v>1</v>
      </c>
      <c r="I146" s="39">
        <v>34</v>
      </c>
      <c r="J146" s="39">
        <v>32</v>
      </c>
      <c r="K146" s="39">
        <v>16</v>
      </c>
      <c r="L146" s="39">
        <v>21</v>
      </c>
      <c r="M146" s="39">
        <v>636</v>
      </c>
      <c r="N146" s="39">
        <v>638</v>
      </c>
      <c r="O146" s="39">
        <v>327</v>
      </c>
      <c r="P146" s="39">
        <v>316</v>
      </c>
      <c r="R146" s="49">
        <v>109849.35</v>
      </c>
      <c r="S146" s="49">
        <v>166812.59000000003</v>
      </c>
      <c r="T146" s="49">
        <v>26926.800000000003</v>
      </c>
      <c r="U146" s="49">
        <v>9335.8799999999992</v>
      </c>
      <c r="V146" s="49">
        <v>257206.26</v>
      </c>
      <c r="W146" s="49">
        <v>256036.16</v>
      </c>
      <c r="X146" s="49">
        <v>207119.2</v>
      </c>
      <c r="Y146" s="49">
        <v>284688.18</v>
      </c>
      <c r="Z146" s="49">
        <v>42065.04</v>
      </c>
      <c r="AA146" s="49">
        <v>43843.360000000001</v>
      </c>
      <c r="AB146" s="49">
        <v>27297.960000000003</v>
      </c>
      <c r="AC146" s="49">
        <v>27375.079999999998</v>
      </c>
      <c r="AD146" s="249">
        <v>670464.6100000001</v>
      </c>
      <c r="AE146" s="249">
        <v>788091.25</v>
      </c>
      <c r="AF146" s="266">
        <f t="shared" si="6"/>
        <v>117626.6399999999</v>
      </c>
      <c r="AG146" s="266">
        <f t="shared" si="7"/>
        <v>165.43831223628678</v>
      </c>
    </row>
    <row r="147" spans="1:33">
      <c r="A147" s="37">
        <v>436</v>
      </c>
      <c r="B147" s="251" t="s">
        <v>160</v>
      </c>
      <c r="C147" s="255">
        <v>2033</v>
      </c>
      <c r="D147" s="255">
        <v>2008</v>
      </c>
      <c r="E147" s="39">
        <v>146</v>
      </c>
      <c r="F147" s="39">
        <v>155</v>
      </c>
      <c r="G147" s="39">
        <v>21</v>
      </c>
      <c r="H147" s="39">
        <v>25</v>
      </c>
      <c r="I147" s="39">
        <v>223</v>
      </c>
      <c r="J147" s="39">
        <v>210</v>
      </c>
      <c r="K147" s="39">
        <v>132</v>
      </c>
      <c r="L147" s="39">
        <v>132</v>
      </c>
      <c r="M147" s="39">
        <v>1511</v>
      </c>
      <c r="N147" s="39">
        <v>1486</v>
      </c>
      <c r="O147" s="39">
        <v>1023</v>
      </c>
      <c r="P147" s="39">
        <v>1003</v>
      </c>
      <c r="R147" s="49">
        <v>1233692.7000000002</v>
      </c>
      <c r="S147" s="49">
        <v>1360839.55</v>
      </c>
      <c r="T147" s="49">
        <v>188487.6</v>
      </c>
      <c r="U147" s="49">
        <v>233396.99999999997</v>
      </c>
      <c r="V147" s="49">
        <v>1686970.47</v>
      </c>
      <c r="W147" s="49">
        <v>1680237.3</v>
      </c>
      <c r="X147" s="49">
        <v>1708733.4000000001</v>
      </c>
      <c r="Y147" s="49">
        <v>1789468.56</v>
      </c>
      <c r="Z147" s="49">
        <v>99937.54</v>
      </c>
      <c r="AA147" s="49">
        <v>102117.92</v>
      </c>
      <c r="AB147" s="49">
        <v>85400.040000000008</v>
      </c>
      <c r="AC147" s="49">
        <v>86889.89</v>
      </c>
      <c r="AD147" s="249">
        <v>5003221.7500000009</v>
      </c>
      <c r="AE147" s="249">
        <v>5252950.22</v>
      </c>
      <c r="AF147" s="266">
        <f t="shared" si="6"/>
        <v>249728.46999999881</v>
      </c>
      <c r="AG147" s="266">
        <f t="shared" si="7"/>
        <v>124.36676792828627</v>
      </c>
    </row>
    <row r="148" spans="1:33">
      <c r="A148" s="37">
        <v>440</v>
      </c>
      <c r="B148" s="251" t="s">
        <v>161</v>
      </c>
      <c r="C148" s="255">
        <v>5843</v>
      </c>
      <c r="D148" s="255">
        <v>5884</v>
      </c>
      <c r="E148" s="39">
        <v>730</v>
      </c>
      <c r="F148" s="39">
        <v>737</v>
      </c>
      <c r="G148" s="39">
        <v>106</v>
      </c>
      <c r="H148" s="39">
        <v>118</v>
      </c>
      <c r="I148" s="39">
        <v>681</v>
      </c>
      <c r="J148" s="39">
        <v>659</v>
      </c>
      <c r="K148" s="39">
        <v>311</v>
      </c>
      <c r="L148" s="39">
        <v>324</v>
      </c>
      <c r="M148" s="39">
        <v>4015</v>
      </c>
      <c r="N148" s="39">
        <v>4046</v>
      </c>
      <c r="O148" s="39">
        <v>2978</v>
      </c>
      <c r="P148" s="39">
        <v>2991</v>
      </c>
      <c r="R148" s="49">
        <v>6168463.5000000009</v>
      </c>
      <c r="S148" s="49">
        <v>6470572.5700000003</v>
      </c>
      <c r="T148" s="49">
        <v>951413.60000000009</v>
      </c>
      <c r="U148" s="49">
        <v>1101633.8399999999</v>
      </c>
      <c r="V148" s="49">
        <v>5151690.09</v>
      </c>
      <c r="W148" s="49">
        <v>5272744.67</v>
      </c>
      <c r="X148" s="49">
        <v>4025879.45</v>
      </c>
      <c r="Y148" s="49">
        <v>4392331.92</v>
      </c>
      <c r="Z148" s="49">
        <v>265552.09999999998</v>
      </c>
      <c r="AA148" s="49">
        <v>278041.12</v>
      </c>
      <c r="AB148" s="49">
        <v>248603.44</v>
      </c>
      <c r="AC148" s="49">
        <v>259110.33</v>
      </c>
      <c r="AD148" s="249">
        <v>16811602.18</v>
      </c>
      <c r="AE148" s="249">
        <v>17774434.449999999</v>
      </c>
      <c r="AF148" s="266">
        <f t="shared" si="6"/>
        <v>962832.26999999955</v>
      </c>
      <c r="AG148" s="266">
        <f t="shared" si="7"/>
        <v>163.63566791298427</v>
      </c>
    </row>
    <row r="149" spans="1:33">
      <c r="A149" s="37">
        <v>441</v>
      </c>
      <c r="B149" s="251" t="s">
        <v>162</v>
      </c>
      <c r="C149" s="255">
        <v>4396</v>
      </c>
      <c r="D149" s="255">
        <v>4358</v>
      </c>
      <c r="E149" s="39">
        <v>152</v>
      </c>
      <c r="F149" s="39">
        <v>151</v>
      </c>
      <c r="G149" s="39">
        <v>36</v>
      </c>
      <c r="H149" s="39">
        <v>23</v>
      </c>
      <c r="I149" s="39">
        <v>222</v>
      </c>
      <c r="J149" s="39">
        <v>217</v>
      </c>
      <c r="K149" s="39">
        <v>136</v>
      </c>
      <c r="L149" s="39">
        <v>133</v>
      </c>
      <c r="M149" s="39">
        <v>3850</v>
      </c>
      <c r="N149" s="39">
        <v>3834</v>
      </c>
      <c r="O149" s="39">
        <v>2173</v>
      </c>
      <c r="P149" s="39">
        <v>2143</v>
      </c>
      <c r="R149" s="49">
        <v>1284392.4000000001</v>
      </c>
      <c r="S149" s="49">
        <v>1325721.1100000001</v>
      </c>
      <c r="T149" s="49">
        <v>323121.60000000003</v>
      </c>
      <c r="U149" s="49">
        <v>214725.24</v>
      </c>
      <c r="V149" s="49">
        <v>1679405.58</v>
      </c>
      <c r="W149" s="49">
        <v>1736245.21</v>
      </c>
      <c r="X149" s="49">
        <v>1760513.2000000002</v>
      </c>
      <c r="Y149" s="49">
        <v>1803025.14</v>
      </c>
      <c r="Z149" s="49">
        <v>254639</v>
      </c>
      <c r="AA149" s="49">
        <v>263472.48</v>
      </c>
      <c r="AB149" s="49">
        <v>181402.04</v>
      </c>
      <c r="AC149" s="49">
        <v>185648.09</v>
      </c>
      <c r="AD149" s="249">
        <v>5483473.8200000003</v>
      </c>
      <c r="AE149" s="249">
        <v>5528837.2699999996</v>
      </c>
      <c r="AF149" s="266">
        <f t="shared" si="6"/>
        <v>45363.449999999255</v>
      </c>
      <c r="AG149" s="266">
        <f t="shared" si="7"/>
        <v>10.409235888021858</v>
      </c>
    </row>
    <row r="150" spans="1:33">
      <c r="A150" s="37">
        <v>444</v>
      </c>
      <c r="B150" s="251" t="s">
        <v>163</v>
      </c>
      <c r="C150" s="255">
        <v>45645</v>
      </c>
      <c r="D150" s="255">
        <v>45687</v>
      </c>
      <c r="E150" s="39">
        <v>2022</v>
      </c>
      <c r="F150" s="39">
        <v>1946</v>
      </c>
      <c r="G150" s="39">
        <v>413</v>
      </c>
      <c r="H150" s="39">
        <v>411</v>
      </c>
      <c r="I150" s="39">
        <v>3065</v>
      </c>
      <c r="J150" s="39">
        <v>2900</v>
      </c>
      <c r="K150" s="39">
        <v>1725</v>
      </c>
      <c r="L150" s="39">
        <v>1774</v>
      </c>
      <c r="M150" s="39">
        <v>38420</v>
      </c>
      <c r="N150" s="39">
        <v>38656</v>
      </c>
      <c r="O150" s="39">
        <v>25260</v>
      </c>
      <c r="P150" s="39">
        <v>25279</v>
      </c>
      <c r="R150" s="49">
        <v>17085798.900000002</v>
      </c>
      <c r="S150" s="49">
        <v>17085121.060000002</v>
      </c>
      <c r="T150" s="49">
        <v>3706922.8000000003</v>
      </c>
      <c r="U150" s="49">
        <v>3837046.6799999997</v>
      </c>
      <c r="V150" s="49">
        <v>23186387.850000001</v>
      </c>
      <c r="W150" s="49">
        <v>23203277</v>
      </c>
      <c r="X150" s="49">
        <v>22330038.75</v>
      </c>
      <c r="Y150" s="49">
        <v>24049372.919999998</v>
      </c>
      <c r="Z150" s="49">
        <v>2541098.7999999998</v>
      </c>
      <c r="AA150" s="49">
        <v>2656440.3199999998</v>
      </c>
      <c r="AB150" s="49">
        <v>2108704.8000000003</v>
      </c>
      <c r="AC150" s="49">
        <v>2189919.77</v>
      </c>
      <c r="AD150" s="249">
        <v>70958951.900000006</v>
      </c>
      <c r="AE150" s="249">
        <v>73021177.749999985</v>
      </c>
      <c r="AF150" s="266">
        <f t="shared" si="6"/>
        <v>2062225.8499999791</v>
      </c>
      <c r="AG150" s="266">
        <f t="shared" si="7"/>
        <v>45.138132291461012</v>
      </c>
    </row>
    <row r="151" spans="1:33">
      <c r="A151" s="37">
        <v>445</v>
      </c>
      <c r="B151" s="251" t="s">
        <v>164</v>
      </c>
      <c r="C151" s="255">
        <v>14999</v>
      </c>
      <c r="D151" s="255">
        <v>14868</v>
      </c>
      <c r="E151" s="39">
        <v>655</v>
      </c>
      <c r="F151" s="39">
        <v>622</v>
      </c>
      <c r="G151" s="39">
        <v>140</v>
      </c>
      <c r="H151" s="39">
        <v>109</v>
      </c>
      <c r="I151" s="39">
        <v>997</v>
      </c>
      <c r="J151" s="39">
        <v>958</v>
      </c>
      <c r="K151" s="39">
        <v>550</v>
      </c>
      <c r="L151" s="39">
        <v>575</v>
      </c>
      <c r="M151" s="39">
        <v>12657</v>
      </c>
      <c r="N151" s="39">
        <v>12604</v>
      </c>
      <c r="O151" s="39">
        <v>7877</v>
      </c>
      <c r="P151" s="39">
        <v>7800</v>
      </c>
      <c r="R151" s="49">
        <v>5534717.2500000009</v>
      </c>
      <c r="S151" s="49">
        <v>5460917.4199999999</v>
      </c>
      <c r="T151" s="49">
        <v>1256584</v>
      </c>
      <c r="U151" s="49">
        <v>1017610.9199999999</v>
      </c>
      <c r="V151" s="49">
        <v>7542195.3300000001</v>
      </c>
      <c r="W151" s="49">
        <v>7665082.54</v>
      </c>
      <c r="X151" s="49">
        <v>7119722.5</v>
      </c>
      <c r="Y151" s="49">
        <v>7795033.5</v>
      </c>
      <c r="Z151" s="49">
        <v>837133.98</v>
      </c>
      <c r="AA151" s="49">
        <v>866146.88</v>
      </c>
      <c r="AB151" s="49">
        <v>657571.96000000008</v>
      </c>
      <c r="AC151" s="49">
        <v>675714</v>
      </c>
      <c r="AD151" s="249">
        <v>22947925.020000003</v>
      </c>
      <c r="AE151" s="249">
        <v>23480505.259999998</v>
      </c>
      <c r="AF151" s="266">
        <f t="shared" si="6"/>
        <v>532580.23999999464</v>
      </c>
      <c r="AG151" s="266">
        <f t="shared" si="7"/>
        <v>35.820570352434402</v>
      </c>
    </row>
    <row r="152" spans="1:33">
      <c r="A152" s="37">
        <v>475</v>
      </c>
      <c r="B152" s="251" t="s">
        <v>165</v>
      </c>
      <c r="C152" s="255">
        <v>5456</v>
      </c>
      <c r="D152" s="255">
        <v>5415</v>
      </c>
      <c r="E152" s="39">
        <v>333</v>
      </c>
      <c r="F152" s="39">
        <v>312</v>
      </c>
      <c r="G152" s="39">
        <v>50</v>
      </c>
      <c r="H152" s="39">
        <v>63</v>
      </c>
      <c r="I152" s="39">
        <v>336</v>
      </c>
      <c r="J152" s="39">
        <v>317</v>
      </c>
      <c r="K152" s="39">
        <v>206</v>
      </c>
      <c r="L152" s="39">
        <v>205</v>
      </c>
      <c r="M152" s="39">
        <v>4531</v>
      </c>
      <c r="N152" s="39">
        <v>4518</v>
      </c>
      <c r="O152" s="39">
        <v>2823</v>
      </c>
      <c r="P152" s="39">
        <v>2786</v>
      </c>
      <c r="R152" s="49">
        <v>2813833.35</v>
      </c>
      <c r="S152" s="49">
        <v>2739238.3200000003</v>
      </c>
      <c r="T152" s="49">
        <v>448780</v>
      </c>
      <c r="U152" s="49">
        <v>588160.43999999994</v>
      </c>
      <c r="V152" s="49">
        <v>2541803.04</v>
      </c>
      <c r="W152" s="49">
        <v>2536358.21</v>
      </c>
      <c r="X152" s="49">
        <v>2666659.7000000002</v>
      </c>
      <c r="Y152" s="49">
        <v>2779098.9</v>
      </c>
      <c r="Z152" s="49">
        <v>299680.34000000003</v>
      </c>
      <c r="AA152" s="49">
        <v>310476.96000000002</v>
      </c>
      <c r="AB152" s="49">
        <v>235664.04</v>
      </c>
      <c r="AC152" s="49">
        <v>241351.18</v>
      </c>
      <c r="AD152" s="249">
        <v>9006420.4699999988</v>
      </c>
      <c r="AE152" s="249">
        <v>9194684.0100000016</v>
      </c>
      <c r="AF152" s="266">
        <f t="shared" si="6"/>
        <v>188263.54000000283</v>
      </c>
      <c r="AG152" s="266">
        <f t="shared" si="7"/>
        <v>34.767043397969125</v>
      </c>
    </row>
    <row r="153" spans="1:33">
      <c r="A153" s="37">
        <v>480</v>
      </c>
      <c r="B153" s="251" t="s">
        <v>166</v>
      </c>
      <c r="C153" s="255">
        <v>1930</v>
      </c>
      <c r="D153" s="255">
        <v>1910</v>
      </c>
      <c r="E153" s="39">
        <v>94</v>
      </c>
      <c r="F153" s="39">
        <v>86</v>
      </c>
      <c r="G153" s="39">
        <v>15</v>
      </c>
      <c r="H153" s="39">
        <v>17</v>
      </c>
      <c r="I153" s="39">
        <v>144</v>
      </c>
      <c r="J153" s="39">
        <v>135</v>
      </c>
      <c r="K153" s="39">
        <v>71</v>
      </c>
      <c r="L153" s="39">
        <v>68</v>
      </c>
      <c r="M153" s="39">
        <v>1606</v>
      </c>
      <c r="N153" s="39">
        <v>1604</v>
      </c>
      <c r="O153" s="39">
        <v>1010</v>
      </c>
      <c r="P153" s="39">
        <v>1010</v>
      </c>
      <c r="R153" s="49">
        <v>794295.3</v>
      </c>
      <c r="S153" s="49">
        <v>755046.46000000008</v>
      </c>
      <c r="T153" s="49">
        <v>134634</v>
      </c>
      <c r="U153" s="49">
        <v>158709.96</v>
      </c>
      <c r="V153" s="49">
        <v>1089344.1600000001</v>
      </c>
      <c r="W153" s="49">
        <v>1080152.55</v>
      </c>
      <c r="X153" s="49">
        <v>919091.45000000007</v>
      </c>
      <c r="Y153" s="49">
        <v>921847.44</v>
      </c>
      <c r="Z153" s="49">
        <v>106220.84</v>
      </c>
      <c r="AA153" s="49">
        <v>110226.88</v>
      </c>
      <c r="AB153" s="49">
        <v>84314.8</v>
      </c>
      <c r="AC153" s="49">
        <v>87496.299999999988</v>
      </c>
      <c r="AD153" s="249">
        <v>3127900.55</v>
      </c>
      <c r="AE153" s="249">
        <v>3113479.59</v>
      </c>
      <c r="AF153" s="266">
        <f t="shared" si="6"/>
        <v>-14420.959999999963</v>
      </c>
      <c r="AG153" s="266">
        <f t="shared" si="7"/>
        <v>-7.5502408376963155</v>
      </c>
    </row>
    <row r="154" spans="1:33">
      <c r="A154" s="37">
        <v>481</v>
      </c>
      <c r="B154" s="251" t="s">
        <v>167</v>
      </c>
      <c r="C154" s="255">
        <v>9619</v>
      </c>
      <c r="D154" s="255">
        <v>9592</v>
      </c>
      <c r="E154" s="39">
        <v>572</v>
      </c>
      <c r="F154" s="39">
        <v>553</v>
      </c>
      <c r="G154" s="39">
        <v>117</v>
      </c>
      <c r="H154" s="39">
        <v>112</v>
      </c>
      <c r="I154" s="39">
        <v>806</v>
      </c>
      <c r="J154" s="39">
        <v>788</v>
      </c>
      <c r="K154" s="39">
        <v>444</v>
      </c>
      <c r="L154" s="39">
        <v>439</v>
      </c>
      <c r="M154" s="39">
        <v>7680</v>
      </c>
      <c r="N154" s="39">
        <v>7700</v>
      </c>
      <c r="O154" s="39">
        <v>5527</v>
      </c>
      <c r="P154" s="39">
        <v>5520</v>
      </c>
      <c r="R154" s="49">
        <v>4833371.4000000004</v>
      </c>
      <c r="S154" s="49">
        <v>4855124.33</v>
      </c>
      <c r="T154" s="49">
        <v>1050145.2</v>
      </c>
      <c r="U154" s="49">
        <v>1045618.5599999999</v>
      </c>
      <c r="V154" s="49">
        <v>6097301.3399999999</v>
      </c>
      <c r="W154" s="49">
        <v>6304890.4400000004</v>
      </c>
      <c r="X154" s="49">
        <v>5747557.8000000007</v>
      </c>
      <c r="Y154" s="49">
        <v>5951338.6200000001</v>
      </c>
      <c r="Z154" s="49">
        <v>507955.20000000001</v>
      </c>
      <c r="AA154" s="49">
        <v>529144</v>
      </c>
      <c r="AB154" s="49">
        <v>461393.96</v>
      </c>
      <c r="AC154" s="49">
        <v>478197.6</v>
      </c>
      <c r="AD154" s="249">
        <v>18697724.900000002</v>
      </c>
      <c r="AE154" s="249">
        <v>19164313.550000001</v>
      </c>
      <c r="AF154" s="266">
        <f t="shared" si="6"/>
        <v>466588.64999999851</v>
      </c>
      <c r="AG154" s="266">
        <f t="shared" si="7"/>
        <v>48.643520642201679</v>
      </c>
    </row>
    <row r="155" spans="1:33">
      <c r="A155" s="37">
        <v>483</v>
      </c>
      <c r="B155" s="251" t="s">
        <v>168</v>
      </c>
      <c r="C155" s="255">
        <v>1055</v>
      </c>
      <c r="D155" s="255">
        <v>1059</v>
      </c>
      <c r="E155" s="39">
        <v>94</v>
      </c>
      <c r="F155" s="39">
        <v>88</v>
      </c>
      <c r="G155" s="39">
        <v>21</v>
      </c>
      <c r="H155" s="39">
        <v>18</v>
      </c>
      <c r="I155" s="39">
        <v>126</v>
      </c>
      <c r="J155" s="39">
        <v>122</v>
      </c>
      <c r="K155" s="39">
        <v>38</v>
      </c>
      <c r="L155" s="39">
        <v>46</v>
      </c>
      <c r="M155" s="39">
        <v>776</v>
      </c>
      <c r="N155" s="39">
        <v>785</v>
      </c>
      <c r="O155" s="39">
        <v>476</v>
      </c>
      <c r="P155" s="39">
        <v>488</v>
      </c>
      <c r="R155" s="49">
        <v>794295.3</v>
      </c>
      <c r="S155" s="49">
        <v>772605.68</v>
      </c>
      <c r="T155" s="49">
        <v>188487.6</v>
      </c>
      <c r="U155" s="49">
        <v>168045.84</v>
      </c>
      <c r="V155" s="49">
        <v>953176.14</v>
      </c>
      <c r="W155" s="49">
        <v>976137.86</v>
      </c>
      <c r="X155" s="49">
        <v>491908.10000000003</v>
      </c>
      <c r="Y155" s="49">
        <v>623602.68000000005</v>
      </c>
      <c r="Z155" s="49">
        <v>51324.639999999999</v>
      </c>
      <c r="AA155" s="49">
        <v>53945.2</v>
      </c>
      <c r="AB155" s="49">
        <v>39736.480000000003</v>
      </c>
      <c r="AC155" s="49">
        <v>42275.439999999995</v>
      </c>
      <c r="AD155" s="249">
        <v>2518928.2600000002</v>
      </c>
      <c r="AE155" s="249">
        <v>2636612.7000000002</v>
      </c>
      <c r="AF155" s="266">
        <f t="shared" si="6"/>
        <v>117684.43999999994</v>
      </c>
      <c r="AG155" s="266">
        <f t="shared" si="7"/>
        <v>111.12789423984886</v>
      </c>
    </row>
    <row r="156" spans="1:33">
      <c r="A156" s="37">
        <v>484</v>
      </c>
      <c r="B156" s="251" t="s">
        <v>169</v>
      </c>
      <c r="C156" s="255">
        <v>2966</v>
      </c>
      <c r="D156" s="255">
        <v>2904</v>
      </c>
      <c r="E156" s="39">
        <v>139</v>
      </c>
      <c r="F156" s="39">
        <v>128</v>
      </c>
      <c r="G156" s="39">
        <v>33</v>
      </c>
      <c r="H156" s="39">
        <v>24</v>
      </c>
      <c r="I156" s="39">
        <v>210</v>
      </c>
      <c r="J156" s="39">
        <v>218</v>
      </c>
      <c r="K156" s="39">
        <v>84</v>
      </c>
      <c r="L156" s="39">
        <v>81</v>
      </c>
      <c r="M156" s="39">
        <v>2500</v>
      </c>
      <c r="N156" s="39">
        <v>2453</v>
      </c>
      <c r="O156" s="39">
        <v>1364</v>
      </c>
      <c r="P156" s="39">
        <v>1323</v>
      </c>
      <c r="R156" s="49">
        <v>1174543.05</v>
      </c>
      <c r="S156" s="49">
        <v>1123790.08</v>
      </c>
      <c r="T156" s="49">
        <v>296194.8</v>
      </c>
      <c r="U156" s="49">
        <v>224061.12</v>
      </c>
      <c r="V156" s="49">
        <v>1588626.9000000001</v>
      </c>
      <c r="W156" s="49">
        <v>1744246.34</v>
      </c>
      <c r="X156" s="49">
        <v>1087375.8</v>
      </c>
      <c r="Y156" s="49">
        <v>1098082.98</v>
      </c>
      <c r="Z156" s="49">
        <v>165350</v>
      </c>
      <c r="AA156" s="49">
        <v>168570.16</v>
      </c>
      <c r="AB156" s="49">
        <v>113866.72</v>
      </c>
      <c r="AC156" s="49">
        <v>114611.48999999999</v>
      </c>
      <c r="AD156" s="249">
        <v>4425957.2699999996</v>
      </c>
      <c r="AE156" s="249">
        <v>4473362.17</v>
      </c>
      <c r="AF156" s="266">
        <f t="shared" si="6"/>
        <v>47404.900000000373</v>
      </c>
      <c r="AG156" s="266">
        <f t="shared" si="7"/>
        <v>16.324001377410596</v>
      </c>
    </row>
    <row r="157" spans="1:33">
      <c r="A157" s="37">
        <v>489</v>
      </c>
      <c r="B157" s="251" t="s">
        <v>170</v>
      </c>
      <c r="C157" s="255">
        <v>1752</v>
      </c>
      <c r="D157" s="255">
        <v>1703</v>
      </c>
      <c r="E157" s="39">
        <v>46</v>
      </c>
      <c r="F157" s="39">
        <v>49</v>
      </c>
      <c r="G157" s="39">
        <v>8</v>
      </c>
      <c r="H157" s="39">
        <v>8</v>
      </c>
      <c r="I157" s="39">
        <v>72</v>
      </c>
      <c r="J157" s="39">
        <v>68</v>
      </c>
      <c r="K157" s="39">
        <v>47</v>
      </c>
      <c r="L157" s="39">
        <v>47</v>
      </c>
      <c r="M157" s="39">
        <v>1579</v>
      </c>
      <c r="N157" s="39">
        <v>1531</v>
      </c>
      <c r="O157" s="39">
        <v>862</v>
      </c>
      <c r="P157" s="39">
        <v>833</v>
      </c>
      <c r="R157" s="49">
        <v>388697.7</v>
      </c>
      <c r="S157" s="49">
        <v>430200.89</v>
      </c>
      <c r="T157" s="49">
        <v>71804.800000000003</v>
      </c>
      <c r="U157" s="49">
        <v>74687.039999999994</v>
      </c>
      <c r="V157" s="49">
        <v>544672.08000000007</v>
      </c>
      <c r="W157" s="49">
        <v>544076.84</v>
      </c>
      <c r="X157" s="49">
        <v>608412.65</v>
      </c>
      <c r="Y157" s="49">
        <v>637159.26</v>
      </c>
      <c r="Z157" s="49">
        <v>104435.06</v>
      </c>
      <c r="AA157" s="49">
        <v>105210.31999999999</v>
      </c>
      <c r="AB157" s="49">
        <v>71959.760000000009</v>
      </c>
      <c r="AC157" s="49">
        <v>72162.789999999994</v>
      </c>
      <c r="AD157" s="249">
        <v>1789982.05</v>
      </c>
      <c r="AE157" s="249">
        <v>1863497.1400000001</v>
      </c>
      <c r="AF157" s="266">
        <f t="shared" si="6"/>
        <v>73515.090000000084</v>
      </c>
      <c r="AG157" s="266">
        <f t="shared" si="7"/>
        <v>43.167991779213203</v>
      </c>
    </row>
    <row r="158" spans="1:33">
      <c r="A158" s="37">
        <v>491</v>
      </c>
      <c r="B158" s="251" t="s">
        <v>171</v>
      </c>
      <c r="C158" s="255">
        <v>51919</v>
      </c>
      <c r="D158" s="255">
        <v>51890</v>
      </c>
      <c r="E158" s="39">
        <v>2281</v>
      </c>
      <c r="F158" s="39">
        <v>2175</v>
      </c>
      <c r="G158" s="39">
        <v>446</v>
      </c>
      <c r="H158" s="39">
        <v>412</v>
      </c>
      <c r="I158" s="39">
        <v>3104</v>
      </c>
      <c r="J158" s="39">
        <v>3055</v>
      </c>
      <c r="K158" s="39">
        <v>1625</v>
      </c>
      <c r="L158" s="39">
        <v>1666</v>
      </c>
      <c r="M158" s="39">
        <v>44463</v>
      </c>
      <c r="N158" s="39">
        <v>44582</v>
      </c>
      <c r="O158" s="39">
        <v>28541</v>
      </c>
      <c r="P158" s="39">
        <v>28521</v>
      </c>
      <c r="R158" s="49">
        <v>19274335.950000003</v>
      </c>
      <c r="S158" s="49">
        <v>19095651.75</v>
      </c>
      <c r="T158" s="49">
        <v>4003117.6</v>
      </c>
      <c r="U158" s="49">
        <v>3846382.5599999996</v>
      </c>
      <c r="V158" s="49">
        <v>23481418.560000002</v>
      </c>
      <c r="W158" s="49">
        <v>24443452.149999999</v>
      </c>
      <c r="X158" s="49">
        <v>21035543.75</v>
      </c>
      <c r="Y158" s="49">
        <v>22585262.280000001</v>
      </c>
      <c r="Z158" s="49">
        <v>2940782.82</v>
      </c>
      <c r="AA158" s="49">
        <v>3063675.04</v>
      </c>
      <c r="AB158" s="49">
        <v>2382602.6800000002</v>
      </c>
      <c r="AC158" s="49">
        <v>2470774.23</v>
      </c>
      <c r="AD158" s="249">
        <v>73117801.360000014</v>
      </c>
      <c r="AE158" s="249">
        <v>75505198.010000005</v>
      </c>
      <c r="AF158" s="266">
        <f t="shared" si="6"/>
        <v>2387396.6499999911</v>
      </c>
      <c r="AG158" s="266">
        <f t="shared" si="7"/>
        <v>46.008800346887476</v>
      </c>
    </row>
    <row r="159" spans="1:33">
      <c r="A159" s="37">
        <v>494</v>
      </c>
      <c r="B159" s="251" t="s">
        <v>172</v>
      </c>
      <c r="C159" s="255">
        <v>8827</v>
      </c>
      <c r="D159" s="255">
        <v>8749</v>
      </c>
      <c r="E159" s="39">
        <v>622</v>
      </c>
      <c r="F159" s="39">
        <v>594</v>
      </c>
      <c r="G159" s="39">
        <v>135</v>
      </c>
      <c r="H159" s="39">
        <v>122</v>
      </c>
      <c r="I159" s="39">
        <v>876</v>
      </c>
      <c r="J159" s="39">
        <v>856</v>
      </c>
      <c r="K159" s="39">
        <v>456</v>
      </c>
      <c r="L159" s="39">
        <v>462</v>
      </c>
      <c r="M159" s="39">
        <v>6738</v>
      </c>
      <c r="N159" s="39">
        <v>6715</v>
      </c>
      <c r="O159" s="39">
        <v>4676</v>
      </c>
      <c r="P159" s="39">
        <v>4618</v>
      </c>
      <c r="R159" s="49">
        <v>5255868.9000000004</v>
      </c>
      <c r="S159" s="49">
        <v>5215088.3400000008</v>
      </c>
      <c r="T159" s="49">
        <v>1211706</v>
      </c>
      <c r="U159" s="49">
        <v>1138977.3599999999</v>
      </c>
      <c r="V159" s="49">
        <v>6626843.6400000006</v>
      </c>
      <c r="W159" s="49">
        <v>6848967.2800000003</v>
      </c>
      <c r="X159" s="49">
        <v>5902897.2000000002</v>
      </c>
      <c r="Y159" s="49">
        <v>6263139.96</v>
      </c>
      <c r="Z159" s="49">
        <v>445651.32</v>
      </c>
      <c r="AA159" s="49">
        <v>461454.8</v>
      </c>
      <c r="AB159" s="49">
        <v>390352.48000000004</v>
      </c>
      <c r="AC159" s="49">
        <v>400057.33999999997</v>
      </c>
      <c r="AD159" s="249">
        <v>19833319.540000003</v>
      </c>
      <c r="AE159" s="249">
        <v>20327685.080000002</v>
      </c>
      <c r="AF159" s="266">
        <f t="shared" si="6"/>
        <v>494365.53999999911</v>
      </c>
      <c r="AG159" s="266">
        <f t="shared" si="7"/>
        <v>56.505376614470123</v>
      </c>
    </row>
    <row r="160" spans="1:33">
      <c r="A160" s="37">
        <v>495</v>
      </c>
      <c r="B160" s="251" t="s">
        <v>173</v>
      </c>
      <c r="C160" s="255">
        <v>1430</v>
      </c>
      <c r="D160" s="255">
        <v>1393</v>
      </c>
      <c r="E160" s="39">
        <v>55</v>
      </c>
      <c r="F160" s="39">
        <v>48</v>
      </c>
      <c r="G160" s="39">
        <v>13</v>
      </c>
      <c r="H160" s="39">
        <v>10</v>
      </c>
      <c r="I160" s="39">
        <v>76</v>
      </c>
      <c r="J160" s="39">
        <v>68</v>
      </c>
      <c r="K160" s="39">
        <v>54</v>
      </c>
      <c r="L160" s="39">
        <v>47</v>
      </c>
      <c r="M160" s="39">
        <v>1232</v>
      </c>
      <c r="N160" s="39">
        <v>1220</v>
      </c>
      <c r="O160" s="39">
        <v>644</v>
      </c>
      <c r="P160" s="39">
        <v>613</v>
      </c>
      <c r="R160" s="49">
        <v>464747.25000000006</v>
      </c>
      <c r="S160" s="49">
        <v>421421.28</v>
      </c>
      <c r="T160" s="49">
        <v>116682.8</v>
      </c>
      <c r="U160" s="49">
        <v>93358.799999999988</v>
      </c>
      <c r="V160" s="49">
        <v>574931.64</v>
      </c>
      <c r="W160" s="49">
        <v>544076.84</v>
      </c>
      <c r="X160" s="49">
        <v>699027.3</v>
      </c>
      <c r="Y160" s="49">
        <v>637159.26</v>
      </c>
      <c r="Z160" s="49">
        <v>81484.479999999996</v>
      </c>
      <c r="AA160" s="49">
        <v>83838.399999999994</v>
      </c>
      <c r="AB160" s="49">
        <v>53761.120000000003</v>
      </c>
      <c r="AC160" s="49">
        <v>53104.189999999995</v>
      </c>
      <c r="AD160" s="249">
        <v>1990634.59</v>
      </c>
      <c r="AE160" s="249">
        <v>1832958.7699999998</v>
      </c>
      <c r="AF160" s="266">
        <f t="shared" si="6"/>
        <v>-157675.8200000003</v>
      </c>
      <c r="AG160" s="266">
        <f t="shared" si="7"/>
        <v>-113.19154343144314</v>
      </c>
    </row>
    <row r="161" spans="1:33">
      <c r="A161" s="37">
        <v>498</v>
      </c>
      <c r="B161" s="251" t="s">
        <v>174</v>
      </c>
      <c r="C161" s="255">
        <v>2325</v>
      </c>
      <c r="D161" s="255">
        <v>2313</v>
      </c>
      <c r="E161" s="39">
        <v>105</v>
      </c>
      <c r="F161" s="39">
        <v>108</v>
      </c>
      <c r="G161" s="39">
        <v>23</v>
      </c>
      <c r="H161" s="39">
        <v>15</v>
      </c>
      <c r="I161" s="39">
        <v>148</v>
      </c>
      <c r="J161" s="39">
        <v>140</v>
      </c>
      <c r="K161" s="39">
        <v>93</v>
      </c>
      <c r="L161" s="39">
        <v>93</v>
      </c>
      <c r="M161" s="39">
        <v>1956</v>
      </c>
      <c r="N161" s="39">
        <v>1957</v>
      </c>
      <c r="O161" s="39">
        <v>1261</v>
      </c>
      <c r="P161" s="39">
        <v>1271</v>
      </c>
      <c r="R161" s="49">
        <v>887244.75000000012</v>
      </c>
      <c r="S161" s="49">
        <v>948197.88000000012</v>
      </c>
      <c r="T161" s="49">
        <v>206438.80000000002</v>
      </c>
      <c r="U161" s="49">
        <v>140038.19999999998</v>
      </c>
      <c r="V161" s="49">
        <v>1119603.72</v>
      </c>
      <c r="W161" s="49">
        <v>1120158.2</v>
      </c>
      <c r="X161" s="49">
        <v>1203880.3500000001</v>
      </c>
      <c r="Y161" s="49">
        <v>1260761.94</v>
      </c>
      <c r="Z161" s="49">
        <v>129369.84</v>
      </c>
      <c r="AA161" s="49">
        <v>134485.04</v>
      </c>
      <c r="AB161" s="49">
        <v>105268.28</v>
      </c>
      <c r="AC161" s="49">
        <v>110106.73</v>
      </c>
      <c r="AD161" s="249">
        <v>3651805.7399999998</v>
      </c>
      <c r="AE161" s="249">
        <v>3713747.99</v>
      </c>
      <c r="AF161" s="266">
        <f t="shared" si="6"/>
        <v>61942.250000000466</v>
      </c>
      <c r="AG161" s="266">
        <f t="shared" si="7"/>
        <v>26.780047557285112</v>
      </c>
    </row>
    <row r="162" spans="1:33">
      <c r="A162" s="37">
        <v>499</v>
      </c>
      <c r="B162" s="251" t="s">
        <v>175</v>
      </c>
      <c r="C162" s="255">
        <v>19763</v>
      </c>
      <c r="D162" s="255">
        <v>19738</v>
      </c>
      <c r="E162" s="39">
        <v>1270</v>
      </c>
      <c r="F162" s="39">
        <v>1220</v>
      </c>
      <c r="G162" s="39">
        <v>241</v>
      </c>
      <c r="H162" s="39">
        <v>225</v>
      </c>
      <c r="I162" s="39">
        <v>1656</v>
      </c>
      <c r="J162" s="39">
        <v>1624</v>
      </c>
      <c r="K162" s="39">
        <v>804</v>
      </c>
      <c r="L162" s="39">
        <v>845</v>
      </c>
      <c r="M162" s="39">
        <v>15792</v>
      </c>
      <c r="N162" s="39">
        <v>15824</v>
      </c>
      <c r="O162" s="39">
        <v>10730</v>
      </c>
      <c r="P162" s="39">
        <v>10676</v>
      </c>
      <c r="R162" s="49">
        <v>10731436.5</v>
      </c>
      <c r="S162" s="49">
        <v>10711124.200000001</v>
      </c>
      <c r="T162" s="49">
        <v>2163119.6</v>
      </c>
      <c r="U162" s="49">
        <v>2100573</v>
      </c>
      <c r="V162" s="49">
        <v>12527457.84</v>
      </c>
      <c r="W162" s="49">
        <v>12993835.120000001</v>
      </c>
      <c r="X162" s="49">
        <v>10407739.800000001</v>
      </c>
      <c r="Y162" s="49">
        <v>11455310.1</v>
      </c>
      <c r="Z162" s="49">
        <v>1044482.88</v>
      </c>
      <c r="AA162" s="49">
        <v>1087425.28</v>
      </c>
      <c r="AB162" s="49">
        <v>895740.4</v>
      </c>
      <c r="AC162" s="49">
        <v>924861.88</v>
      </c>
      <c r="AD162" s="249">
        <v>37769977.019999996</v>
      </c>
      <c r="AE162" s="249">
        <v>39273129.580000006</v>
      </c>
      <c r="AF162" s="266">
        <f t="shared" si="6"/>
        <v>1503152.5600000098</v>
      </c>
      <c r="AG162" s="266">
        <f t="shared" si="7"/>
        <v>76.155261931300529</v>
      </c>
    </row>
    <row r="163" spans="1:33">
      <c r="A163" s="37">
        <v>500</v>
      </c>
      <c r="B163" s="251" t="s">
        <v>176</v>
      </c>
      <c r="C163" s="255">
        <v>10551</v>
      </c>
      <c r="D163" s="255">
        <v>10614</v>
      </c>
      <c r="E163" s="39">
        <v>668</v>
      </c>
      <c r="F163" s="39">
        <v>670</v>
      </c>
      <c r="G163" s="39">
        <v>138</v>
      </c>
      <c r="H163" s="39">
        <v>120</v>
      </c>
      <c r="I163" s="39">
        <v>1021</v>
      </c>
      <c r="J163" s="39">
        <v>981</v>
      </c>
      <c r="K163" s="39">
        <v>498</v>
      </c>
      <c r="L163" s="39">
        <v>521</v>
      </c>
      <c r="M163" s="39">
        <v>8226</v>
      </c>
      <c r="N163" s="39">
        <v>8322</v>
      </c>
      <c r="O163" s="39">
        <v>5800</v>
      </c>
      <c r="P163" s="39">
        <v>5828</v>
      </c>
      <c r="R163" s="49">
        <v>5644566.6000000006</v>
      </c>
      <c r="S163" s="49">
        <v>5882338.7000000002</v>
      </c>
      <c r="T163" s="49">
        <v>1238632.8</v>
      </c>
      <c r="U163" s="49">
        <v>1120305.5999999999</v>
      </c>
      <c r="V163" s="49">
        <v>7723752.6900000004</v>
      </c>
      <c r="W163" s="49">
        <v>7849108.5300000003</v>
      </c>
      <c r="X163" s="49">
        <v>6446585.1000000006</v>
      </c>
      <c r="Y163" s="49">
        <v>7062978.1799999997</v>
      </c>
      <c r="Z163" s="49">
        <v>544067.64</v>
      </c>
      <c r="AA163" s="49">
        <v>571887.84</v>
      </c>
      <c r="AB163" s="49">
        <v>484184</v>
      </c>
      <c r="AC163" s="49">
        <v>504879.63999999996</v>
      </c>
      <c r="AD163" s="249">
        <v>22081788.830000002</v>
      </c>
      <c r="AE163" s="249">
        <v>22991498.489999998</v>
      </c>
      <c r="AF163" s="266">
        <f t="shared" si="6"/>
        <v>909709.65999999642</v>
      </c>
      <c r="AG163" s="266">
        <f t="shared" si="7"/>
        <v>85.708466176747351</v>
      </c>
    </row>
    <row r="164" spans="1:33">
      <c r="A164" s="37">
        <v>503</v>
      </c>
      <c r="B164" s="251" t="s">
        <v>177</v>
      </c>
      <c r="C164" s="255">
        <v>7515</v>
      </c>
      <c r="D164" s="255">
        <v>7477</v>
      </c>
      <c r="E164" s="39">
        <v>389</v>
      </c>
      <c r="F164" s="39">
        <v>360</v>
      </c>
      <c r="G164" s="39">
        <v>76</v>
      </c>
      <c r="H164" s="39">
        <v>72</v>
      </c>
      <c r="I164" s="39">
        <v>471</v>
      </c>
      <c r="J164" s="39">
        <v>464</v>
      </c>
      <c r="K164" s="39">
        <v>266</v>
      </c>
      <c r="L164" s="39">
        <v>260</v>
      </c>
      <c r="M164" s="39">
        <v>6313</v>
      </c>
      <c r="N164" s="39">
        <v>6321</v>
      </c>
      <c r="O164" s="39">
        <v>4018</v>
      </c>
      <c r="P164" s="39">
        <v>3961</v>
      </c>
      <c r="R164" s="49">
        <v>3287030.5500000003</v>
      </c>
      <c r="S164" s="49">
        <v>3160659.6</v>
      </c>
      <c r="T164" s="49">
        <v>682145.6</v>
      </c>
      <c r="U164" s="49">
        <v>672183.36</v>
      </c>
      <c r="V164" s="49">
        <v>3563063.19</v>
      </c>
      <c r="W164" s="49">
        <v>3712524.32</v>
      </c>
      <c r="X164" s="49">
        <v>3443356.7</v>
      </c>
      <c r="Y164" s="49">
        <v>3524710.8</v>
      </c>
      <c r="Z164" s="49">
        <v>417541.82</v>
      </c>
      <c r="AA164" s="49">
        <v>434379.12</v>
      </c>
      <c r="AB164" s="49">
        <v>335422.64</v>
      </c>
      <c r="AC164" s="49">
        <v>343141.43</v>
      </c>
      <c r="AD164" s="249">
        <v>11728560.5</v>
      </c>
      <c r="AE164" s="249">
        <v>11847598.629999997</v>
      </c>
      <c r="AF164" s="266">
        <f t="shared" si="6"/>
        <v>119038.12999999709</v>
      </c>
      <c r="AG164" s="266">
        <f t="shared" si="7"/>
        <v>15.920573759528834</v>
      </c>
    </row>
    <row r="165" spans="1:33">
      <c r="A165" s="37">
        <v>504</v>
      </c>
      <c r="B165" s="251" t="s">
        <v>178</v>
      </c>
      <c r="C165" s="255">
        <v>1715</v>
      </c>
      <c r="D165" s="255">
        <v>1677</v>
      </c>
      <c r="E165" s="39">
        <v>69</v>
      </c>
      <c r="F165" s="39">
        <v>60</v>
      </c>
      <c r="G165" s="39">
        <v>12</v>
      </c>
      <c r="H165" s="39">
        <v>12</v>
      </c>
      <c r="I165" s="39">
        <v>113</v>
      </c>
      <c r="J165" s="39">
        <v>105</v>
      </c>
      <c r="K165" s="39">
        <v>62</v>
      </c>
      <c r="L165" s="39">
        <v>56</v>
      </c>
      <c r="M165" s="39">
        <v>1459</v>
      </c>
      <c r="N165" s="39">
        <v>1444</v>
      </c>
      <c r="O165" s="39">
        <v>889</v>
      </c>
      <c r="P165" s="39">
        <v>888</v>
      </c>
      <c r="R165" s="49">
        <v>583046.55000000005</v>
      </c>
      <c r="S165" s="49">
        <v>526776.60000000009</v>
      </c>
      <c r="T165" s="49">
        <v>107707.20000000001</v>
      </c>
      <c r="U165" s="49">
        <v>112030.56</v>
      </c>
      <c r="V165" s="49">
        <v>854832.57000000007</v>
      </c>
      <c r="W165" s="49">
        <v>840118.65</v>
      </c>
      <c r="X165" s="49">
        <v>802586.9</v>
      </c>
      <c r="Y165" s="49">
        <v>759168.48</v>
      </c>
      <c r="Z165" s="49">
        <v>96498.26</v>
      </c>
      <c r="AA165" s="49">
        <v>99231.679999999993</v>
      </c>
      <c r="AB165" s="49">
        <v>74213.72</v>
      </c>
      <c r="AC165" s="49">
        <v>76927.44</v>
      </c>
      <c r="AD165" s="249">
        <v>2518885.2000000002</v>
      </c>
      <c r="AE165" s="249">
        <v>2414253.41</v>
      </c>
      <c r="AF165" s="266">
        <f t="shared" si="6"/>
        <v>-104631.79000000004</v>
      </c>
      <c r="AG165" s="266">
        <f t="shared" si="7"/>
        <v>-62.392242098986308</v>
      </c>
    </row>
    <row r="166" spans="1:33">
      <c r="A166" s="37">
        <v>505</v>
      </c>
      <c r="B166" s="251" t="s">
        <v>179</v>
      </c>
      <c r="C166" s="255">
        <v>20957</v>
      </c>
      <c r="D166" s="255">
        <v>20934</v>
      </c>
      <c r="E166" s="39">
        <v>1155</v>
      </c>
      <c r="F166" s="39">
        <v>1139</v>
      </c>
      <c r="G166" s="39">
        <v>232</v>
      </c>
      <c r="H166" s="39">
        <v>216</v>
      </c>
      <c r="I166" s="39">
        <v>1714</v>
      </c>
      <c r="J166" s="39">
        <v>1649</v>
      </c>
      <c r="K166" s="39">
        <v>973</v>
      </c>
      <c r="L166" s="39">
        <v>950</v>
      </c>
      <c r="M166" s="39">
        <v>16883</v>
      </c>
      <c r="N166" s="39">
        <v>16980</v>
      </c>
      <c r="O166" s="39">
        <v>11920</v>
      </c>
      <c r="P166" s="39">
        <v>11907</v>
      </c>
      <c r="R166" s="49">
        <v>9759692.25</v>
      </c>
      <c r="S166" s="49">
        <v>9999975.790000001</v>
      </c>
      <c r="T166" s="49">
        <v>2082339.2000000002</v>
      </c>
      <c r="U166" s="49">
        <v>2016550.0799999998</v>
      </c>
      <c r="V166" s="49">
        <v>12966221.460000001</v>
      </c>
      <c r="W166" s="49">
        <v>13193863.370000001</v>
      </c>
      <c r="X166" s="49">
        <v>12595436.350000001</v>
      </c>
      <c r="Y166" s="49">
        <v>12878751</v>
      </c>
      <c r="Z166" s="49">
        <v>1116641.6200000001</v>
      </c>
      <c r="AA166" s="49">
        <v>1166865.6000000001</v>
      </c>
      <c r="AB166" s="49">
        <v>995081.60000000009</v>
      </c>
      <c r="AC166" s="49">
        <v>1031503.4099999999</v>
      </c>
      <c r="AD166" s="249">
        <v>39515412.480000004</v>
      </c>
      <c r="AE166" s="249">
        <v>40287509.25</v>
      </c>
      <c r="AF166" s="266">
        <f t="shared" si="6"/>
        <v>772096.76999999583</v>
      </c>
      <c r="AG166" s="266">
        <f t="shared" si="7"/>
        <v>36.882429062768502</v>
      </c>
    </row>
    <row r="167" spans="1:33">
      <c r="A167" s="37">
        <v>507</v>
      </c>
      <c r="B167" s="251" t="s">
        <v>180</v>
      </c>
      <c r="C167" s="255">
        <v>7099</v>
      </c>
      <c r="D167" s="255">
        <v>7057</v>
      </c>
      <c r="E167" s="39">
        <v>223</v>
      </c>
      <c r="F167" s="39">
        <v>210</v>
      </c>
      <c r="G167" s="39">
        <v>41</v>
      </c>
      <c r="H167" s="39">
        <v>43</v>
      </c>
      <c r="I167" s="39">
        <v>334</v>
      </c>
      <c r="J167" s="39">
        <v>337</v>
      </c>
      <c r="K167" s="39">
        <v>205</v>
      </c>
      <c r="L167" s="39">
        <v>186</v>
      </c>
      <c r="M167" s="39">
        <v>6296</v>
      </c>
      <c r="N167" s="39">
        <v>6281</v>
      </c>
      <c r="O167" s="39">
        <v>3386</v>
      </c>
      <c r="P167" s="39">
        <v>3315</v>
      </c>
      <c r="R167" s="49">
        <v>1884338.85</v>
      </c>
      <c r="S167" s="49">
        <v>1843718.1</v>
      </c>
      <c r="T167" s="49">
        <v>367999.60000000003</v>
      </c>
      <c r="U167" s="49">
        <v>401442.83999999997</v>
      </c>
      <c r="V167" s="49">
        <v>2526673.2600000002</v>
      </c>
      <c r="W167" s="49">
        <v>2696380.81</v>
      </c>
      <c r="X167" s="49">
        <v>2653714.75</v>
      </c>
      <c r="Y167" s="49">
        <v>2521523.88</v>
      </c>
      <c r="Z167" s="49">
        <v>416417.44</v>
      </c>
      <c r="AA167" s="49">
        <v>431630.32</v>
      </c>
      <c r="AB167" s="49">
        <v>282663.28000000003</v>
      </c>
      <c r="AC167" s="49">
        <v>287178.45</v>
      </c>
      <c r="AD167" s="249">
        <v>8131807.1800000016</v>
      </c>
      <c r="AE167" s="249">
        <v>8181874.4000000004</v>
      </c>
      <c r="AF167" s="266">
        <f t="shared" si="6"/>
        <v>50067.219999998808</v>
      </c>
      <c r="AG167" s="266">
        <f t="shared" si="7"/>
        <v>7.0946889613148372</v>
      </c>
    </row>
    <row r="168" spans="1:33">
      <c r="A168" s="37">
        <v>508</v>
      </c>
      <c r="B168" s="251" t="s">
        <v>181</v>
      </c>
      <c r="C168" s="255">
        <v>9271</v>
      </c>
      <c r="D168" s="255">
        <v>9270</v>
      </c>
      <c r="E168" s="39">
        <v>309</v>
      </c>
      <c r="F168" s="39">
        <v>300</v>
      </c>
      <c r="G168" s="39">
        <v>61</v>
      </c>
      <c r="H168" s="39">
        <v>62</v>
      </c>
      <c r="I168" s="39">
        <v>475</v>
      </c>
      <c r="J168" s="39">
        <v>455</v>
      </c>
      <c r="K168" s="39">
        <v>269</v>
      </c>
      <c r="L168" s="39">
        <v>260</v>
      </c>
      <c r="M168" s="39">
        <v>8157</v>
      </c>
      <c r="N168" s="39">
        <v>8193</v>
      </c>
      <c r="O168" s="39">
        <v>4452</v>
      </c>
      <c r="P168" s="39">
        <v>4468</v>
      </c>
      <c r="R168" s="49">
        <v>2611034.5500000003</v>
      </c>
      <c r="S168" s="49">
        <v>2633883</v>
      </c>
      <c r="T168" s="49">
        <v>547511.6</v>
      </c>
      <c r="U168" s="49">
        <v>578824.55999999994</v>
      </c>
      <c r="V168" s="49">
        <v>3593322.75</v>
      </c>
      <c r="W168" s="49">
        <v>3640514.15</v>
      </c>
      <c r="X168" s="49">
        <v>3482191.5500000003</v>
      </c>
      <c r="Y168" s="49">
        <v>3524710.8</v>
      </c>
      <c r="Z168" s="49">
        <v>539503.98</v>
      </c>
      <c r="AA168" s="49">
        <v>563022.96</v>
      </c>
      <c r="AB168" s="49">
        <v>371652.96</v>
      </c>
      <c r="AC168" s="49">
        <v>387062.83999999997</v>
      </c>
      <c r="AD168" s="249">
        <v>11145217.390000002</v>
      </c>
      <c r="AE168" s="249">
        <v>11328018.309999999</v>
      </c>
      <c r="AF168" s="266">
        <f t="shared" si="6"/>
        <v>182800.9199999962</v>
      </c>
      <c r="AG168" s="266">
        <f t="shared" si="7"/>
        <v>19.719624595468847</v>
      </c>
    </row>
    <row r="169" spans="1:33">
      <c r="A169" s="37">
        <v>529</v>
      </c>
      <c r="B169" s="251" t="s">
        <v>182</v>
      </c>
      <c r="C169" s="255">
        <v>19999</v>
      </c>
      <c r="D169" s="255">
        <v>20129</v>
      </c>
      <c r="E169" s="39">
        <v>981</v>
      </c>
      <c r="F169" s="39">
        <v>993</v>
      </c>
      <c r="G169" s="39">
        <v>179</v>
      </c>
      <c r="H169" s="39">
        <v>156</v>
      </c>
      <c r="I169" s="39">
        <v>1262</v>
      </c>
      <c r="J169" s="39">
        <v>1239</v>
      </c>
      <c r="K169" s="39">
        <v>728</v>
      </c>
      <c r="L169" s="39">
        <v>696</v>
      </c>
      <c r="M169" s="39">
        <v>16849</v>
      </c>
      <c r="N169" s="39">
        <v>17045</v>
      </c>
      <c r="O169" s="39">
        <v>10792</v>
      </c>
      <c r="P169" s="39">
        <v>10821</v>
      </c>
      <c r="R169" s="49">
        <v>8289400.9500000011</v>
      </c>
      <c r="S169" s="49">
        <v>8718152.7300000004</v>
      </c>
      <c r="T169" s="49">
        <v>1606632.4000000001</v>
      </c>
      <c r="U169" s="49">
        <v>1456397.2799999998</v>
      </c>
      <c r="V169" s="49">
        <v>9546891.1799999997</v>
      </c>
      <c r="W169" s="49">
        <v>9913400.0700000003</v>
      </c>
      <c r="X169" s="49">
        <v>9423923.5999999996</v>
      </c>
      <c r="Y169" s="49">
        <v>9435379.6799999997</v>
      </c>
      <c r="Z169" s="49">
        <v>1114392.8600000001</v>
      </c>
      <c r="AA169" s="49">
        <v>1171332.3999999999</v>
      </c>
      <c r="AB169" s="49">
        <v>900916.16</v>
      </c>
      <c r="AC169" s="49">
        <v>937423.23</v>
      </c>
      <c r="AD169" s="249">
        <v>30882157.150000002</v>
      </c>
      <c r="AE169" s="249">
        <v>31632085.389999997</v>
      </c>
      <c r="AF169" s="266">
        <f t="shared" si="6"/>
        <v>749928.23999999464</v>
      </c>
      <c r="AG169" s="266">
        <f t="shared" si="7"/>
        <v>37.256110089919751</v>
      </c>
    </row>
    <row r="170" spans="1:33">
      <c r="A170" s="37">
        <v>531</v>
      </c>
      <c r="B170" s="251" t="s">
        <v>183</v>
      </c>
      <c r="C170" s="255">
        <v>4966</v>
      </c>
      <c r="D170" s="255">
        <v>4939</v>
      </c>
      <c r="E170" s="39">
        <v>197</v>
      </c>
      <c r="F170" s="39">
        <v>215</v>
      </c>
      <c r="G170" s="39">
        <v>24</v>
      </c>
      <c r="H170" s="39">
        <v>29</v>
      </c>
      <c r="I170" s="39">
        <v>339</v>
      </c>
      <c r="J170" s="39">
        <v>302</v>
      </c>
      <c r="K170" s="39">
        <v>179</v>
      </c>
      <c r="L170" s="39">
        <v>184</v>
      </c>
      <c r="M170" s="39">
        <v>4227</v>
      </c>
      <c r="N170" s="39">
        <v>4209</v>
      </c>
      <c r="O170" s="39">
        <v>2587</v>
      </c>
      <c r="P170" s="39">
        <v>2590</v>
      </c>
      <c r="R170" s="49">
        <v>1664640.1500000001</v>
      </c>
      <c r="S170" s="49">
        <v>1887616.1500000001</v>
      </c>
      <c r="T170" s="49">
        <v>215414.40000000002</v>
      </c>
      <c r="U170" s="49">
        <v>270740.51999999996</v>
      </c>
      <c r="V170" s="49">
        <v>2564497.71</v>
      </c>
      <c r="W170" s="49">
        <v>2416341.2600000002</v>
      </c>
      <c r="X170" s="49">
        <v>2317146.0500000003</v>
      </c>
      <c r="Y170" s="49">
        <v>2494410.7200000002</v>
      </c>
      <c r="Z170" s="49">
        <v>279573.78000000003</v>
      </c>
      <c r="AA170" s="49">
        <v>289242.48</v>
      </c>
      <c r="AB170" s="49">
        <v>215962.76</v>
      </c>
      <c r="AC170" s="49">
        <v>224371.69999999998</v>
      </c>
      <c r="AD170" s="249">
        <v>7257234.8500000006</v>
      </c>
      <c r="AE170" s="249">
        <v>7582722.830000001</v>
      </c>
      <c r="AF170" s="266">
        <f t="shared" si="6"/>
        <v>325487.98000000045</v>
      </c>
      <c r="AG170" s="266">
        <f t="shared" si="7"/>
        <v>65.901595464669057</v>
      </c>
    </row>
    <row r="171" spans="1:33">
      <c r="A171" s="37">
        <v>535</v>
      </c>
      <c r="B171" s="251" t="s">
        <v>184</v>
      </c>
      <c r="C171" s="255">
        <v>10454</v>
      </c>
      <c r="D171" s="255">
        <v>10378</v>
      </c>
      <c r="E171" s="39">
        <v>701</v>
      </c>
      <c r="F171" s="39">
        <v>669</v>
      </c>
      <c r="G171" s="39">
        <v>138</v>
      </c>
      <c r="H171" s="39">
        <v>141</v>
      </c>
      <c r="I171" s="39">
        <v>1013</v>
      </c>
      <c r="J171" s="39">
        <v>967</v>
      </c>
      <c r="K171" s="39">
        <v>553</v>
      </c>
      <c r="L171" s="39">
        <v>560</v>
      </c>
      <c r="M171" s="39">
        <v>8049</v>
      </c>
      <c r="N171" s="39">
        <v>8041</v>
      </c>
      <c r="O171" s="39">
        <v>5214</v>
      </c>
      <c r="P171" s="39">
        <v>5192</v>
      </c>
      <c r="R171" s="49">
        <v>5923414.9500000002</v>
      </c>
      <c r="S171" s="49">
        <v>5873559.0900000008</v>
      </c>
      <c r="T171" s="49">
        <v>1238632.8</v>
      </c>
      <c r="U171" s="49">
        <v>1316359.0799999998</v>
      </c>
      <c r="V171" s="49">
        <v>7663233.5700000003</v>
      </c>
      <c r="W171" s="49">
        <v>7737092.71</v>
      </c>
      <c r="X171" s="49">
        <v>7158557.3500000006</v>
      </c>
      <c r="Y171" s="49">
        <v>7591684.7999999998</v>
      </c>
      <c r="Z171" s="49">
        <v>532360.86</v>
      </c>
      <c r="AA171" s="49">
        <v>552577.52</v>
      </c>
      <c r="AB171" s="49">
        <v>435264.72000000003</v>
      </c>
      <c r="AC171" s="49">
        <v>449782.95999999996</v>
      </c>
      <c r="AD171" s="249">
        <v>22951464.25</v>
      </c>
      <c r="AE171" s="249">
        <v>23521056.16</v>
      </c>
      <c r="AF171" s="266">
        <f t="shared" si="6"/>
        <v>569591.91000000015</v>
      </c>
      <c r="AG171" s="266">
        <f t="shared" si="7"/>
        <v>54.884554827519764</v>
      </c>
    </row>
    <row r="172" spans="1:33">
      <c r="A172" s="37">
        <v>536</v>
      </c>
      <c r="B172" s="251" t="s">
        <v>185</v>
      </c>
      <c r="C172" s="255">
        <v>35647</v>
      </c>
      <c r="D172" s="255">
        <v>36176</v>
      </c>
      <c r="E172" s="39">
        <v>2003</v>
      </c>
      <c r="F172" s="39">
        <v>2030</v>
      </c>
      <c r="G172" s="39">
        <v>373</v>
      </c>
      <c r="H172" s="39">
        <v>366</v>
      </c>
      <c r="I172" s="39">
        <v>2690</v>
      </c>
      <c r="J172" s="39">
        <v>2611</v>
      </c>
      <c r="K172" s="39">
        <v>1492</v>
      </c>
      <c r="L172" s="39">
        <v>1447</v>
      </c>
      <c r="M172" s="39">
        <v>29089</v>
      </c>
      <c r="N172" s="39">
        <v>29722</v>
      </c>
      <c r="O172" s="39">
        <v>20527</v>
      </c>
      <c r="P172" s="39">
        <v>20955</v>
      </c>
      <c r="R172" s="49">
        <v>16925249.850000001</v>
      </c>
      <c r="S172" s="49">
        <v>17822608.300000001</v>
      </c>
      <c r="T172" s="49">
        <v>3347898.8000000003</v>
      </c>
      <c r="U172" s="49">
        <v>3416932.0799999996</v>
      </c>
      <c r="V172" s="49">
        <v>20349554.100000001</v>
      </c>
      <c r="W172" s="49">
        <v>20890950.43</v>
      </c>
      <c r="X172" s="49">
        <v>19313865.400000002</v>
      </c>
      <c r="Y172" s="49">
        <v>19616371.260000002</v>
      </c>
      <c r="Z172" s="49">
        <v>1923946.46</v>
      </c>
      <c r="AA172" s="49">
        <v>2042495.8399999999</v>
      </c>
      <c r="AB172" s="49">
        <v>1713593.9600000002</v>
      </c>
      <c r="AC172" s="49">
        <v>1815331.65</v>
      </c>
      <c r="AD172" s="249">
        <v>63574108.570000008</v>
      </c>
      <c r="AE172" s="249">
        <v>65604689.56000001</v>
      </c>
      <c r="AF172" s="266">
        <f t="shared" si="6"/>
        <v>2030580.9900000021</v>
      </c>
      <c r="AG172" s="266">
        <f t="shared" si="7"/>
        <v>56.130611178682059</v>
      </c>
    </row>
    <row r="173" spans="1:33">
      <c r="A173" s="37">
        <v>538</v>
      </c>
      <c r="B173" s="251" t="s">
        <v>186</v>
      </c>
      <c r="C173" s="255">
        <v>4695</v>
      </c>
      <c r="D173" s="255">
        <v>4659</v>
      </c>
      <c r="E173" s="39">
        <v>278</v>
      </c>
      <c r="F173" s="39">
        <v>280</v>
      </c>
      <c r="G173" s="39">
        <v>51</v>
      </c>
      <c r="H173" s="39">
        <v>43</v>
      </c>
      <c r="I173" s="39">
        <v>392</v>
      </c>
      <c r="J173" s="39">
        <v>360</v>
      </c>
      <c r="K173" s="39">
        <v>210</v>
      </c>
      <c r="L173" s="39">
        <v>213</v>
      </c>
      <c r="M173" s="39">
        <v>3764</v>
      </c>
      <c r="N173" s="39">
        <v>3763</v>
      </c>
      <c r="O173" s="39">
        <v>2631</v>
      </c>
      <c r="P173" s="39">
        <v>2610</v>
      </c>
      <c r="R173" s="49">
        <v>2349086.1</v>
      </c>
      <c r="S173" s="49">
        <v>2458290.8000000003</v>
      </c>
      <c r="T173" s="49">
        <v>457755.60000000003</v>
      </c>
      <c r="U173" s="49">
        <v>401442.83999999997</v>
      </c>
      <c r="V173" s="49">
        <v>2965436.8800000004</v>
      </c>
      <c r="W173" s="49">
        <v>2880406.8</v>
      </c>
      <c r="X173" s="49">
        <v>2718439.5</v>
      </c>
      <c r="Y173" s="49">
        <v>2887551.54</v>
      </c>
      <c r="Z173" s="49">
        <v>248950.96</v>
      </c>
      <c r="AA173" s="49">
        <v>258593.36</v>
      </c>
      <c r="AB173" s="49">
        <v>219635.88</v>
      </c>
      <c r="AC173" s="49">
        <v>226104.3</v>
      </c>
      <c r="AD173" s="249">
        <v>8959304.9200000018</v>
      </c>
      <c r="AE173" s="249">
        <v>9112389.6400000006</v>
      </c>
      <c r="AF173" s="266">
        <f t="shared" si="6"/>
        <v>153084.71999999881</v>
      </c>
      <c r="AG173" s="266">
        <f t="shared" si="7"/>
        <v>32.857849323888992</v>
      </c>
    </row>
    <row r="174" spans="1:33">
      <c r="A174" s="37">
        <v>541</v>
      </c>
      <c r="B174" s="251" t="s">
        <v>187</v>
      </c>
      <c r="C174" s="255">
        <v>9130</v>
      </c>
      <c r="D174" s="255">
        <v>8980</v>
      </c>
      <c r="E174" s="39">
        <v>329</v>
      </c>
      <c r="F174" s="39">
        <v>292</v>
      </c>
      <c r="G174" s="39">
        <v>59</v>
      </c>
      <c r="H174" s="39">
        <v>72</v>
      </c>
      <c r="I174" s="39">
        <v>474</v>
      </c>
      <c r="J174" s="39">
        <v>442</v>
      </c>
      <c r="K174" s="39">
        <v>242</v>
      </c>
      <c r="L174" s="39">
        <v>254</v>
      </c>
      <c r="M174" s="39">
        <v>8026</v>
      </c>
      <c r="N174" s="39">
        <v>7920</v>
      </c>
      <c r="O174" s="39">
        <v>4397</v>
      </c>
      <c r="P174" s="39">
        <v>4313</v>
      </c>
      <c r="R174" s="49">
        <v>2780033.5500000003</v>
      </c>
      <c r="S174" s="49">
        <v>2563646.12</v>
      </c>
      <c r="T174" s="49">
        <v>529560.4</v>
      </c>
      <c r="U174" s="49">
        <v>672183.36</v>
      </c>
      <c r="V174" s="49">
        <v>3585757.8600000003</v>
      </c>
      <c r="W174" s="49">
        <v>3536499.46</v>
      </c>
      <c r="X174" s="49">
        <v>3132677.9000000004</v>
      </c>
      <c r="Y174" s="49">
        <v>3443371.32</v>
      </c>
      <c r="Z174" s="49">
        <v>530839.64</v>
      </c>
      <c r="AA174" s="49">
        <v>544262.40000000002</v>
      </c>
      <c r="AB174" s="49">
        <v>367061.56</v>
      </c>
      <c r="AC174" s="49">
        <v>373635.19</v>
      </c>
      <c r="AD174" s="249">
        <v>10925930.910000002</v>
      </c>
      <c r="AE174" s="249">
        <v>11133597.85</v>
      </c>
      <c r="AF174" s="266">
        <f t="shared" si="6"/>
        <v>207666.93999999762</v>
      </c>
      <c r="AG174" s="266">
        <f t="shared" si="7"/>
        <v>23.125494432071005</v>
      </c>
    </row>
    <row r="175" spans="1:33">
      <c r="A175" s="37">
        <v>543</v>
      </c>
      <c r="B175" s="251" t="s">
        <v>188</v>
      </c>
      <c r="C175" s="255">
        <v>44785</v>
      </c>
      <c r="D175" s="255">
        <v>45048</v>
      </c>
      <c r="E175" s="39">
        <v>2840</v>
      </c>
      <c r="F175" s="39">
        <v>2871</v>
      </c>
      <c r="G175" s="39">
        <v>522</v>
      </c>
      <c r="H175" s="39">
        <v>484</v>
      </c>
      <c r="I175" s="39">
        <v>3744</v>
      </c>
      <c r="J175" s="39">
        <v>3649</v>
      </c>
      <c r="K175" s="39">
        <v>2008</v>
      </c>
      <c r="L175" s="39">
        <v>1999</v>
      </c>
      <c r="M175" s="39">
        <v>35671</v>
      </c>
      <c r="N175" s="39">
        <v>36045</v>
      </c>
      <c r="O175" s="39">
        <v>26341</v>
      </c>
      <c r="P175" s="39">
        <v>26504</v>
      </c>
      <c r="R175" s="49">
        <v>23997858.000000004</v>
      </c>
      <c r="S175" s="49">
        <v>25206260.310000002</v>
      </c>
      <c r="T175" s="49">
        <v>4685263.2</v>
      </c>
      <c r="U175" s="49">
        <v>4518565.92</v>
      </c>
      <c r="V175" s="49">
        <v>28322948.16</v>
      </c>
      <c r="W175" s="49">
        <v>29196123.370000001</v>
      </c>
      <c r="X175" s="49">
        <v>25993459.600000001</v>
      </c>
      <c r="Y175" s="49">
        <v>27099603.419999998</v>
      </c>
      <c r="Z175" s="49">
        <v>2359279.94</v>
      </c>
      <c r="AA175" s="49">
        <v>2477012.4</v>
      </c>
      <c r="AB175" s="49">
        <v>2198946.6800000002</v>
      </c>
      <c r="AC175" s="49">
        <v>2296041.52</v>
      </c>
      <c r="AD175" s="249">
        <v>87557755.580000013</v>
      </c>
      <c r="AE175" s="249">
        <v>90793606.940000013</v>
      </c>
      <c r="AF175" s="266">
        <f t="shared" si="6"/>
        <v>3235851.3599999994</v>
      </c>
      <c r="AG175" s="266">
        <f t="shared" si="7"/>
        <v>71.83118806606285</v>
      </c>
    </row>
    <row r="176" spans="1:33">
      <c r="A176" s="37">
        <v>545</v>
      </c>
      <c r="B176" s="251" t="s">
        <v>189</v>
      </c>
      <c r="C176" s="255">
        <v>9621</v>
      </c>
      <c r="D176" s="255">
        <v>9554</v>
      </c>
      <c r="E176" s="39">
        <v>545</v>
      </c>
      <c r="F176" s="39">
        <v>496</v>
      </c>
      <c r="G176" s="39">
        <v>106</v>
      </c>
      <c r="H176" s="39">
        <v>109</v>
      </c>
      <c r="I176" s="39">
        <v>669</v>
      </c>
      <c r="J176" s="39">
        <v>668</v>
      </c>
      <c r="K176" s="39">
        <v>324</v>
      </c>
      <c r="L176" s="39">
        <v>333</v>
      </c>
      <c r="M176" s="39">
        <v>7977</v>
      </c>
      <c r="N176" s="39">
        <v>7948</v>
      </c>
      <c r="O176" s="39">
        <v>5096</v>
      </c>
      <c r="P176" s="39">
        <v>5065</v>
      </c>
      <c r="R176" s="49">
        <v>4605222.75</v>
      </c>
      <c r="S176" s="49">
        <v>4354686.5600000005</v>
      </c>
      <c r="T176" s="49">
        <v>951413.60000000009</v>
      </c>
      <c r="U176" s="49">
        <v>1017610.9199999999</v>
      </c>
      <c r="V176" s="49">
        <v>5060911.41</v>
      </c>
      <c r="W176" s="49">
        <v>5344754.84</v>
      </c>
      <c r="X176" s="49">
        <v>4194163.8000000003</v>
      </c>
      <c r="Y176" s="49">
        <v>4514341.1399999997</v>
      </c>
      <c r="Z176" s="49">
        <v>527598.78</v>
      </c>
      <c r="AA176" s="49">
        <v>546186.55999999994</v>
      </c>
      <c r="AB176" s="49">
        <v>425414.08</v>
      </c>
      <c r="AC176" s="49">
        <v>438780.94999999995</v>
      </c>
      <c r="AD176" s="249">
        <v>15764724.42</v>
      </c>
      <c r="AE176" s="249">
        <v>16216360.970000001</v>
      </c>
      <c r="AF176" s="266">
        <f t="shared" si="6"/>
        <v>451636.55000000075</v>
      </c>
      <c r="AG176" s="266">
        <f t="shared" si="7"/>
        <v>47.271985555788227</v>
      </c>
    </row>
    <row r="177" spans="1:33">
      <c r="A177" s="37">
        <v>560</v>
      </c>
      <c r="B177" s="251" t="s">
        <v>190</v>
      </c>
      <c r="C177" s="255">
        <v>15669</v>
      </c>
      <c r="D177" s="255">
        <v>15651</v>
      </c>
      <c r="E177" s="39">
        <v>766</v>
      </c>
      <c r="F177" s="39">
        <v>756</v>
      </c>
      <c r="G177" s="39">
        <v>148</v>
      </c>
      <c r="H177" s="39">
        <v>128</v>
      </c>
      <c r="I177" s="39">
        <v>1121</v>
      </c>
      <c r="J177" s="39">
        <v>1103</v>
      </c>
      <c r="K177" s="39">
        <v>620</v>
      </c>
      <c r="L177" s="39">
        <v>591</v>
      </c>
      <c r="M177" s="39">
        <v>13014</v>
      </c>
      <c r="N177" s="39">
        <v>13073</v>
      </c>
      <c r="O177" s="39">
        <v>8446</v>
      </c>
      <c r="P177" s="39">
        <v>8419</v>
      </c>
      <c r="R177" s="49">
        <v>6472661.7000000002</v>
      </c>
      <c r="S177" s="49">
        <v>6637385.1600000001</v>
      </c>
      <c r="T177" s="49">
        <v>1328388.8</v>
      </c>
      <c r="U177" s="49">
        <v>1194992.6399999999</v>
      </c>
      <c r="V177" s="49">
        <v>8480241.6899999995</v>
      </c>
      <c r="W177" s="49">
        <v>8825246.3900000006</v>
      </c>
      <c r="X177" s="49">
        <v>8025869</v>
      </c>
      <c r="Y177" s="49">
        <v>8011938.7800000003</v>
      </c>
      <c r="Z177" s="49">
        <v>860745.96</v>
      </c>
      <c r="AA177" s="49">
        <v>898376.55999999994</v>
      </c>
      <c r="AB177" s="49">
        <v>705072.08000000007</v>
      </c>
      <c r="AC177" s="49">
        <v>729337.97</v>
      </c>
      <c r="AD177" s="249">
        <v>25872979.229999997</v>
      </c>
      <c r="AE177" s="249">
        <v>26297277.5</v>
      </c>
      <c r="AF177" s="266">
        <f t="shared" si="6"/>
        <v>424298.27000000328</v>
      </c>
      <c r="AG177" s="266">
        <f t="shared" si="7"/>
        <v>27.109978276148698</v>
      </c>
    </row>
    <row r="178" spans="1:33">
      <c r="A178" s="37">
        <v>561</v>
      </c>
      <c r="B178" s="251" t="s">
        <v>191</v>
      </c>
      <c r="C178" s="255">
        <v>1315</v>
      </c>
      <c r="D178" s="255">
        <v>1304</v>
      </c>
      <c r="E178" s="39">
        <v>61</v>
      </c>
      <c r="F178" s="39">
        <v>67</v>
      </c>
      <c r="G178" s="39">
        <v>19</v>
      </c>
      <c r="H178" s="39">
        <v>10</v>
      </c>
      <c r="I178" s="39">
        <v>91</v>
      </c>
      <c r="J178" s="39">
        <v>93</v>
      </c>
      <c r="K178" s="39">
        <v>64</v>
      </c>
      <c r="L178" s="39">
        <v>47</v>
      </c>
      <c r="M178" s="39">
        <v>1080</v>
      </c>
      <c r="N178" s="39">
        <v>1087</v>
      </c>
      <c r="O178" s="39">
        <v>686</v>
      </c>
      <c r="P178" s="39">
        <v>680</v>
      </c>
      <c r="R178" s="49">
        <v>515446.95000000007</v>
      </c>
      <c r="S178" s="49">
        <v>588233.87</v>
      </c>
      <c r="T178" s="49">
        <v>170536.4</v>
      </c>
      <c r="U178" s="49">
        <v>93358.799999999988</v>
      </c>
      <c r="V178" s="49">
        <v>688404.99</v>
      </c>
      <c r="W178" s="49">
        <v>744105.09</v>
      </c>
      <c r="X178" s="49">
        <v>828476.8</v>
      </c>
      <c r="Y178" s="49">
        <v>637159.26</v>
      </c>
      <c r="Z178" s="49">
        <v>71431.199999999997</v>
      </c>
      <c r="AA178" s="49">
        <v>74698.64</v>
      </c>
      <c r="AB178" s="49">
        <v>57267.280000000006</v>
      </c>
      <c r="AC178" s="49">
        <v>58908.399999999994</v>
      </c>
      <c r="AD178" s="249">
        <v>2331563.62</v>
      </c>
      <c r="AE178" s="249">
        <v>2196464.0599999996</v>
      </c>
      <c r="AF178" s="266">
        <f t="shared" si="6"/>
        <v>-135099.56000000052</v>
      </c>
      <c r="AG178" s="266">
        <f t="shared" si="7"/>
        <v>-103.60395705521512</v>
      </c>
    </row>
    <row r="179" spans="1:33">
      <c r="A179" s="37">
        <v>562</v>
      </c>
      <c r="B179" s="251" t="s">
        <v>192</v>
      </c>
      <c r="C179" s="255">
        <v>8839</v>
      </c>
      <c r="D179" s="255">
        <v>8869</v>
      </c>
      <c r="E179" s="39">
        <v>382</v>
      </c>
      <c r="F179" s="39">
        <v>387</v>
      </c>
      <c r="G179" s="39">
        <v>75</v>
      </c>
      <c r="H179" s="39">
        <v>74</v>
      </c>
      <c r="I179" s="39">
        <v>546</v>
      </c>
      <c r="J179" s="39">
        <v>537</v>
      </c>
      <c r="K179" s="39">
        <v>304</v>
      </c>
      <c r="L179" s="39">
        <v>297</v>
      </c>
      <c r="M179" s="39">
        <v>7532</v>
      </c>
      <c r="N179" s="39">
        <v>7574</v>
      </c>
      <c r="O179" s="39">
        <v>4484</v>
      </c>
      <c r="P179" s="39">
        <v>4535</v>
      </c>
      <c r="R179" s="49">
        <v>3227880.9000000004</v>
      </c>
      <c r="S179" s="49">
        <v>3397709.0700000003</v>
      </c>
      <c r="T179" s="49">
        <v>673170</v>
      </c>
      <c r="U179" s="49">
        <v>690855.12</v>
      </c>
      <c r="V179" s="49">
        <v>4130429.9400000004</v>
      </c>
      <c r="W179" s="49">
        <v>4296606.8100000005</v>
      </c>
      <c r="X179" s="49">
        <v>3935264.8000000003</v>
      </c>
      <c r="Y179" s="49">
        <v>4026304.26</v>
      </c>
      <c r="Z179" s="49">
        <v>498166.48</v>
      </c>
      <c r="AA179" s="49">
        <v>520485.27999999997</v>
      </c>
      <c r="AB179" s="49">
        <v>374324.32</v>
      </c>
      <c r="AC179" s="49">
        <v>392867.05</v>
      </c>
      <c r="AD179" s="249">
        <v>12839236.440000001</v>
      </c>
      <c r="AE179" s="249">
        <v>13324827.590000002</v>
      </c>
      <c r="AF179" s="266">
        <f t="shared" si="6"/>
        <v>485591.15000000037</v>
      </c>
      <c r="AG179" s="266">
        <f t="shared" si="7"/>
        <v>54.751510880595376</v>
      </c>
    </row>
    <row r="180" spans="1:33">
      <c r="A180" s="37">
        <v>563</v>
      </c>
      <c r="B180" s="251" t="s">
        <v>193</v>
      </c>
      <c r="C180" s="255">
        <v>6978</v>
      </c>
      <c r="D180" s="255">
        <v>6912</v>
      </c>
      <c r="E180" s="39">
        <v>348</v>
      </c>
      <c r="F180" s="39">
        <v>343</v>
      </c>
      <c r="G180" s="39">
        <v>60</v>
      </c>
      <c r="H180" s="39">
        <v>55</v>
      </c>
      <c r="I180" s="39">
        <v>534</v>
      </c>
      <c r="J180" s="39">
        <v>499</v>
      </c>
      <c r="K180" s="39">
        <v>285</v>
      </c>
      <c r="L180" s="39">
        <v>274</v>
      </c>
      <c r="M180" s="39">
        <v>5751</v>
      </c>
      <c r="N180" s="39">
        <v>5741</v>
      </c>
      <c r="O180" s="39">
        <v>3469</v>
      </c>
      <c r="P180" s="39">
        <v>3429</v>
      </c>
      <c r="R180" s="49">
        <v>2940582.6</v>
      </c>
      <c r="S180" s="49">
        <v>3011406.23</v>
      </c>
      <c r="T180" s="49">
        <v>538536</v>
      </c>
      <c r="U180" s="49">
        <v>513473.39999999997</v>
      </c>
      <c r="V180" s="49">
        <v>4039651.2600000002</v>
      </c>
      <c r="W180" s="49">
        <v>3992563.87</v>
      </c>
      <c r="X180" s="49">
        <v>3689310.75</v>
      </c>
      <c r="Y180" s="49">
        <v>3714502.92</v>
      </c>
      <c r="Z180" s="49">
        <v>380371.14</v>
      </c>
      <c r="AA180" s="49">
        <v>394521.52</v>
      </c>
      <c r="AB180" s="49">
        <v>289592.12</v>
      </c>
      <c r="AC180" s="49">
        <v>297054.26999999996</v>
      </c>
      <c r="AD180" s="249">
        <v>11878043.869999999</v>
      </c>
      <c r="AE180" s="249">
        <v>11923522.209999999</v>
      </c>
      <c r="AF180" s="266">
        <f t="shared" si="6"/>
        <v>45478.339999999851</v>
      </c>
      <c r="AG180" s="266">
        <f t="shared" si="7"/>
        <v>6.5796209490740525</v>
      </c>
    </row>
    <row r="181" spans="1:33">
      <c r="A181" s="37">
        <v>564</v>
      </c>
      <c r="B181" s="251" t="s">
        <v>194</v>
      </c>
      <c r="C181" s="255">
        <v>214633</v>
      </c>
      <c r="D181" s="255">
        <v>216152</v>
      </c>
      <c r="E181" s="39">
        <v>12083</v>
      </c>
      <c r="F181" s="39">
        <v>11877</v>
      </c>
      <c r="G181" s="39">
        <v>2111</v>
      </c>
      <c r="H181" s="39">
        <v>2023</v>
      </c>
      <c r="I181" s="39">
        <v>14978</v>
      </c>
      <c r="J181" s="39">
        <v>14496</v>
      </c>
      <c r="K181" s="39">
        <v>8094</v>
      </c>
      <c r="L181" s="39">
        <v>8058</v>
      </c>
      <c r="M181" s="39">
        <v>177367</v>
      </c>
      <c r="N181" s="39">
        <v>179698</v>
      </c>
      <c r="O181" s="39">
        <v>134695</v>
      </c>
      <c r="P181" s="39">
        <v>136120</v>
      </c>
      <c r="R181" s="49">
        <v>102100745.85000001</v>
      </c>
      <c r="S181" s="49">
        <v>104275427.97000001</v>
      </c>
      <c r="T181" s="49">
        <v>18947491.600000001</v>
      </c>
      <c r="U181" s="49">
        <v>18886485.239999998</v>
      </c>
      <c r="V181" s="49">
        <v>113306922.42</v>
      </c>
      <c r="W181" s="49">
        <v>115984380.48</v>
      </c>
      <c r="X181" s="49">
        <v>104776425.30000001</v>
      </c>
      <c r="Y181" s="49">
        <v>109238921.64</v>
      </c>
      <c r="Z181" s="49">
        <v>11731053.380000001</v>
      </c>
      <c r="AA181" s="49">
        <v>12348846.560000001</v>
      </c>
      <c r="AB181" s="49">
        <v>11244338.6</v>
      </c>
      <c r="AC181" s="49">
        <v>11792075.6</v>
      </c>
      <c r="AD181" s="249">
        <v>362106977.15000004</v>
      </c>
      <c r="AE181" s="249">
        <v>372526137.49000001</v>
      </c>
      <c r="AF181" s="266">
        <f t="shared" si="6"/>
        <v>10419160.339999974</v>
      </c>
      <c r="AG181" s="266">
        <f t="shared" si="7"/>
        <v>48.202932843554414</v>
      </c>
    </row>
    <row r="182" spans="1:33">
      <c r="A182" s="37">
        <v>576</v>
      </c>
      <c r="B182" s="251" t="s">
        <v>195</v>
      </c>
      <c r="C182" s="255">
        <v>2726</v>
      </c>
      <c r="D182" s="255">
        <v>2676</v>
      </c>
      <c r="E182" s="39">
        <v>89</v>
      </c>
      <c r="F182" s="39">
        <v>77</v>
      </c>
      <c r="G182" s="39">
        <v>13</v>
      </c>
      <c r="H182" s="39">
        <v>15</v>
      </c>
      <c r="I182" s="39">
        <v>100</v>
      </c>
      <c r="J182" s="39">
        <v>95</v>
      </c>
      <c r="K182" s="39">
        <v>70</v>
      </c>
      <c r="L182" s="39">
        <v>71</v>
      </c>
      <c r="M182" s="39">
        <v>2454</v>
      </c>
      <c r="N182" s="39">
        <v>2418</v>
      </c>
      <c r="O182" s="39">
        <v>1234</v>
      </c>
      <c r="P182" s="39">
        <v>1189</v>
      </c>
      <c r="R182" s="49">
        <v>752045.55</v>
      </c>
      <c r="S182" s="49">
        <v>676029.97000000009</v>
      </c>
      <c r="T182" s="49">
        <v>116682.8</v>
      </c>
      <c r="U182" s="49">
        <v>140038.19999999998</v>
      </c>
      <c r="V182" s="49">
        <v>756489</v>
      </c>
      <c r="W182" s="49">
        <v>760107.35</v>
      </c>
      <c r="X182" s="49">
        <v>906146.5</v>
      </c>
      <c r="Y182" s="49">
        <v>962517.18</v>
      </c>
      <c r="Z182" s="49">
        <v>162307.56</v>
      </c>
      <c r="AA182" s="49">
        <v>166164.96</v>
      </c>
      <c r="AB182" s="49">
        <v>103014.32</v>
      </c>
      <c r="AC182" s="49">
        <v>103003.06999999999</v>
      </c>
      <c r="AD182" s="249">
        <v>2796685.73</v>
      </c>
      <c r="AE182" s="249">
        <v>2807860.73</v>
      </c>
      <c r="AF182" s="266">
        <f t="shared" si="6"/>
        <v>11175</v>
      </c>
      <c r="AG182" s="266">
        <f t="shared" si="7"/>
        <v>4.1760089686098656</v>
      </c>
    </row>
    <row r="183" spans="1:33">
      <c r="A183" s="37">
        <v>577</v>
      </c>
      <c r="B183" s="251" t="s">
        <v>196</v>
      </c>
      <c r="C183" s="255">
        <v>11236</v>
      </c>
      <c r="D183" s="255">
        <v>11221</v>
      </c>
      <c r="E183" s="39">
        <v>706</v>
      </c>
      <c r="F183" s="39">
        <v>668</v>
      </c>
      <c r="G183" s="39">
        <v>145</v>
      </c>
      <c r="H183" s="39">
        <v>126</v>
      </c>
      <c r="I183" s="39">
        <v>927</v>
      </c>
      <c r="J183" s="39">
        <v>930</v>
      </c>
      <c r="K183" s="39">
        <v>455</v>
      </c>
      <c r="L183" s="39">
        <v>461</v>
      </c>
      <c r="M183" s="39">
        <v>9003</v>
      </c>
      <c r="N183" s="39">
        <v>9036</v>
      </c>
      <c r="O183" s="39">
        <v>6151</v>
      </c>
      <c r="P183" s="39">
        <v>6131</v>
      </c>
      <c r="R183" s="49">
        <v>5965664.7000000002</v>
      </c>
      <c r="S183" s="49">
        <v>5864779.4800000004</v>
      </c>
      <c r="T183" s="49">
        <v>1301462</v>
      </c>
      <c r="U183" s="49">
        <v>1176320.8799999999</v>
      </c>
      <c r="V183" s="49">
        <v>7012653.0300000003</v>
      </c>
      <c r="W183" s="49">
        <v>7441050.9000000004</v>
      </c>
      <c r="X183" s="49">
        <v>5889952.25</v>
      </c>
      <c r="Y183" s="49">
        <v>6249583.3799999999</v>
      </c>
      <c r="Z183" s="49">
        <v>595458.42000000004</v>
      </c>
      <c r="AA183" s="49">
        <v>620953.92000000004</v>
      </c>
      <c r="AB183" s="49">
        <v>513485.48000000004</v>
      </c>
      <c r="AC183" s="49">
        <v>531128.53</v>
      </c>
      <c r="AD183" s="249">
        <v>21278675.880000003</v>
      </c>
      <c r="AE183" s="249">
        <v>21883817.090000004</v>
      </c>
      <c r="AF183" s="266">
        <f t="shared" si="6"/>
        <v>605141.21000000089</v>
      </c>
      <c r="AG183" s="266">
        <f t="shared" si="7"/>
        <v>53.929347651724527</v>
      </c>
    </row>
    <row r="184" spans="1:33">
      <c r="A184" s="37">
        <v>578</v>
      </c>
      <c r="B184" s="251" t="s">
        <v>197</v>
      </c>
      <c r="C184" s="255">
        <v>3037</v>
      </c>
      <c r="D184" s="255">
        <v>2990</v>
      </c>
      <c r="E184" s="39">
        <v>96</v>
      </c>
      <c r="F184" s="39">
        <v>90</v>
      </c>
      <c r="G184" s="39">
        <v>21</v>
      </c>
      <c r="H184" s="39">
        <v>19</v>
      </c>
      <c r="I184" s="39">
        <v>165</v>
      </c>
      <c r="J184" s="39">
        <v>159</v>
      </c>
      <c r="K184" s="39">
        <v>102</v>
      </c>
      <c r="L184" s="39">
        <v>99</v>
      </c>
      <c r="M184" s="39">
        <v>2653</v>
      </c>
      <c r="N184" s="39">
        <v>2623</v>
      </c>
      <c r="O184" s="39">
        <v>1477</v>
      </c>
      <c r="P184" s="39">
        <v>1437</v>
      </c>
      <c r="R184" s="49">
        <v>811195.20000000007</v>
      </c>
      <c r="S184" s="49">
        <v>790164.9</v>
      </c>
      <c r="T184" s="49">
        <v>188487.6</v>
      </c>
      <c r="U184" s="49">
        <v>177381.71999999997</v>
      </c>
      <c r="V184" s="49">
        <v>1248206.8500000001</v>
      </c>
      <c r="W184" s="49">
        <v>1272179.67</v>
      </c>
      <c r="X184" s="49">
        <v>1320384.9000000001</v>
      </c>
      <c r="Y184" s="49">
        <v>1342101.42</v>
      </c>
      <c r="Z184" s="49">
        <v>175469.42</v>
      </c>
      <c r="AA184" s="49">
        <v>180252.56</v>
      </c>
      <c r="AB184" s="49">
        <v>123299.96</v>
      </c>
      <c r="AC184" s="49">
        <v>124487.31</v>
      </c>
      <c r="AD184" s="249">
        <v>3867043.9300000006</v>
      </c>
      <c r="AE184" s="249">
        <v>3886567.58</v>
      </c>
      <c r="AF184" s="266">
        <f t="shared" si="6"/>
        <v>19523.649999999441</v>
      </c>
      <c r="AG184" s="266">
        <f t="shared" si="7"/>
        <v>6.5296488294312516</v>
      </c>
    </row>
    <row r="185" spans="1:33">
      <c r="A185" s="37">
        <v>580</v>
      </c>
      <c r="B185" s="251" t="s">
        <v>198</v>
      </c>
      <c r="C185" s="255">
        <v>4366</v>
      </c>
      <c r="D185" s="255">
        <v>4300</v>
      </c>
      <c r="E185" s="39">
        <v>133</v>
      </c>
      <c r="F185" s="39">
        <v>112</v>
      </c>
      <c r="G185" s="39">
        <v>25</v>
      </c>
      <c r="H185" s="39">
        <v>31</v>
      </c>
      <c r="I185" s="39">
        <v>208</v>
      </c>
      <c r="J185" s="39">
        <v>195</v>
      </c>
      <c r="K185" s="39">
        <v>97</v>
      </c>
      <c r="L185" s="39">
        <v>106</v>
      </c>
      <c r="M185" s="39">
        <v>3903</v>
      </c>
      <c r="N185" s="39">
        <v>3856</v>
      </c>
      <c r="O185" s="39">
        <v>1975</v>
      </c>
      <c r="P185" s="39">
        <v>1920</v>
      </c>
      <c r="R185" s="49">
        <v>1123843.3500000001</v>
      </c>
      <c r="S185" s="49">
        <v>983316.32000000007</v>
      </c>
      <c r="T185" s="49">
        <v>224390</v>
      </c>
      <c r="U185" s="49">
        <v>289412.27999999997</v>
      </c>
      <c r="V185" s="49">
        <v>1573497.12</v>
      </c>
      <c r="W185" s="49">
        <v>1560220.35</v>
      </c>
      <c r="X185" s="49">
        <v>1255660.1500000001</v>
      </c>
      <c r="Y185" s="49">
        <v>1436997.48</v>
      </c>
      <c r="Z185" s="49">
        <v>258144.42</v>
      </c>
      <c r="AA185" s="49">
        <v>264984.32000000001</v>
      </c>
      <c r="AB185" s="49">
        <v>164873</v>
      </c>
      <c r="AC185" s="49">
        <v>166329.59999999998</v>
      </c>
      <c r="AD185" s="249">
        <v>4600408.04</v>
      </c>
      <c r="AE185" s="249">
        <v>4701260.3499999996</v>
      </c>
      <c r="AF185" s="266">
        <f t="shared" si="6"/>
        <v>100852.30999999959</v>
      </c>
      <c r="AG185" s="266">
        <f t="shared" si="7"/>
        <v>23.454025581395253</v>
      </c>
    </row>
    <row r="186" spans="1:33">
      <c r="A186" s="37">
        <v>581</v>
      </c>
      <c r="B186" s="251" t="s">
        <v>199</v>
      </c>
      <c r="C186" s="255">
        <v>6123</v>
      </c>
      <c r="D186" s="255">
        <v>6069</v>
      </c>
      <c r="E186" s="39">
        <v>261</v>
      </c>
      <c r="F186" s="39">
        <v>259</v>
      </c>
      <c r="G186" s="39">
        <v>47</v>
      </c>
      <c r="H186" s="39">
        <v>40</v>
      </c>
      <c r="I186" s="39">
        <v>346</v>
      </c>
      <c r="J186" s="39">
        <v>341</v>
      </c>
      <c r="K186" s="39">
        <v>206</v>
      </c>
      <c r="L186" s="39">
        <v>190</v>
      </c>
      <c r="M186" s="39">
        <v>5263</v>
      </c>
      <c r="N186" s="39">
        <v>5239</v>
      </c>
      <c r="O186" s="39">
        <v>2982</v>
      </c>
      <c r="P186" s="39">
        <v>2940</v>
      </c>
      <c r="R186" s="49">
        <v>2205436.9500000002</v>
      </c>
      <c r="S186" s="49">
        <v>2273918.9900000002</v>
      </c>
      <c r="T186" s="49">
        <v>421853.2</v>
      </c>
      <c r="U186" s="49">
        <v>373435.19999999995</v>
      </c>
      <c r="V186" s="49">
        <v>2617451.94</v>
      </c>
      <c r="W186" s="49">
        <v>2728385.33</v>
      </c>
      <c r="X186" s="49">
        <v>2666659.7000000002</v>
      </c>
      <c r="Y186" s="49">
        <v>2575750.2000000002</v>
      </c>
      <c r="Z186" s="49">
        <v>348094.82</v>
      </c>
      <c r="AA186" s="49">
        <v>360024.08</v>
      </c>
      <c r="AB186" s="49">
        <v>248937.36000000002</v>
      </c>
      <c r="AC186" s="49">
        <v>254692.19999999998</v>
      </c>
      <c r="AD186" s="249">
        <v>8508433.9700000007</v>
      </c>
      <c r="AE186" s="249">
        <v>8566206</v>
      </c>
      <c r="AF186" s="266">
        <f t="shared" si="6"/>
        <v>57772.029999999329</v>
      </c>
      <c r="AG186" s="266">
        <f t="shared" si="7"/>
        <v>9.5192008568132032</v>
      </c>
    </row>
    <row r="187" spans="1:33">
      <c r="A187" s="37">
        <v>583</v>
      </c>
      <c r="B187" s="251" t="s">
        <v>200</v>
      </c>
      <c r="C187" s="255">
        <v>912</v>
      </c>
      <c r="D187" s="255">
        <v>910</v>
      </c>
      <c r="E187" s="39">
        <v>23</v>
      </c>
      <c r="F187" s="39">
        <v>23</v>
      </c>
      <c r="G187" s="39">
        <v>4</v>
      </c>
      <c r="H187" s="39">
        <v>8</v>
      </c>
      <c r="I187" s="39">
        <v>42</v>
      </c>
      <c r="J187" s="39">
        <v>42</v>
      </c>
      <c r="K187" s="39">
        <v>10</v>
      </c>
      <c r="L187" s="39">
        <v>12</v>
      </c>
      <c r="M187" s="39">
        <v>833</v>
      </c>
      <c r="N187" s="39">
        <v>825</v>
      </c>
      <c r="O187" s="39">
        <v>467</v>
      </c>
      <c r="P187" s="39">
        <v>448</v>
      </c>
      <c r="R187" s="49">
        <v>194348.85</v>
      </c>
      <c r="S187" s="49">
        <v>201931.03000000003</v>
      </c>
      <c r="T187" s="49">
        <v>35902.400000000001</v>
      </c>
      <c r="U187" s="49">
        <v>74687.039999999994</v>
      </c>
      <c r="V187" s="49">
        <v>317725.38</v>
      </c>
      <c r="W187" s="49">
        <v>336047.46</v>
      </c>
      <c r="X187" s="49">
        <v>129449.5</v>
      </c>
      <c r="Y187" s="49">
        <v>162678.96</v>
      </c>
      <c r="Z187" s="49">
        <v>55094.62</v>
      </c>
      <c r="AA187" s="49">
        <v>56694</v>
      </c>
      <c r="AB187" s="49">
        <v>38985.160000000003</v>
      </c>
      <c r="AC187" s="49">
        <v>38810.239999999998</v>
      </c>
      <c r="AD187" s="249">
        <v>771505.91</v>
      </c>
      <c r="AE187" s="249">
        <v>870848.73</v>
      </c>
      <c r="AF187" s="266">
        <f t="shared" si="6"/>
        <v>99342.819999999949</v>
      </c>
      <c r="AG187" s="266">
        <f t="shared" si="7"/>
        <v>109.16793406593401</v>
      </c>
    </row>
    <row r="188" spans="1:33">
      <c r="A188" s="37">
        <v>584</v>
      </c>
      <c r="B188" s="251" t="s">
        <v>201</v>
      </c>
      <c r="C188" s="255">
        <v>2578</v>
      </c>
      <c r="D188" s="255">
        <v>2594</v>
      </c>
      <c r="E188" s="39">
        <v>187</v>
      </c>
      <c r="F188" s="39">
        <v>183</v>
      </c>
      <c r="G188" s="39">
        <v>40</v>
      </c>
      <c r="H188" s="39">
        <v>35</v>
      </c>
      <c r="I188" s="39">
        <v>288</v>
      </c>
      <c r="J188" s="39">
        <v>279</v>
      </c>
      <c r="K188" s="39">
        <v>151</v>
      </c>
      <c r="L188" s="39">
        <v>160</v>
      </c>
      <c r="M188" s="39">
        <v>1912</v>
      </c>
      <c r="N188" s="39">
        <v>1937</v>
      </c>
      <c r="O188" s="39">
        <v>1143</v>
      </c>
      <c r="P188" s="39">
        <v>1169</v>
      </c>
      <c r="R188" s="49">
        <v>1580140.6500000001</v>
      </c>
      <c r="S188" s="49">
        <v>1606668.6300000001</v>
      </c>
      <c r="T188" s="49">
        <v>359024</v>
      </c>
      <c r="U188" s="49">
        <v>326755.8</v>
      </c>
      <c r="V188" s="49">
        <v>2178688.3200000003</v>
      </c>
      <c r="W188" s="49">
        <v>2232315.27</v>
      </c>
      <c r="X188" s="49">
        <v>1954687.4500000002</v>
      </c>
      <c r="Y188" s="49">
        <v>2169052.7999999998</v>
      </c>
      <c r="Z188" s="49">
        <v>126459.68000000001</v>
      </c>
      <c r="AA188" s="49">
        <v>133110.63999999998</v>
      </c>
      <c r="AB188" s="49">
        <v>95417.64</v>
      </c>
      <c r="AC188" s="49">
        <v>101270.47</v>
      </c>
      <c r="AD188" s="249">
        <v>6294417.7400000002</v>
      </c>
      <c r="AE188" s="249">
        <v>6569173.6099999994</v>
      </c>
      <c r="AF188" s="266">
        <f t="shared" si="6"/>
        <v>274755.86999999918</v>
      </c>
      <c r="AG188" s="266">
        <f t="shared" si="7"/>
        <v>105.91976484194262</v>
      </c>
    </row>
    <row r="189" spans="1:33">
      <c r="A189" s="37">
        <v>592</v>
      </c>
      <c r="B189" s="251" t="s">
        <v>203</v>
      </c>
      <c r="C189" s="255">
        <v>3596</v>
      </c>
      <c r="D189" s="255">
        <v>3552</v>
      </c>
      <c r="E189" s="39">
        <v>172</v>
      </c>
      <c r="F189" s="39">
        <v>165</v>
      </c>
      <c r="G189" s="39">
        <v>37</v>
      </c>
      <c r="H189" s="39">
        <v>30</v>
      </c>
      <c r="I189" s="39">
        <v>273</v>
      </c>
      <c r="J189" s="39">
        <v>262</v>
      </c>
      <c r="K189" s="39">
        <v>175</v>
      </c>
      <c r="L189" s="39">
        <v>169</v>
      </c>
      <c r="M189" s="39">
        <v>2939</v>
      </c>
      <c r="N189" s="39">
        <v>2926</v>
      </c>
      <c r="O189" s="39">
        <v>1896</v>
      </c>
      <c r="P189" s="39">
        <v>1873</v>
      </c>
      <c r="R189" s="49">
        <v>1453391.4000000001</v>
      </c>
      <c r="S189" s="49">
        <v>1448635.6500000001</v>
      </c>
      <c r="T189" s="49">
        <v>332097.2</v>
      </c>
      <c r="U189" s="49">
        <v>280076.39999999997</v>
      </c>
      <c r="V189" s="49">
        <v>2065214.9700000002</v>
      </c>
      <c r="W189" s="49">
        <v>2096296.06</v>
      </c>
      <c r="X189" s="49">
        <v>2265366.25</v>
      </c>
      <c r="Y189" s="49">
        <v>2291062.02</v>
      </c>
      <c r="Z189" s="49">
        <v>194385.46</v>
      </c>
      <c r="AA189" s="49">
        <v>201074.72</v>
      </c>
      <c r="AB189" s="49">
        <v>158278.08000000002</v>
      </c>
      <c r="AC189" s="49">
        <v>162257.99</v>
      </c>
      <c r="AD189" s="249">
        <v>6468733.3600000003</v>
      </c>
      <c r="AE189" s="249">
        <v>6479402.8400000008</v>
      </c>
      <c r="AF189" s="266">
        <f t="shared" si="6"/>
        <v>10669.480000000447</v>
      </c>
      <c r="AG189" s="266">
        <f t="shared" si="7"/>
        <v>3.0037950450451709</v>
      </c>
    </row>
    <row r="190" spans="1:33">
      <c r="A190" s="37">
        <v>593</v>
      </c>
      <c r="B190" s="251" t="s">
        <v>204</v>
      </c>
      <c r="C190" s="255">
        <v>17050</v>
      </c>
      <c r="D190" s="255">
        <v>17178</v>
      </c>
      <c r="E190" s="39">
        <v>598</v>
      </c>
      <c r="F190" s="39">
        <v>621</v>
      </c>
      <c r="G190" s="39">
        <v>119</v>
      </c>
      <c r="H190" s="39">
        <v>122</v>
      </c>
      <c r="I190" s="39">
        <v>898</v>
      </c>
      <c r="J190" s="39">
        <v>871</v>
      </c>
      <c r="K190" s="39">
        <v>447</v>
      </c>
      <c r="L190" s="39">
        <v>490</v>
      </c>
      <c r="M190" s="39">
        <v>14988</v>
      </c>
      <c r="N190" s="39">
        <v>15074</v>
      </c>
      <c r="O190" s="39">
        <v>8627</v>
      </c>
      <c r="P190" s="39">
        <v>8650</v>
      </c>
      <c r="R190" s="49">
        <v>5053070.1000000006</v>
      </c>
      <c r="S190" s="49">
        <v>5452137.8100000005</v>
      </c>
      <c r="T190" s="49">
        <v>1068096.4000000001</v>
      </c>
      <c r="U190" s="49">
        <v>1138977.3599999999</v>
      </c>
      <c r="V190" s="49">
        <v>6793271.2200000007</v>
      </c>
      <c r="W190" s="49">
        <v>6968984.2300000004</v>
      </c>
      <c r="X190" s="49">
        <v>5786392.6500000004</v>
      </c>
      <c r="Y190" s="49">
        <v>6642724.2000000002</v>
      </c>
      <c r="Z190" s="49">
        <v>991306.32000000007</v>
      </c>
      <c r="AA190" s="49">
        <v>1035885.28</v>
      </c>
      <c r="AB190" s="49">
        <v>720181.96000000008</v>
      </c>
      <c r="AC190" s="49">
        <v>749349.5</v>
      </c>
      <c r="AD190" s="249">
        <v>20412318.650000006</v>
      </c>
      <c r="AE190" s="249">
        <v>21988058.380000003</v>
      </c>
      <c r="AF190" s="266">
        <f t="shared" si="6"/>
        <v>1575739.7299999967</v>
      </c>
      <c r="AG190" s="266">
        <f t="shared" si="7"/>
        <v>91.730104203050217</v>
      </c>
    </row>
    <row r="191" spans="1:33">
      <c r="A191" s="37">
        <v>595</v>
      </c>
      <c r="B191" s="251" t="s">
        <v>205</v>
      </c>
      <c r="C191" s="255">
        <v>4073</v>
      </c>
      <c r="D191" s="255">
        <v>3980</v>
      </c>
      <c r="E191" s="39">
        <v>139</v>
      </c>
      <c r="F191" s="39">
        <v>125</v>
      </c>
      <c r="G191" s="39">
        <v>35</v>
      </c>
      <c r="H191" s="39">
        <v>32</v>
      </c>
      <c r="I191" s="39">
        <v>207</v>
      </c>
      <c r="J191" s="39">
        <v>194</v>
      </c>
      <c r="K191" s="39">
        <v>141</v>
      </c>
      <c r="L191" s="39">
        <v>146</v>
      </c>
      <c r="M191" s="39">
        <v>3551</v>
      </c>
      <c r="N191" s="39">
        <v>3483</v>
      </c>
      <c r="O191" s="39">
        <v>1816</v>
      </c>
      <c r="P191" s="39">
        <v>1771</v>
      </c>
      <c r="R191" s="49">
        <v>1174543.05</v>
      </c>
      <c r="S191" s="49">
        <v>1097451.25</v>
      </c>
      <c r="T191" s="49">
        <v>314146</v>
      </c>
      <c r="U191" s="49">
        <v>298748.15999999997</v>
      </c>
      <c r="V191" s="49">
        <v>1565932.23</v>
      </c>
      <c r="W191" s="49">
        <v>1552219.22</v>
      </c>
      <c r="X191" s="49">
        <v>1825237.9500000002</v>
      </c>
      <c r="Y191" s="49">
        <v>1979260.68</v>
      </c>
      <c r="Z191" s="49">
        <v>234863.14</v>
      </c>
      <c r="AA191" s="49">
        <v>239351.76</v>
      </c>
      <c r="AB191" s="49">
        <v>151599.67999999999</v>
      </c>
      <c r="AC191" s="49">
        <v>153421.72999999998</v>
      </c>
      <c r="AD191" s="249">
        <v>5266322.05</v>
      </c>
      <c r="AE191" s="249">
        <v>5320452.7999999989</v>
      </c>
      <c r="AF191" s="266">
        <f t="shared" si="6"/>
        <v>54130.749999999069</v>
      </c>
      <c r="AG191" s="266">
        <f t="shared" si="7"/>
        <v>13.600690954773635</v>
      </c>
    </row>
    <row r="192" spans="1:33">
      <c r="A192" s="37">
        <v>598</v>
      </c>
      <c r="B192" s="251" t="s">
        <v>206</v>
      </c>
      <c r="C192" s="255">
        <v>19475</v>
      </c>
      <c r="D192" s="255">
        <v>19576</v>
      </c>
      <c r="E192" s="39">
        <v>1014</v>
      </c>
      <c r="F192" s="39">
        <v>1003</v>
      </c>
      <c r="G192" s="39">
        <v>201</v>
      </c>
      <c r="H192" s="39">
        <v>192</v>
      </c>
      <c r="I192" s="39">
        <v>1192</v>
      </c>
      <c r="J192" s="39">
        <v>1190</v>
      </c>
      <c r="K192" s="39">
        <v>710</v>
      </c>
      <c r="L192" s="39">
        <v>713</v>
      </c>
      <c r="M192" s="39">
        <v>16358</v>
      </c>
      <c r="N192" s="39">
        <v>16478</v>
      </c>
      <c r="O192" s="39">
        <v>10809</v>
      </c>
      <c r="P192" s="39">
        <v>10980</v>
      </c>
      <c r="R192" s="49">
        <v>8568249.3000000007</v>
      </c>
      <c r="S192" s="49">
        <v>8805948.8300000001</v>
      </c>
      <c r="T192" s="49">
        <v>1804095.6</v>
      </c>
      <c r="U192" s="49">
        <v>1792488.96</v>
      </c>
      <c r="V192" s="49">
        <v>9017348.8800000008</v>
      </c>
      <c r="W192" s="49">
        <v>9521344.6999999993</v>
      </c>
      <c r="X192" s="49">
        <v>9190914.5</v>
      </c>
      <c r="Y192" s="49">
        <v>9665841.5399999991</v>
      </c>
      <c r="Z192" s="49">
        <v>1081918.1200000001</v>
      </c>
      <c r="AA192" s="49">
        <v>1132368.1599999999</v>
      </c>
      <c r="AB192" s="49">
        <v>902335.32000000007</v>
      </c>
      <c r="AC192" s="49">
        <v>951197.39999999991</v>
      </c>
      <c r="AD192" s="249">
        <v>30564861.720000003</v>
      </c>
      <c r="AE192" s="249">
        <v>31869189.589999996</v>
      </c>
      <c r="AF192" s="266">
        <f t="shared" si="6"/>
        <v>1304327.8699999936</v>
      </c>
      <c r="AG192" s="266">
        <f t="shared" si="7"/>
        <v>66.628926747036857</v>
      </c>
    </row>
    <row r="193" spans="1:33">
      <c r="A193" s="37">
        <v>599</v>
      </c>
      <c r="B193" s="251" t="s">
        <v>207</v>
      </c>
      <c r="C193" s="255">
        <v>11225</v>
      </c>
      <c r="D193" s="255">
        <v>11226</v>
      </c>
      <c r="E193" s="39">
        <v>990</v>
      </c>
      <c r="F193" s="39">
        <v>986</v>
      </c>
      <c r="G193" s="39">
        <v>171</v>
      </c>
      <c r="H193" s="39">
        <v>169</v>
      </c>
      <c r="I193" s="39">
        <v>1012</v>
      </c>
      <c r="J193" s="39">
        <v>1014</v>
      </c>
      <c r="K193" s="39">
        <v>584</v>
      </c>
      <c r="L193" s="39">
        <v>545</v>
      </c>
      <c r="M193" s="39">
        <v>8468</v>
      </c>
      <c r="N193" s="39">
        <v>8512</v>
      </c>
      <c r="O193" s="39">
        <v>5971</v>
      </c>
      <c r="P193" s="39">
        <v>5946</v>
      </c>
      <c r="R193" s="49">
        <v>8365450.5000000009</v>
      </c>
      <c r="S193" s="49">
        <v>8656695.4600000009</v>
      </c>
      <c r="T193" s="49">
        <v>1534827.6</v>
      </c>
      <c r="U193" s="49">
        <v>1577763.72</v>
      </c>
      <c r="V193" s="49">
        <v>7655668.6800000006</v>
      </c>
      <c r="W193" s="49">
        <v>8113145.8200000003</v>
      </c>
      <c r="X193" s="49">
        <v>7559850.8000000007</v>
      </c>
      <c r="Y193" s="49">
        <v>7388336.0999999996</v>
      </c>
      <c r="Z193" s="49">
        <v>560073.52</v>
      </c>
      <c r="AA193" s="49">
        <v>584944.64000000001</v>
      </c>
      <c r="AB193" s="49">
        <v>498459.08</v>
      </c>
      <c r="AC193" s="49">
        <v>515101.98</v>
      </c>
      <c r="AD193" s="249">
        <v>26174330.18</v>
      </c>
      <c r="AE193" s="249">
        <v>26835987.720000003</v>
      </c>
      <c r="AF193" s="266">
        <f t="shared" si="6"/>
        <v>661657.54000000283</v>
      </c>
      <c r="AG193" s="266">
        <f t="shared" si="7"/>
        <v>58.939741671120863</v>
      </c>
    </row>
    <row r="194" spans="1:33">
      <c r="A194" s="37">
        <v>601</v>
      </c>
      <c r="B194" s="251" t="s">
        <v>208</v>
      </c>
      <c r="C194" s="255">
        <v>3739</v>
      </c>
      <c r="D194" s="255">
        <v>3692</v>
      </c>
      <c r="E194" s="39">
        <v>141</v>
      </c>
      <c r="F194" s="39">
        <v>142</v>
      </c>
      <c r="G194" s="39">
        <v>32</v>
      </c>
      <c r="H194" s="39">
        <v>25</v>
      </c>
      <c r="I194" s="39">
        <v>221</v>
      </c>
      <c r="J194" s="39">
        <v>211</v>
      </c>
      <c r="K194" s="39">
        <v>149</v>
      </c>
      <c r="L194" s="39">
        <v>138</v>
      </c>
      <c r="M194" s="39">
        <v>3196</v>
      </c>
      <c r="N194" s="39">
        <v>3176</v>
      </c>
      <c r="O194" s="39">
        <v>1795</v>
      </c>
      <c r="P194" s="39">
        <v>1776</v>
      </c>
      <c r="R194" s="49">
        <v>1191442.9500000002</v>
      </c>
      <c r="S194" s="49">
        <v>1246704.6200000001</v>
      </c>
      <c r="T194" s="49">
        <v>287219.20000000001</v>
      </c>
      <c r="U194" s="49">
        <v>233396.99999999997</v>
      </c>
      <c r="V194" s="49">
        <v>1671840.6900000002</v>
      </c>
      <c r="W194" s="49">
        <v>1688238.43</v>
      </c>
      <c r="X194" s="49">
        <v>1928797.55</v>
      </c>
      <c r="Y194" s="49">
        <v>1870808.04</v>
      </c>
      <c r="Z194" s="49">
        <v>211383.44</v>
      </c>
      <c r="AA194" s="49">
        <v>218254.72</v>
      </c>
      <c r="AB194" s="49">
        <v>149846.6</v>
      </c>
      <c r="AC194" s="49">
        <v>153854.88</v>
      </c>
      <c r="AD194" s="249">
        <v>5440530.4300000006</v>
      </c>
      <c r="AE194" s="249">
        <v>5411257.6899999995</v>
      </c>
      <c r="AF194" s="266">
        <f t="shared" si="6"/>
        <v>-29272.740000001155</v>
      </c>
      <c r="AG194" s="266">
        <f t="shared" si="7"/>
        <v>-7.9286944745398573</v>
      </c>
    </row>
    <row r="195" spans="1:33">
      <c r="A195" s="37">
        <v>604</v>
      </c>
      <c r="B195" s="251" t="s">
        <v>209</v>
      </c>
      <c r="C195" s="255">
        <v>20763</v>
      </c>
      <c r="D195" s="255">
        <v>21042</v>
      </c>
      <c r="E195" s="39">
        <v>1245</v>
      </c>
      <c r="F195" s="39">
        <v>1250</v>
      </c>
      <c r="G195" s="39">
        <v>258</v>
      </c>
      <c r="H195" s="39">
        <v>219</v>
      </c>
      <c r="I195" s="39">
        <v>1792</v>
      </c>
      <c r="J195" s="39">
        <v>1742</v>
      </c>
      <c r="K195" s="39">
        <v>885</v>
      </c>
      <c r="L195" s="39">
        <v>935</v>
      </c>
      <c r="M195" s="39">
        <v>16583</v>
      </c>
      <c r="N195" s="39">
        <v>16896</v>
      </c>
      <c r="O195" s="39">
        <v>12206</v>
      </c>
      <c r="P195" s="39">
        <v>12447</v>
      </c>
      <c r="R195" s="49">
        <v>10520187.75</v>
      </c>
      <c r="S195" s="49">
        <v>10974512.5</v>
      </c>
      <c r="T195" s="49">
        <v>2315704.8000000003</v>
      </c>
      <c r="U195" s="49">
        <v>2044557.7199999997</v>
      </c>
      <c r="V195" s="49">
        <v>13556282.880000001</v>
      </c>
      <c r="W195" s="49">
        <v>13937968.460000001</v>
      </c>
      <c r="X195" s="49">
        <v>11456280.75</v>
      </c>
      <c r="Y195" s="49">
        <v>12675402.300000001</v>
      </c>
      <c r="Z195" s="49">
        <v>1096799.6200000001</v>
      </c>
      <c r="AA195" s="49">
        <v>1161093.1199999999</v>
      </c>
      <c r="AB195" s="49">
        <v>1018956.88</v>
      </c>
      <c r="AC195" s="49">
        <v>1078283.6099999999</v>
      </c>
      <c r="AD195" s="249">
        <v>39964212.68</v>
      </c>
      <c r="AE195" s="249">
        <v>41871817.710000001</v>
      </c>
      <c r="AF195" s="266">
        <f t="shared" si="6"/>
        <v>1907605.0300000012</v>
      </c>
      <c r="AG195" s="266">
        <f t="shared" si="7"/>
        <v>90.65702072046389</v>
      </c>
    </row>
    <row r="196" spans="1:33">
      <c r="A196" s="37">
        <v>607</v>
      </c>
      <c r="B196" s="251" t="s">
        <v>210</v>
      </c>
      <c r="C196" s="255">
        <v>4064</v>
      </c>
      <c r="D196" s="255">
        <v>3999</v>
      </c>
      <c r="E196" s="39">
        <v>171</v>
      </c>
      <c r="F196" s="39">
        <v>158</v>
      </c>
      <c r="G196" s="39">
        <v>36</v>
      </c>
      <c r="H196" s="39">
        <v>35</v>
      </c>
      <c r="I196" s="39">
        <v>242</v>
      </c>
      <c r="J196" s="39">
        <v>230</v>
      </c>
      <c r="K196" s="39">
        <v>121</v>
      </c>
      <c r="L196" s="39">
        <v>132</v>
      </c>
      <c r="M196" s="39">
        <v>3494</v>
      </c>
      <c r="N196" s="39">
        <v>3444</v>
      </c>
      <c r="O196" s="39">
        <v>1928</v>
      </c>
      <c r="P196" s="39">
        <v>1868</v>
      </c>
      <c r="R196" s="49">
        <v>1444941.4500000002</v>
      </c>
      <c r="S196" s="49">
        <v>1387178.3800000001</v>
      </c>
      <c r="T196" s="49">
        <v>323121.60000000003</v>
      </c>
      <c r="U196" s="49">
        <v>326755.8</v>
      </c>
      <c r="V196" s="49">
        <v>1830703.3800000001</v>
      </c>
      <c r="W196" s="49">
        <v>1840259.9000000001</v>
      </c>
      <c r="X196" s="49">
        <v>1566338.9500000002</v>
      </c>
      <c r="Y196" s="49">
        <v>1789468.56</v>
      </c>
      <c r="Z196" s="49">
        <v>231093.16</v>
      </c>
      <c r="AA196" s="49">
        <v>236671.68</v>
      </c>
      <c r="AB196" s="49">
        <v>160949.44</v>
      </c>
      <c r="AC196" s="49">
        <v>161824.84</v>
      </c>
      <c r="AD196" s="249">
        <v>5557147.9800000014</v>
      </c>
      <c r="AE196" s="249">
        <v>5742159.1600000001</v>
      </c>
      <c r="AF196" s="266">
        <f t="shared" si="6"/>
        <v>185011.17999999877</v>
      </c>
      <c r="AG196" s="266">
        <f t="shared" si="7"/>
        <v>46.26436109027226</v>
      </c>
    </row>
    <row r="197" spans="1:33">
      <c r="A197" s="37">
        <v>608</v>
      </c>
      <c r="B197" s="251" t="s">
        <v>211</v>
      </c>
      <c r="C197" s="255">
        <v>1943</v>
      </c>
      <c r="D197" s="255">
        <v>1931</v>
      </c>
      <c r="E197" s="39">
        <v>86</v>
      </c>
      <c r="F197" s="39">
        <v>89</v>
      </c>
      <c r="G197" s="39">
        <v>9</v>
      </c>
      <c r="H197" s="39">
        <v>18</v>
      </c>
      <c r="I197" s="39">
        <v>123</v>
      </c>
      <c r="J197" s="39">
        <v>113</v>
      </c>
      <c r="K197" s="39">
        <v>61</v>
      </c>
      <c r="L197" s="39">
        <v>55</v>
      </c>
      <c r="M197" s="39">
        <v>1664</v>
      </c>
      <c r="N197" s="39">
        <v>1656</v>
      </c>
      <c r="O197" s="39">
        <v>950</v>
      </c>
      <c r="P197" s="39">
        <v>941</v>
      </c>
      <c r="R197" s="49">
        <v>726695.70000000007</v>
      </c>
      <c r="S197" s="49">
        <v>781385.29</v>
      </c>
      <c r="T197" s="49">
        <v>80780.400000000009</v>
      </c>
      <c r="U197" s="49">
        <v>168045.84</v>
      </c>
      <c r="V197" s="49">
        <v>930481.47000000009</v>
      </c>
      <c r="W197" s="49">
        <v>904127.69000000006</v>
      </c>
      <c r="X197" s="49">
        <v>789641.95000000007</v>
      </c>
      <c r="Y197" s="49">
        <v>745611.9</v>
      </c>
      <c r="Z197" s="49">
        <v>110056.96000000001</v>
      </c>
      <c r="AA197" s="49">
        <v>113800.31999999999</v>
      </c>
      <c r="AB197" s="49">
        <v>79306</v>
      </c>
      <c r="AC197" s="49">
        <v>81518.83</v>
      </c>
      <c r="AD197" s="249">
        <v>2716962.4800000004</v>
      </c>
      <c r="AE197" s="249">
        <v>2794489.87</v>
      </c>
      <c r="AF197" s="266">
        <f t="shared" si="6"/>
        <v>77527.389999999665</v>
      </c>
      <c r="AG197" s="266">
        <f t="shared" si="7"/>
        <v>40.148829621957361</v>
      </c>
    </row>
    <row r="198" spans="1:33">
      <c r="A198" s="37">
        <v>609</v>
      </c>
      <c r="B198" s="251" t="s">
        <v>212</v>
      </c>
      <c r="C198" s="255">
        <v>83106</v>
      </c>
      <c r="D198" s="255">
        <v>83305</v>
      </c>
      <c r="E198" s="39">
        <v>3730</v>
      </c>
      <c r="F198" s="39">
        <v>3701</v>
      </c>
      <c r="G198" s="39">
        <v>714</v>
      </c>
      <c r="H198" s="39">
        <v>671</v>
      </c>
      <c r="I198" s="39">
        <v>4885</v>
      </c>
      <c r="J198" s="39">
        <v>4800</v>
      </c>
      <c r="K198" s="39">
        <v>2622</v>
      </c>
      <c r="L198" s="39">
        <v>2658</v>
      </c>
      <c r="M198" s="39">
        <v>71155</v>
      </c>
      <c r="N198" s="39">
        <v>71475</v>
      </c>
      <c r="O198" s="39">
        <v>46902</v>
      </c>
      <c r="P198" s="39">
        <v>47156</v>
      </c>
      <c r="R198" s="49">
        <v>31518313.500000004</v>
      </c>
      <c r="S198" s="49">
        <v>32493336.610000003</v>
      </c>
      <c r="T198" s="49">
        <v>6408578.4000000004</v>
      </c>
      <c r="U198" s="49">
        <v>6264375.4799999995</v>
      </c>
      <c r="V198" s="49">
        <v>36954487.649999999</v>
      </c>
      <c r="W198" s="49">
        <v>38405424</v>
      </c>
      <c r="X198" s="49">
        <v>33941658.899999999</v>
      </c>
      <c r="Y198" s="49">
        <v>36033389.640000001</v>
      </c>
      <c r="Z198" s="49">
        <v>4706191.7</v>
      </c>
      <c r="AA198" s="49">
        <v>4911762</v>
      </c>
      <c r="AB198" s="49">
        <v>3915378.96</v>
      </c>
      <c r="AC198" s="49">
        <v>4085124.28</v>
      </c>
      <c r="AD198" s="249">
        <v>117444609.11000001</v>
      </c>
      <c r="AE198" s="249">
        <v>122193412.01000001</v>
      </c>
      <c r="AF198" s="266">
        <f t="shared" si="6"/>
        <v>4748802.8999999911</v>
      </c>
      <c r="AG198" s="266">
        <f t="shared" si="7"/>
        <v>57.005016505611799</v>
      </c>
    </row>
    <row r="199" spans="1:33">
      <c r="A199" s="251">
        <v>611</v>
      </c>
      <c r="B199" s="251" t="s">
        <v>213</v>
      </c>
      <c r="C199" s="255">
        <v>4973</v>
      </c>
      <c r="D199" s="255">
        <v>4961</v>
      </c>
      <c r="E199" s="39">
        <v>285</v>
      </c>
      <c r="F199" s="39">
        <v>285</v>
      </c>
      <c r="G199" s="39">
        <v>68</v>
      </c>
      <c r="H199" s="39">
        <v>39</v>
      </c>
      <c r="I199" s="39">
        <v>386</v>
      </c>
      <c r="J199" s="39">
        <v>381</v>
      </c>
      <c r="K199" s="39">
        <v>224</v>
      </c>
      <c r="L199" s="39">
        <v>222</v>
      </c>
      <c r="M199" s="39">
        <v>4010</v>
      </c>
      <c r="N199" s="39">
        <v>4034</v>
      </c>
      <c r="O199" s="39">
        <v>2914</v>
      </c>
      <c r="P199" s="39">
        <v>2915</v>
      </c>
      <c r="R199" s="49">
        <v>2408235.75</v>
      </c>
      <c r="S199" s="49">
        <v>2502188.85</v>
      </c>
      <c r="T199" s="49">
        <v>610340.80000000005</v>
      </c>
      <c r="U199" s="49">
        <v>364099.31999999995</v>
      </c>
      <c r="V199" s="49">
        <v>2920047.54</v>
      </c>
      <c r="W199" s="49">
        <v>3048430.5300000003</v>
      </c>
      <c r="X199" s="49">
        <v>2899668.8000000003</v>
      </c>
      <c r="Y199" s="49">
        <v>3009560.76</v>
      </c>
      <c r="Z199" s="49">
        <v>265221.40000000002</v>
      </c>
      <c r="AA199" s="49">
        <v>277216.48</v>
      </c>
      <c r="AB199" s="49">
        <v>243260.72</v>
      </c>
      <c r="AC199" s="49">
        <v>252526.44999999998</v>
      </c>
      <c r="AD199" s="249">
        <v>9346775.0100000016</v>
      </c>
      <c r="AE199" s="249">
        <v>9454022.3900000006</v>
      </c>
      <c r="AF199" s="266">
        <f t="shared" si="6"/>
        <v>107247.37999999896</v>
      </c>
      <c r="AG199" s="266">
        <f t="shared" si="7"/>
        <v>21.618097157830871</v>
      </c>
    </row>
    <row r="200" spans="1:33">
      <c r="A200" s="37">
        <v>614</v>
      </c>
      <c r="B200" s="251" t="s">
        <v>214</v>
      </c>
      <c r="C200" s="255">
        <v>2923</v>
      </c>
      <c r="D200" s="255">
        <v>2878</v>
      </c>
      <c r="E200" s="39">
        <v>64</v>
      </c>
      <c r="F200" s="39">
        <v>66</v>
      </c>
      <c r="G200" s="39">
        <v>11</v>
      </c>
      <c r="H200" s="39">
        <v>11</v>
      </c>
      <c r="I200" s="39">
        <v>104</v>
      </c>
      <c r="J200" s="39">
        <v>100</v>
      </c>
      <c r="K200" s="39">
        <v>64</v>
      </c>
      <c r="L200" s="39">
        <v>57</v>
      </c>
      <c r="M200" s="39">
        <v>2680</v>
      </c>
      <c r="N200" s="39">
        <v>2644</v>
      </c>
      <c r="O200" s="39">
        <v>1370</v>
      </c>
      <c r="P200" s="39">
        <v>1300</v>
      </c>
      <c r="R200" s="49">
        <v>540796.80000000005</v>
      </c>
      <c r="S200" s="49">
        <v>579454.26</v>
      </c>
      <c r="T200" s="49">
        <v>98731.6</v>
      </c>
      <c r="U200" s="49">
        <v>102694.68</v>
      </c>
      <c r="V200" s="49">
        <v>786748.56</v>
      </c>
      <c r="W200" s="49">
        <v>800113</v>
      </c>
      <c r="X200" s="49">
        <v>828476.8</v>
      </c>
      <c r="Y200" s="49">
        <v>772725.05999999994</v>
      </c>
      <c r="Z200" s="49">
        <v>177255.2</v>
      </c>
      <c r="AA200" s="49">
        <v>181695.68</v>
      </c>
      <c r="AB200" s="49">
        <v>114367.6</v>
      </c>
      <c r="AC200" s="49">
        <v>112619</v>
      </c>
      <c r="AD200" s="249">
        <v>2546376.56</v>
      </c>
      <c r="AE200" s="249">
        <v>2549301.6800000002</v>
      </c>
      <c r="AF200" s="266">
        <f t="shared" si="6"/>
        <v>2925.1200000001118</v>
      </c>
      <c r="AG200" s="266">
        <f t="shared" si="7"/>
        <v>1.0163724808895453</v>
      </c>
    </row>
    <row r="201" spans="1:33">
      <c r="A201" s="37">
        <v>615</v>
      </c>
      <c r="B201" s="251" t="s">
        <v>215</v>
      </c>
      <c r="C201" s="255">
        <v>7479</v>
      </c>
      <c r="D201" s="255">
        <v>7304</v>
      </c>
      <c r="E201" s="39">
        <v>328</v>
      </c>
      <c r="F201" s="39">
        <v>315</v>
      </c>
      <c r="G201" s="39">
        <v>63</v>
      </c>
      <c r="H201" s="39">
        <v>60</v>
      </c>
      <c r="I201" s="39">
        <v>523</v>
      </c>
      <c r="J201" s="39">
        <v>475</v>
      </c>
      <c r="K201" s="39">
        <v>275</v>
      </c>
      <c r="L201" s="39">
        <v>274</v>
      </c>
      <c r="M201" s="39">
        <v>6290</v>
      </c>
      <c r="N201" s="39">
        <v>6180</v>
      </c>
      <c r="O201" s="39">
        <v>3506</v>
      </c>
      <c r="P201" s="39">
        <v>3340</v>
      </c>
      <c r="R201" s="49">
        <v>2771583.6</v>
      </c>
      <c r="S201" s="49">
        <v>2765577.1500000004</v>
      </c>
      <c r="T201" s="49">
        <v>565462.80000000005</v>
      </c>
      <c r="U201" s="49">
        <v>560152.79999999993</v>
      </c>
      <c r="V201" s="49">
        <v>3956437.47</v>
      </c>
      <c r="W201" s="49">
        <v>3800536.75</v>
      </c>
      <c r="X201" s="49">
        <v>3559861.25</v>
      </c>
      <c r="Y201" s="49">
        <v>3714502.92</v>
      </c>
      <c r="Z201" s="49">
        <v>416020.6</v>
      </c>
      <c r="AA201" s="49">
        <v>424689.6</v>
      </c>
      <c r="AB201" s="49">
        <v>292680.88</v>
      </c>
      <c r="AC201" s="49">
        <v>289344.2</v>
      </c>
      <c r="AD201" s="249">
        <v>11562046.600000001</v>
      </c>
      <c r="AE201" s="249">
        <v>11554803.42</v>
      </c>
      <c r="AF201" s="266">
        <f t="shared" si="6"/>
        <v>-7243.1800000015646</v>
      </c>
      <c r="AG201" s="266">
        <f t="shared" si="7"/>
        <v>-0.99167305586001708</v>
      </c>
    </row>
    <row r="202" spans="1:33">
      <c r="A202" s="37">
        <v>616</v>
      </c>
      <c r="B202" s="251" t="s">
        <v>216</v>
      </c>
      <c r="C202" s="255">
        <v>1781</v>
      </c>
      <c r="D202" s="255">
        <v>1743</v>
      </c>
      <c r="E202" s="39">
        <v>71</v>
      </c>
      <c r="F202" s="39">
        <v>69</v>
      </c>
      <c r="G202" s="39">
        <v>13</v>
      </c>
      <c r="H202" s="39">
        <v>8</v>
      </c>
      <c r="I202" s="39">
        <v>124</v>
      </c>
      <c r="J202" s="39">
        <v>111</v>
      </c>
      <c r="K202" s="39">
        <v>64</v>
      </c>
      <c r="L202" s="39">
        <v>64</v>
      </c>
      <c r="M202" s="39">
        <v>1509</v>
      </c>
      <c r="N202" s="39">
        <v>1491</v>
      </c>
      <c r="O202" s="39">
        <v>1036</v>
      </c>
      <c r="P202" s="39">
        <v>1011</v>
      </c>
      <c r="R202" s="49">
        <v>599946.45000000007</v>
      </c>
      <c r="S202" s="49">
        <v>605793.09000000008</v>
      </c>
      <c r="T202" s="49">
        <v>116682.8</v>
      </c>
      <c r="U202" s="49">
        <v>74687.039999999994</v>
      </c>
      <c r="V202" s="49">
        <v>938046.36</v>
      </c>
      <c r="W202" s="49">
        <v>888125.43</v>
      </c>
      <c r="X202" s="49">
        <v>828476.8</v>
      </c>
      <c r="Y202" s="49">
        <v>867621.12</v>
      </c>
      <c r="Z202" s="49">
        <v>99805.26</v>
      </c>
      <c r="AA202" s="49">
        <v>102461.52</v>
      </c>
      <c r="AB202" s="49">
        <v>86485.28</v>
      </c>
      <c r="AC202" s="49">
        <v>87582.93</v>
      </c>
      <c r="AD202" s="249">
        <v>2669442.9499999997</v>
      </c>
      <c r="AE202" s="249">
        <v>2626271.1300000004</v>
      </c>
      <c r="AF202" s="266">
        <f t="shared" si="6"/>
        <v>-43171.819999999367</v>
      </c>
      <c r="AG202" s="266">
        <f t="shared" si="7"/>
        <v>-24.768686173264122</v>
      </c>
    </row>
    <row r="203" spans="1:33">
      <c r="A203" s="37">
        <v>619</v>
      </c>
      <c r="B203" s="251" t="s">
        <v>217</v>
      </c>
      <c r="C203" s="255">
        <v>2650</v>
      </c>
      <c r="D203" s="255">
        <v>2607</v>
      </c>
      <c r="E203" s="39">
        <v>90</v>
      </c>
      <c r="F203" s="39">
        <v>83</v>
      </c>
      <c r="G203" s="39">
        <v>18</v>
      </c>
      <c r="H203" s="39">
        <v>23</v>
      </c>
      <c r="I203" s="39">
        <v>132</v>
      </c>
      <c r="J203" s="39">
        <v>132</v>
      </c>
      <c r="K203" s="39">
        <v>88</v>
      </c>
      <c r="L203" s="39">
        <v>77</v>
      </c>
      <c r="M203" s="39">
        <v>2322</v>
      </c>
      <c r="N203" s="39">
        <v>2292</v>
      </c>
      <c r="O203" s="39">
        <v>1265</v>
      </c>
      <c r="P203" s="39">
        <v>1236</v>
      </c>
      <c r="R203" s="49">
        <v>760495.50000000012</v>
      </c>
      <c r="S203" s="49">
        <v>728707.63</v>
      </c>
      <c r="T203" s="49">
        <v>161560.80000000002</v>
      </c>
      <c r="U203" s="49">
        <v>214725.24</v>
      </c>
      <c r="V203" s="49">
        <v>998565.4800000001</v>
      </c>
      <c r="W203" s="49">
        <v>1056149.1599999999</v>
      </c>
      <c r="X203" s="49">
        <v>1139155.6000000001</v>
      </c>
      <c r="Y203" s="49">
        <v>1043856.66</v>
      </c>
      <c r="Z203" s="49">
        <v>153577.07999999999</v>
      </c>
      <c r="AA203" s="49">
        <v>157506.23999999999</v>
      </c>
      <c r="AB203" s="49">
        <v>105602.20000000001</v>
      </c>
      <c r="AC203" s="49">
        <v>107074.68</v>
      </c>
      <c r="AD203" s="249">
        <v>3318956.6600000006</v>
      </c>
      <c r="AE203" s="249">
        <v>3308019.61</v>
      </c>
      <c r="AF203" s="266">
        <f t="shared" ref="AF203:AF266" si="8">AE203-AD203</f>
        <v>-10937.050000000745</v>
      </c>
      <c r="AG203" s="266">
        <f t="shared" ref="AG203:AG266" si="9">AF203/D203</f>
        <v>-4.1952627541237995</v>
      </c>
    </row>
    <row r="204" spans="1:33">
      <c r="A204" s="37">
        <v>620</v>
      </c>
      <c r="B204" s="251" t="s">
        <v>218</v>
      </c>
      <c r="C204" s="255">
        <v>2359</v>
      </c>
      <c r="D204" s="255">
        <v>2345</v>
      </c>
      <c r="E204" s="39">
        <v>57</v>
      </c>
      <c r="F204" s="39">
        <v>50</v>
      </c>
      <c r="G204" s="39">
        <v>13</v>
      </c>
      <c r="H204" s="39">
        <v>12</v>
      </c>
      <c r="I204" s="39">
        <v>107</v>
      </c>
      <c r="J204" s="39">
        <v>91</v>
      </c>
      <c r="K204" s="39">
        <v>57</v>
      </c>
      <c r="L204" s="39">
        <v>59</v>
      </c>
      <c r="M204" s="39">
        <v>2125</v>
      </c>
      <c r="N204" s="39">
        <v>2133</v>
      </c>
      <c r="O204" s="39">
        <v>1077</v>
      </c>
      <c r="P204" s="39">
        <v>1057</v>
      </c>
      <c r="R204" s="49">
        <v>481647.15</v>
      </c>
      <c r="S204" s="49">
        <v>438980.5</v>
      </c>
      <c r="T204" s="49">
        <v>116682.8</v>
      </c>
      <c r="U204" s="49">
        <v>112030.56</v>
      </c>
      <c r="V204" s="49">
        <v>809443.23</v>
      </c>
      <c r="W204" s="49">
        <v>728102.83</v>
      </c>
      <c r="X204" s="49">
        <v>737862.15</v>
      </c>
      <c r="Y204" s="49">
        <v>799838.22</v>
      </c>
      <c r="Z204" s="49">
        <v>140547.5</v>
      </c>
      <c r="AA204" s="49">
        <v>146579.76</v>
      </c>
      <c r="AB204" s="49">
        <v>89907.96</v>
      </c>
      <c r="AC204" s="49">
        <v>91567.909999999989</v>
      </c>
      <c r="AD204" s="249">
        <v>2376090.79</v>
      </c>
      <c r="AE204" s="249">
        <v>2317099.7800000003</v>
      </c>
      <c r="AF204" s="266">
        <f t="shared" si="8"/>
        <v>-58991.009999999776</v>
      </c>
      <c r="AG204" s="266">
        <f t="shared" si="9"/>
        <v>-25.156081023454064</v>
      </c>
    </row>
    <row r="205" spans="1:33">
      <c r="A205" s="37">
        <v>623</v>
      </c>
      <c r="B205" s="251" t="s">
        <v>219</v>
      </c>
      <c r="C205" s="255">
        <v>2108</v>
      </c>
      <c r="D205" s="255">
        <v>2101</v>
      </c>
      <c r="E205" s="39">
        <v>52</v>
      </c>
      <c r="F205" s="39">
        <v>56</v>
      </c>
      <c r="G205" s="39">
        <v>8</v>
      </c>
      <c r="H205" s="39">
        <v>6</v>
      </c>
      <c r="I205" s="39">
        <v>49</v>
      </c>
      <c r="J205" s="39">
        <v>48</v>
      </c>
      <c r="K205" s="39">
        <v>35</v>
      </c>
      <c r="L205" s="39">
        <v>34</v>
      </c>
      <c r="M205" s="39">
        <v>1964</v>
      </c>
      <c r="N205" s="39">
        <v>1957</v>
      </c>
      <c r="O205" s="39">
        <v>957</v>
      </c>
      <c r="P205" s="39">
        <v>928</v>
      </c>
      <c r="R205" s="49">
        <v>439397.4</v>
      </c>
      <c r="S205" s="49">
        <v>491658.16000000003</v>
      </c>
      <c r="T205" s="49">
        <v>71804.800000000003</v>
      </c>
      <c r="U205" s="49">
        <v>56015.28</v>
      </c>
      <c r="V205" s="49">
        <v>370679.61000000004</v>
      </c>
      <c r="W205" s="49">
        <v>384054.24</v>
      </c>
      <c r="X205" s="49">
        <v>453073.25</v>
      </c>
      <c r="Y205" s="49">
        <v>460923.72</v>
      </c>
      <c r="Z205" s="49">
        <v>129898.96</v>
      </c>
      <c r="AA205" s="49">
        <v>134485.04</v>
      </c>
      <c r="AB205" s="49">
        <v>79890.36</v>
      </c>
      <c r="AC205" s="49">
        <v>80392.639999999999</v>
      </c>
      <c r="AD205" s="249">
        <v>1544744.3800000001</v>
      </c>
      <c r="AE205" s="249">
        <v>1607529.0799999998</v>
      </c>
      <c r="AF205" s="266">
        <f t="shared" si="8"/>
        <v>62784.699999999721</v>
      </c>
      <c r="AG205" s="266">
        <f t="shared" si="9"/>
        <v>29.883246073298295</v>
      </c>
    </row>
    <row r="206" spans="1:33">
      <c r="A206" s="37">
        <v>624</v>
      </c>
      <c r="B206" s="251" t="s">
        <v>220</v>
      </c>
      <c r="C206" s="255">
        <v>5065</v>
      </c>
      <c r="D206" s="255">
        <v>5001</v>
      </c>
      <c r="E206" s="39">
        <v>238</v>
      </c>
      <c r="F206" s="39">
        <v>237</v>
      </c>
      <c r="G206" s="39">
        <v>46</v>
      </c>
      <c r="H206" s="39">
        <v>37</v>
      </c>
      <c r="I206" s="39">
        <v>379</v>
      </c>
      <c r="J206" s="39">
        <v>346</v>
      </c>
      <c r="K206" s="39">
        <v>183</v>
      </c>
      <c r="L206" s="39">
        <v>193</v>
      </c>
      <c r="M206" s="39">
        <v>4219</v>
      </c>
      <c r="N206" s="39">
        <v>4188</v>
      </c>
      <c r="O206" s="39">
        <v>2711</v>
      </c>
      <c r="P206" s="39">
        <v>2661</v>
      </c>
      <c r="R206" s="49">
        <v>2011088.1</v>
      </c>
      <c r="S206" s="49">
        <v>2080767.57</v>
      </c>
      <c r="T206" s="49">
        <v>412877.60000000003</v>
      </c>
      <c r="U206" s="49">
        <v>345427.56</v>
      </c>
      <c r="V206" s="49">
        <v>2867093.31</v>
      </c>
      <c r="W206" s="49">
        <v>2768390.98</v>
      </c>
      <c r="X206" s="49">
        <v>2368925.85</v>
      </c>
      <c r="Y206" s="49">
        <v>2616419.94</v>
      </c>
      <c r="Z206" s="49">
        <v>279044.65999999997</v>
      </c>
      <c r="AA206" s="49">
        <v>287799.36</v>
      </c>
      <c r="AB206" s="49">
        <v>226314.28</v>
      </c>
      <c r="AC206" s="49">
        <v>230522.43</v>
      </c>
      <c r="AD206" s="249">
        <v>8165343.7999999998</v>
      </c>
      <c r="AE206" s="249">
        <v>8329327.8399999989</v>
      </c>
      <c r="AF206" s="266">
        <f t="shared" si="8"/>
        <v>163984.03999999911</v>
      </c>
      <c r="AG206" s="266">
        <f t="shared" si="9"/>
        <v>32.790249950009816</v>
      </c>
    </row>
    <row r="207" spans="1:33">
      <c r="A207" s="37">
        <v>625</v>
      </c>
      <c r="B207" s="251" t="s">
        <v>221</v>
      </c>
      <c r="C207" s="255">
        <v>2980</v>
      </c>
      <c r="D207" s="255">
        <v>2976</v>
      </c>
      <c r="E207" s="39">
        <v>144</v>
      </c>
      <c r="F207" s="39">
        <v>155</v>
      </c>
      <c r="G207" s="39">
        <v>32</v>
      </c>
      <c r="H207" s="39">
        <v>19</v>
      </c>
      <c r="I207" s="39">
        <v>221</v>
      </c>
      <c r="J207" s="39">
        <v>212</v>
      </c>
      <c r="K207" s="39">
        <v>129</v>
      </c>
      <c r="L207" s="39">
        <v>130</v>
      </c>
      <c r="M207" s="39">
        <v>2454</v>
      </c>
      <c r="N207" s="39">
        <v>2460</v>
      </c>
      <c r="O207" s="39">
        <v>1480</v>
      </c>
      <c r="P207" s="39">
        <v>1476</v>
      </c>
      <c r="R207" s="49">
        <v>1216792.8</v>
      </c>
      <c r="S207" s="49">
        <v>1360839.55</v>
      </c>
      <c r="T207" s="49">
        <v>287219.20000000001</v>
      </c>
      <c r="U207" s="49">
        <v>177381.71999999997</v>
      </c>
      <c r="V207" s="49">
        <v>1671840.6900000002</v>
      </c>
      <c r="W207" s="49">
        <v>1696239.56</v>
      </c>
      <c r="X207" s="49">
        <v>1669898.55</v>
      </c>
      <c r="Y207" s="49">
        <v>1762355.4</v>
      </c>
      <c r="Z207" s="49">
        <v>162307.56</v>
      </c>
      <c r="AA207" s="49">
        <v>169051.2</v>
      </c>
      <c r="AB207" s="49">
        <v>123550.40000000001</v>
      </c>
      <c r="AC207" s="49">
        <v>127865.87999999999</v>
      </c>
      <c r="AD207" s="249">
        <v>5131609.2</v>
      </c>
      <c r="AE207" s="249">
        <v>5293733.3100000005</v>
      </c>
      <c r="AF207" s="266">
        <f t="shared" si="8"/>
        <v>162124.11000000034</v>
      </c>
      <c r="AG207" s="266">
        <f t="shared" si="9"/>
        <v>54.477187500000113</v>
      </c>
    </row>
    <row r="208" spans="1:33">
      <c r="A208" s="37">
        <v>626</v>
      </c>
      <c r="B208" s="251" t="s">
        <v>222</v>
      </c>
      <c r="C208" s="255">
        <v>4756</v>
      </c>
      <c r="D208" s="255">
        <v>4702</v>
      </c>
      <c r="E208" s="39">
        <v>195</v>
      </c>
      <c r="F208" s="39">
        <v>172</v>
      </c>
      <c r="G208" s="39">
        <v>43</v>
      </c>
      <c r="H208" s="39">
        <v>43</v>
      </c>
      <c r="I208" s="39">
        <v>301</v>
      </c>
      <c r="J208" s="39">
        <v>284</v>
      </c>
      <c r="K208" s="39">
        <v>167</v>
      </c>
      <c r="L208" s="39">
        <v>179</v>
      </c>
      <c r="M208" s="39">
        <v>4050</v>
      </c>
      <c r="N208" s="39">
        <v>4024</v>
      </c>
      <c r="O208" s="39">
        <v>2181</v>
      </c>
      <c r="P208" s="39">
        <v>2132</v>
      </c>
      <c r="R208" s="49">
        <v>1647740.2500000002</v>
      </c>
      <c r="S208" s="49">
        <v>1510092.9200000002</v>
      </c>
      <c r="T208" s="49">
        <v>385950.8</v>
      </c>
      <c r="U208" s="49">
        <v>401442.83999999997</v>
      </c>
      <c r="V208" s="49">
        <v>2277031.89</v>
      </c>
      <c r="W208" s="49">
        <v>2272320.92</v>
      </c>
      <c r="X208" s="49">
        <v>2161806.65</v>
      </c>
      <c r="Y208" s="49">
        <v>2426627.8199999998</v>
      </c>
      <c r="Z208" s="49">
        <v>267867</v>
      </c>
      <c r="AA208" s="49">
        <v>276529.27999999997</v>
      </c>
      <c r="AB208" s="49">
        <v>182069.88</v>
      </c>
      <c r="AC208" s="49">
        <v>184695.16</v>
      </c>
      <c r="AD208" s="249">
        <v>6922466.4699999997</v>
      </c>
      <c r="AE208" s="249">
        <v>7071708.9400000004</v>
      </c>
      <c r="AF208" s="266">
        <f t="shared" si="8"/>
        <v>149242.47000000067</v>
      </c>
      <c r="AG208" s="266">
        <f t="shared" si="9"/>
        <v>31.740210548702823</v>
      </c>
    </row>
    <row r="209" spans="1:33">
      <c r="A209" s="37">
        <v>630</v>
      </c>
      <c r="B209" s="251" t="s">
        <v>223</v>
      </c>
      <c r="C209" s="255">
        <v>1646</v>
      </c>
      <c r="D209" s="255">
        <v>1641</v>
      </c>
      <c r="E209" s="39">
        <v>137</v>
      </c>
      <c r="F209" s="39">
        <v>136</v>
      </c>
      <c r="G209" s="39">
        <v>24</v>
      </c>
      <c r="H209" s="39">
        <v>19</v>
      </c>
      <c r="I209" s="39">
        <v>144</v>
      </c>
      <c r="J209" s="39">
        <v>137</v>
      </c>
      <c r="K209" s="39">
        <v>72</v>
      </c>
      <c r="L209" s="39">
        <v>77</v>
      </c>
      <c r="M209" s="39">
        <v>1269</v>
      </c>
      <c r="N209" s="39">
        <v>1272</v>
      </c>
      <c r="O209" s="39">
        <v>807</v>
      </c>
      <c r="P209" s="39">
        <v>807</v>
      </c>
      <c r="R209" s="49">
        <v>1157643.1500000001</v>
      </c>
      <c r="S209" s="49">
        <v>1194026.96</v>
      </c>
      <c r="T209" s="49">
        <v>215414.40000000002</v>
      </c>
      <c r="U209" s="49">
        <v>177381.71999999997</v>
      </c>
      <c r="V209" s="49">
        <v>1089344.1600000001</v>
      </c>
      <c r="W209" s="49">
        <v>1096154.81</v>
      </c>
      <c r="X209" s="49">
        <v>932036.4</v>
      </c>
      <c r="Y209" s="49">
        <v>1043856.66</v>
      </c>
      <c r="Z209" s="49">
        <v>83931.66</v>
      </c>
      <c r="AA209" s="49">
        <v>87411.839999999997</v>
      </c>
      <c r="AB209" s="49">
        <v>67368.36</v>
      </c>
      <c r="AC209" s="49">
        <v>69910.41</v>
      </c>
      <c r="AD209" s="249">
        <v>3545738.1300000004</v>
      </c>
      <c r="AE209" s="249">
        <v>3668742.4000000004</v>
      </c>
      <c r="AF209" s="266">
        <f t="shared" si="8"/>
        <v>123004.27000000002</v>
      </c>
      <c r="AG209" s="266">
        <f t="shared" si="9"/>
        <v>74.956898232784894</v>
      </c>
    </row>
    <row r="210" spans="1:33">
      <c r="A210" s="37">
        <v>631</v>
      </c>
      <c r="B210" s="251" t="s">
        <v>224</v>
      </c>
      <c r="C210" s="255">
        <v>1930</v>
      </c>
      <c r="D210" s="255">
        <v>1919</v>
      </c>
      <c r="E210" s="39">
        <v>94</v>
      </c>
      <c r="F210" s="39">
        <v>94</v>
      </c>
      <c r="G210" s="39">
        <v>21</v>
      </c>
      <c r="H210" s="39">
        <v>12</v>
      </c>
      <c r="I210" s="39">
        <v>132</v>
      </c>
      <c r="J210" s="39">
        <v>119</v>
      </c>
      <c r="K210" s="39">
        <v>60</v>
      </c>
      <c r="L210" s="39">
        <v>70</v>
      </c>
      <c r="M210" s="39">
        <v>1623</v>
      </c>
      <c r="N210" s="39">
        <v>1624</v>
      </c>
      <c r="O210" s="39">
        <v>1000</v>
      </c>
      <c r="P210" s="39">
        <v>987</v>
      </c>
      <c r="R210" s="49">
        <v>794295.3</v>
      </c>
      <c r="S210" s="49">
        <v>825283.34000000008</v>
      </c>
      <c r="T210" s="49">
        <v>188487.6</v>
      </c>
      <c r="U210" s="49">
        <v>112030.56</v>
      </c>
      <c r="V210" s="49">
        <v>998565.4800000001</v>
      </c>
      <c r="W210" s="49">
        <v>952134.47</v>
      </c>
      <c r="X210" s="49">
        <v>776697</v>
      </c>
      <c r="Y210" s="49">
        <v>948960.6</v>
      </c>
      <c r="Z210" s="49">
        <v>107345.22</v>
      </c>
      <c r="AA210" s="49">
        <v>111601.28</v>
      </c>
      <c r="AB210" s="49">
        <v>83480</v>
      </c>
      <c r="AC210" s="49">
        <v>85503.81</v>
      </c>
      <c r="AD210" s="249">
        <v>2948870.6</v>
      </c>
      <c r="AE210" s="249">
        <v>3035514.06</v>
      </c>
      <c r="AF210" s="266">
        <f t="shared" si="8"/>
        <v>86643.459999999963</v>
      </c>
      <c r="AG210" s="266">
        <f t="shared" si="9"/>
        <v>45.150317873892632</v>
      </c>
    </row>
    <row r="211" spans="1:33">
      <c r="A211" s="37">
        <v>635</v>
      </c>
      <c r="B211" s="251" t="s">
        <v>225</v>
      </c>
      <c r="C211" s="255">
        <v>6337</v>
      </c>
      <c r="D211" s="255">
        <v>6238</v>
      </c>
      <c r="E211" s="39">
        <v>271</v>
      </c>
      <c r="F211" s="39">
        <v>254</v>
      </c>
      <c r="G211" s="39">
        <v>45</v>
      </c>
      <c r="H211" s="39">
        <v>50</v>
      </c>
      <c r="I211" s="39">
        <v>390</v>
      </c>
      <c r="J211" s="39">
        <v>361</v>
      </c>
      <c r="K211" s="39">
        <v>237</v>
      </c>
      <c r="L211" s="39">
        <v>212</v>
      </c>
      <c r="M211" s="39">
        <v>5394</v>
      </c>
      <c r="N211" s="39">
        <v>5361</v>
      </c>
      <c r="O211" s="39">
        <v>3301</v>
      </c>
      <c r="P211" s="39">
        <v>3257</v>
      </c>
      <c r="R211" s="49">
        <v>2289936.4500000002</v>
      </c>
      <c r="S211" s="49">
        <v>2230020.94</v>
      </c>
      <c r="T211" s="49">
        <v>403902</v>
      </c>
      <c r="U211" s="49">
        <v>466793.99999999994</v>
      </c>
      <c r="V211" s="49">
        <v>2950307.1</v>
      </c>
      <c r="W211" s="49">
        <v>2888407.93</v>
      </c>
      <c r="X211" s="49">
        <v>3067953.1500000004</v>
      </c>
      <c r="Y211" s="49">
        <v>2873994.96</v>
      </c>
      <c r="Z211" s="49">
        <v>356759.16</v>
      </c>
      <c r="AA211" s="49">
        <v>368407.92</v>
      </c>
      <c r="AB211" s="49">
        <v>275567.48000000004</v>
      </c>
      <c r="AC211" s="49">
        <v>282153.90999999997</v>
      </c>
      <c r="AD211" s="249">
        <v>9344425.3400000017</v>
      </c>
      <c r="AE211" s="249">
        <v>9109779.6600000001</v>
      </c>
      <c r="AF211" s="266">
        <f t="shared" si="8"/>
        <v>-234645.68000000156</v>
      </c>
      <c r="AG211" s="266">
        <f t="shared" si="9"/>
        <v>-37.615530618788327</v>
      </c>
    </row>
    <row r="212" spans="1:33">
      <c r="A212" s="37">
        <v>636</v>
      </c>
      <c r="B212" s="251" t="s">
        <v>226</v>
      </c>
      <c r="C212" s="255">
        <v>8130</v>
      </c>
      <c r="D212" s="255">
        <v>8011</v>
      </c>
      <c r="E212" s="39">
        <v>416</v>
      </c>
      <c r="F212" s="39">
        <v>394</v>
      </c>
      <c r="G212" s="39">
        <v>98</v>
      </c>
      <c r="H212" s="39">
        <v>64</v>
      </c>
      <c r="I212" s="39">
        <v>617</v>
      </c>
      <c r="J212" s="39">
        <v>611</v>
      </c>
      <c r="K212" s="39">
        <v>353</v>
      </c>
      <c r="L212" s="39">
        <v>349</v>
      </c>
      <c r="M212" s="39">
        <v>6646</v>
      </c>
      <c r="N212" s="39">
        <v>6593</v>
      </c>
      <c r="O212" s="39">
        <v>4283</v>
      </c>
      <c r="P212" s="39">
        <v>4219</v>
      </c>
      <c r="R212" s="49">
        <v>3515179.2</v>
      </c>
      <c r="S212" s="49">
        <v>3459166.3400000003</v>
      </c>
      <c r="T212" s="49">
        <v>879608.8</v>
      </c>
      <c r="U212" s="49">
        <v>597496.31999999995</v>
      </c>
      <c r="V212" s="49">
        <v>4667537.13</v>
      </c>
      <c r="W212" s="49">
        <v>4888690.43</v>
      </c>
      <c r="X212" s="49">
        <v>4569567.3500000006</v>
      </c>
      <c r="Y212" s="49">
        <v>4731246.42</v>
      </c>
      <c r="Z212" s="49">
        <v>439566.44</v>
      </c>
      <c r="AA212" s="49">
        <v>453070.96</v>
      </c>
      <c r="AB212" s="49">
        <v>357544.84</v>
      </c>
      <c r="AC212" s="49">
        <v>365491.97</v>
      </c>
      <c r="AD212" s="249">
        <v>14429003.76</v>
      </c>
      <c r="AE212" s="249">
        <v>14495162.440000001</v>
      </c>
      <c r="AF212" s="266">
        <f t="shared" si="8"/>
        <v>66158.680000001565</v>
      </c>
      <c r="AG212" s="266">
        <f t="shared" si="9"/>
        <v>8.2584795905631712</v>
      </c>
    </row>
    <row r="213" spans="1:33">
      <c r="A213" s="37">
        <v>638</v>
      </c>
      <c r="B213" s="251" t="s">
        <v>227</v>
      </c>
      <c r="C213" s="255">
        <v>51289</v>
      </c>
      <c r="D213" s="255">
        <v>51737</v>
      </c>
      <c r="E213" s="39">
        <v>2708</v>
      </c>
      <c r="F213" s="39">
        <v>2729</v>
      </c>
      <c r="G213" s="39">
        <v>518</v>
      </c>
      <c r="H213" s="39">
        <v>508</v>
      </c>
      <c r="I213" s="39">
        <v>3671</v>
      </c>
      <c r="J213" s="39">
        <v>3607</v>
      </c>
      <c r="K213" s="39">
        <v>1958</v>
      </c>
      <c r="L213" s="39">
        <v>2011</v>
      </c>
      <c r="M213" s="39">
        <v>42434</v>
      </c>
      <c r="N213" s="39">
        <v>42882</v>
      </c>
      <c r="O213" s="39">
        <v>29370</v>
      </c>
      <c r="P213" s="39">
        <v>29529</v>
      </c>
      <c r="R213" s="49">
        <v>22882464.600000001</v>
      </c>
      <c r="S213" s="49">
        <v>23959555.690000001</v>
      </c>
      <c r="T213" s="49">
        <v>4649360.8</v>
      </c>
      <c r="U213" s="49">
        <v>4742627.04</v>
      </c>
      <c r="V213" s="49">
        <v>27770711.190000001</v>
      </c>
      <c r="W213" s="49">
        <v>28860075.91</v>
      </c>
      <c r="X213" s="49">
        <v>25346212.100000001</v>
      </c>
      <c r="Y213" s="49">
        <v>27262282.379999999</v>
      </c>
      <c r="Z213" s="49">
        <v>2806584.7600000002</v>
      </c>
      <c r="AA213" s="49">
        <v>2946851.04</v>
      </c>
      <c r="AB213" s="49">
        <v>2451807.6</v>
      </c>
      <c r="AC213" s="49">
        <v>2558097.27</v>
      </c>
      <c r="AD213" s="249">
        <v>85907141.049999997</v>
      </c>
      <c r="AE213" s="249">
        <v>90329489.329999998</v>
      </c>
      <c r="AF213" s="266">
        <f t="shared" si="8"/>
        <v>4422348.2800000012</v>
      </c>
      <c r="AG213" s="266">
        <f t="shared" si="9"/>
        <v>85.477478013800592</v>
      </c>
    </row>
    <row r="214" spans="1:33">
      <c r="A214" s="37">
        <v>678</v>
      </c>
      <c r="B214" s="251" t="s">
        <v>228</v>
      </c>
      <c r="C214" s="255">
        <v>23797</v>
      </c>
      <c r="D214" s="255">
        <v>23571</v>
      </c>
      <c r="E214" s="39">
        <v>1144</v>
      </c>
      <c r="F214" s="39">
        <v>1093</v>
      </c>
      <c r="G214" s="39">
        <v>257</v>
      </c>
      <c r="H214" s="39">
        <v>217</v>
      </c>
      <c r="I214" s="39">
        <v>1841</v>
      </c>
      <c r="J214" s="39">
        <v>1760</v>
      </c>
      <c r="K214" s="39">
        <v>1038</v>
      </c>
      <c r="L214" s="39">
        <v>1042</v>
      </c>
      <c r="M214" s="39">
        <v>19517</v>
      </c>
      <c r="N214" s="39">
        <v>19459</v>
      </c>
      <c r="O214" s="39">
        <v>12233</v>
      </c>
      <c r="P214" s="39">
        <v>12125</v>
      </c>
      <c r="R214" s="49">
        <v>9666742.8000000007</v>
      </c>
      <c r="S214" s="49">
        <v>9596113.7300000004</v>
      </c>
      <c r="T214" s="49">
        <v>2306729.2000000002</v>
      </c>
      <c r="U214" s="49">
        <v>2025885.9599999997</v>
      </c>
      <c r="V214" s="49">
        <v>13926962.49</v>
      </c>
      <c r="W214" s="49">
        <v>14081988.800000001</v>
      </c>
      <c r="X214" s="49">
        <v>13436858.100000001</v>
      </c>
      <c r="Y214" s="49">
        <v>14125956.359999999</v>
      </c>
      <c r="Z214" s="49">
        <v>1290854.3800000001</v>
      </c>
      <c r="AA214" s="49">
        <v>1337222.48</v>
      </c>
      <c r="AB214" s="49">
        <v>1021210.8400000001</v>
      </c>
      <c r="AC214" s="49">
        <v>1050388.75</v>
      </c>
      <c r="AD214" s="249">
        <v>41649357.81000001</v>
      </c>
      <c r="AE214" s="249">
        <v>42217556.079999998</v>
      </c>
      <c r="AF214" s="266">
        <f t="shared" si="8"/>
        <v>568198.26999998838</v>
      </c>
      <c r="AG214" s="266">
        <f t="shared" si="9"/>
        <v>24.105819439140824</v>
      </c>
    </row>
    <row r="215" spans="1:33">
      <c r="A215" s="37">
        <v>680</v>
      </c>
      <c r="B215" s="251" t="s">
        <v>229</v>
      </c>
      <c r="C215" s="255">
        <v>25331</v>
      </c>
      <c r="D215" s="255">
        <v>25738</v>
      </c>
      <c r="E215" s="39">
        <v>1387</v>
      </c>
      <c r="F215" s="39">
        <v>1422</v>
      </c>
      <c r="G215" s="39">
        <v>268</v>
      </c>
      <c r="H215" s="39">
        <v>232</v>
      </c>
      <c r="I215" s="39">
        <v>1664</v>
      </c>
      <c r="J215" s="39">
        <v>1676</v>
      </c>
      <c r="K215" s="39">
        <v>828</v>
      </c>
      <c r="L215" s="39">
        <v>839</v>
      </c>
      <c r="M215" s="39">
        <v>21184</v>
      </c>
      <c r="N215" s="39">
        <v>21569</v>
      </c>
      <c r="O215" s="39">
        <v>14608</v>
      </c>
      <c r="P215" s="39">
        <v>14855</v>
      </c>
      <c r="R215" s="49">
        <v>11720080.65</v>
      </c>
      <c r="S215" s="49">
        <v>12484605.42</v>
      </c>
      <c r="T215" s="49">
        <v>2405460.8000000003</v>
      </c>
      <c r="U215" s="49">
        <v>2165924.1599999997</v>
      </c>
      <c r="V215" s="49">
        <v>12587976.960000001</v>
      </c>
      <c r="W215" s="49">
        <v>13409893.880000001</v>
      </c>
      <c r="X215" s="49">
        <v>10718418.600000001</v>
      </c>
      <c r="Y215" s="49">
        <v>11373970.619999999</v>
      </c>
      <c r="Z215" s="49">
        <v>1401109.76</v>
      </c>
      <c r="AA215" s="49">
        <v>1482221.68</v>
      </c>
      <c r="AB215" s="49">
        <v>1219475.8400000001</v>
      </c>
      <c r="AC215" s="49">
        <v>1286888.6499999999</v>
      </c>
      <c r="AD215" s="249">
        <v>40052522.610000007</v>
      </c>
      <c r="AE215" s="249">
        <v>42203504.409999996</v>
      </c>
      <c r="AF215" s="266">
        <f t="shared" si="8"/>
        <v>2150981.7999999896</v>
      </c>
      <c r="AG215" s="266">
        <f t="shared" si="9"/>
        <v>83.572220063718603</v>
      </c>
    </row>
    <row r="216" spans="1:33">
      <c r="A216" s="37">
        <v>681</v>
      </c>
      <c r="B216" s="251" t="s">
        <v>230</v>
      </c>
      <c r="C216" s="255">
        <v>3297</v>
      </c>
      <c r="D216" s="255">
        <v>3246</v>
      </c>
      <c r="E216" s="39">
        <v>109</v>
      </c>
      <c r="F216" s="39">
        <v>104</v>
      </c>
      <c r="G216" s="39">
        <v>29</v>
      </c>
      <c r="H216" s="39">
        <v>17</v>
      </c>
      <c r="I216" s="39">
        <v>193</v>
      </c>
      <c r="J216" s="39">
        <v>188</v>
      </c>
      <c r="K216" s="39">
        <v>78</v>
      </c>
      <c r="L216" s="39">
        <v>84</v>
      </c>
      <c r="M216" s="39">
        <v>2888</v>
      </c>
      <c r="N216" s="39">
        <v>2853</v>
      </c>
      <c r="O216" s="39">
        <v>1612</v>
      </c>
      <c r="P216" s="39">
        <v>1565</v>
      </c>
      <c r="R216" s="49">
        <v>921044.55</v>
      </c>
      <c r="S216" s="49">
        <v>913079.44000000006</v>
      </c>
      <c r="T216" s="49">
        <v>260292.40000000002</v>
      </c>
      <c r="U216" s="49">
        <v>158709.96</v>
      </c>
      <c r="V216" s="49">
        <v>1460023.77</v>
      </c>
      <c r="W216" s="49">
        <v>1504212.44</v>
      </c>
      <c r="X216" s="49">
        <v>1009706.1000000001</v>
      </c>
      <c r="Y216" s="49">
        <v>1138752.72</v>
      </c>
      <c r="Z216" s="49">
        <v>191012.32</v>
      </c>
      <c r="AA216" s="49">
        <v>196058.16</v>
      </c>
      <c r="AB216" s="49">
        <v>134569.76</v>
      </c>
      <c r="AC216" s="49">
        <v>135575.94999999998</v>
      </c>
      <c r="AD216" s="249">
        <v>3976648.9000000004</v>
      </c>
      <c r="AE216" s="249">
        <v>4046388.67</v>
      </c>
      <c r="AF216" s="266">
        <f t="shared" si="8"/>
        <v>69739.769999999553</v>
      </c>
      <c r="AG216" s="266">
        <f t="shared" si="9"/>
        <v>21.48483364140467</v>
      </c>
    </row>
    <row r="217" spans="1:33">
      <c r="A217" s="37">
        <v>683</v>
      </c>
      <c r="B217" s="251" t="s">
        <v>231</v>
      </c>
      <c r="C217" s="255">
        <v>3599</v>
      </c>
      <c r="D217" s="255">
        <v>3570</v>
      </c>
      <c r="E217" s="39">
        <v>158</v>
      </c>
      <c r="F217" s="39">
        <v>161</v>
      </c>
      <c r="G217" s="39">
        <v>37</v>
      </c>
      <c r="H217" s="39">
        <v>30</v>
      </c>
      <c r="I217" s="39">
        <v>281</v>
      </c>
      <c r="J217" s="39">
        <v>266</v>
      </c>
      <c r="K217" s="39">
        <v>178</v>
      </c>
      <c r="L217" s="39">
        <v>182</v>
      </c>
      <c r="M217" s="39">
        <v>2945</v>
      </c>
      <c r="N217" s="39">
        <v>2931</v>
      </c>
      <c r="O217" s="39">
        <v>1683</v>
      </c>
      <c r="P217" s="39">
        <v>1654</v>
      </c>
      <c r="R217" s="49">
        <v>1335092.1000000001</v>
      </c>
      <c r="S217" s="49">
        <v>1413517.2100000002</v>
      </c>
      <c r="T217" s="49">
        <v>332097.2</v>
      </c>
      <c r="U217" s="49">
        <v>280076.39999999997</v>
      </c>
      <c r="V217" s="49">
        <v>2125734.0900000003</v>
      </c>
      <c r="W217" s="49">
        <v>2128300.58</v>
      </c>
      <c r="X217" s="49">
        <v>2304201.1</v>
      </c>
      <c r="Y217" s="49">
        <v>2467297.56</v>
      </c>
      <c r="Z217" s="49">
        <v>194782.3</v>
      </c>
      <c r="AA217" s="49">
        <v>201418.32</v>
      </c>
      <c r="AB217" s="49">
        <v>140496.84</v>
      </c>
      <c r="AC217" s="49">
        <v>143286.01999999999</v>
      </c>
      <c r="AD217" s="249">
        <v>6432403.6299999999</v>
      </c>
      <c r="AE217" s="249">
        <v>6633896.0899999999</v>
      </c>
      <c r="AF217" s="266">
        <f t="shared" si="8"/>
        <v>201492.45999999996</v>
      </c>
      <c r="AG217" s="266">
        <f t="shared" si="9"/>
        <v>56.440464985994389</v>
      </c>
    </row>
    <row r="218" spans="1:33">
      <c r="A218" s="37">
        <v>684</v>
      </c>
      <c r="B218" s="251" t="s">
        <v>232</v>
      </c>
      <c r="C218" s="255">
        <v>38832</v>
      </c>
      <c r="D218" s="255">
        <v>38968</v>
      </c>
      <c r="E218" s="39">
        <v>1744</v>
      </c>
      <c r="F218" s="39">
        <v>1717</v>
      </c>
      <c r="G218" s="39">
        <v>379</v>
      </c>
      <c r="H218" s="39">
        <v>285</v>
      </c>
      <c r="I218" s="39">
        <v>2297</v>
      </c>
      <c r="J218" s="39">
        <v>2280</v>
      </c>
      <c r="K218" s="39">
        <v>1248</v>
      </c>
      <c r="L218" s="39">
        <v>1303</v>
      </c>
      <c r="M218" s="39">
        <v>33164</v>
      </c>
      <c r="N218" s="39">
        <v>33383</v>
      </c>
      <c r="O218" s="39">
        <v>21739</v>
      </c>
      <c r="P218" s="39">
        <v>21933</v>
      </c>
      <c r="R218" s="49">
        <v>14736712.800000001</v>
      </c>
      <c r="S218" s="49">
        <v>15074590.370000001</v>
      </c>
      <c r="T218" s="49">
        <v>3401752.4</v>
      </c>
      <c r="U218" s="49">
        <v>2660725.7999999998</v>
      </c>
      <c r="V218" s="49">
        <v>17376552.330000002</v>
      </c>
      <c r="W218" s="49">
        <v>18242576.399999999</v>
      </c>
      <c r="X218" s="49">
        <v>16155297.600000001</v>
      </c>
      <c r="Y218" s="49">
        <v>17664223.739999998</v>
      </c>
      <c r="Z218" s="49">
        <v>2193466.96</v>
      </c>
      <c r="AA218" s="49">
        <v>2294079.7599999998</v>
      </c>
      <c r="AB218" s="49">
        <v>1814771.72</v>
      </c>
      <c r="AC218" s="49">
        <v>1900055.7899999998</v>
      </c>
      <c r="AD218" s="249">
        <v>55678553.810000002</v>
      </c>
      <c r="AE218" s="249">
        <v>57836251.859999999</v>
      </c>
      <c r="AF218" s="266">
        <f t="shared" si="8"/>
        <v>2157698.049999997</v>
      </c>
      <c r="AG218" s="266">
        <f t="shared" si="9"/>
        <v>55.371023660439256</v>
      </c>
    </row>
    <row r="219" spans="1:33">
      <c r="A219" s="37">
        <v>686</v>
      </c>
      <c r="B219" s="251" t="s">
        <v>233</v>
      </c>
      <c r="C219" s="255">
        <v>2933</v>
      </c>
      <c r="D219" s="255">
        <v>2935</v>
      </c>
      <c r="E219" s="39">
        <v>86</v>
      </c>
      <c r="F219" s="39">
        <v>80</v>
      </c>
      <c r="G219" s="39">
        <v>19</v>
      </c>
      <c r="H219" s="39">
        <v>18</v>
      </c>
      <c r="I219" s="39">
        <v>146</v>
      </c>
      <c r="J219" s="39">
        <v>155</v>
      </c>
      <c r="K219" s="39">
        <v>100</v>
      </c>
      <c r="L219" s="39">
        <v>89</v>
      </c>
      <c r="M219" s="39">
        <v>2582</v>
      </c>
      <c r="N219" s="39">
        <v>2593</v>
      </c>
      <c r="O219" s="39">
        <v>1424</v>
      </c>
      <c r="P219" s="39">
        <v>1425</v>
      </c>
      <c r="R219" s="49">
        <v>726695.70000000007</v>
      </c>
      <c r="S219" s="49">
        <v>702368.8</v>
      </c>
      <c r="T219" s="49">
        <v>170536.4</v>
      </c>
      <c r="U219" s="49">
        <v>168045.84</v>
      </c>
      <c r="V219" s="49">
        <v>1104473.94</v>
      </c>
      <c r="W219" s="49">
        <v>1240175.1499999999</v>
      </c>
      <c r="X219" s="49">
        <v>1294495</v>
      </c>
      <c r="Y219" s="49">
        <v>1206535.6199999999</v>
      </c>
      <c r="Z219" s="49">
        <v>170773.48</v>
      </c>
      <c r="AA219" s="49">
        <v>178190.96</v>
      </c>
      <c r="AB219" s="49">
        <v>118875.52</v>
      </c>
      <c r="AC219" s="49">
        <v>123447.75</v>
      </c>
      <c r="AD219" s="249">
        <v>3585850.04</v>
      </c>
      <c r="AE219" s="249">
        <v>3618764.12</v>
      </c>
      <c r="AF219" s="266">
        <f t="shared" si="8"/>
        <v>32914.080000000075</v>
      </c>
      <c r="AG219" s="266">
        <f t="shared" si="9"/>
        <v>11.214337308347556</v>
      </c>
    </row>
    <row r="220" spans="1:33">
      <c r="A220" s="37">
        <v>687</v>
      </c>
      <c r="B220" s="251" t="s">
        <v>234</v>
      </c>
      <c r="C220" s="255">
        <v>1424</v>
      </c>
      <c r="D220" s="255">
        <v>1413</v>
      </c>
      <c r="E220" s="39">
        <v>34</v>
      </c>
      <c r="F220" s="39">
        <v>35</v>
      </c>
      <c r="G220" s="39">
        <v>8</v>
      </c>
      <c r="H220" s="39">
        <v>7</v>
      </c>
      <c r="I220" s="39">
        <v>56</v>
      </c>
      <c r="J220" s="39">
        <v>53</v>
      </c>
      <c r="K220" s="39">
        <v>45</v>
      </c>
      <c r="L220" s="39">
        <v>37</v>
      </c>
      <c r="M220" s="39">
        <v>1281</v>
      </c>
      <c r="N220" s="39">
        <v>1281</v>
      </c>
      <c r="O220" s="39">
        <v>656</v>
      </c>
      <c r="P220" s="39">
        <v>643</v>
      </c>
      <c r="R220" s="49">
        <v>287298.30000000005</v>
      </c>
      <c r="S220" s="49">
        <v>307286.35000000003</v>
      </c>
      <c r="T220" s="49">
        <v>71804.800000000003</v>
      </c>
      <c r="U220" s="49">
        <v>65351.159999999996</v>
      </c>
      <c r="V220" s="49">
        <v>423633.84</v>
      </c>
      <c r="W220" s="49">
        <v>424059.89</v>
      </c>
      <c r="X220" s="49">
        <v>582522.75</v>
      </c>
      <c r="Y220" s="49">
        <v>501593.46</v>
      </c>
      <c r="Z220" s="49">
        <v>84725.34</v>
      </c>
      <c r="AA220" s="49">
        <v>88030.319999999992</v>
      </c>
      <c r="AB220" s="49">
        <v>54762.880000000005</v>
      </c>
      <c r="AC220" s="49">
        <v>55703.09</v>
      </c>
      <c r="AD220" s="249">
        <v>1504747.9100000001</v>
      </c>
      <c r="AE220" s="249">
        <v>1442024.2700000003</v>
      </c>
      <c r="AF220" s="266">
        <f t="shared" si="8"/>
        <v>-62723.639999999898</v>
      </c>
      <c r="AG220" s="266">
        <f t="shared" si="9"/>
        <v>-44.390403397027526</v>
      </c>
    </row>
    <row r="221" spans="1:33">
      <c r="A221" s="37">
        <v>689</v>
      </c>
      <c r="B221" s="251" t="s">
        <v>235</v>
      </c>
      <c r="C221" s="255">
        <v>3032</v>
      </c>
      <c r="D221" s="255">
        <v>3008</v>
      </c>
      <c r="E221" s="39">
        <v>79</v>
      </c>
      <c r="F221" s="39">
        <v>78</v>
      </c>
      <c r="G221" s="39">
        <v>13</v>
      </c>
      <c r="H221" s="39">
        <v>23</v>
      </c>
      <c r="I221" s="39">
        <v>131</v>
      </c>
      <c r="J221" s="39">
        <v>124</v>
      </c>
      <c r="K221" s="39">
        <v>70</v>
      </c>
      <c r="L221" s="39">
        <v>72</v>
      </c>
      <c r="M221" s="39">
        <v>2739</v>
      </c>
      <c r="N221" s="39">
        <v>2711</v>
      </c>
      <c r="O221" s="39">
        <v>1411</v>
      </c>
      <c r="P221" s="39">
        <v>1396</v>
      </c>
      <c r="R221" s="49">
        <v>667546.05000000005</v>
      </c>
      <c r="S221" s="49">
        <v>684809.58000000007</v>
      </c>
      <c r="T221" s="49">
        <v>116682.8</v>
      </c>
      <c r="U221" s="49">
        <v>214725.24</v>
      </c>
      <c r="V221" s="49">
        <v>991000.59000000008</v>
      </c>
      <c r="W221" s="49">
        <v>992140.12</v>
      </c>
      <c r="X221" s="49">
        <v>906146.5</v>
      </c>
      <c r="Y221" s="49">
        <v>976073.76</v>
      </c>
      <c r="Z221" s="49">
        <v>181157.46</v>
      </c>
      <c r="AA221" s="49">
        <v>186299.91999999998</v>
      </c>
      <c r="AB221" s="49">
        <v>117790.28</v>
      </c>
      <c r="AC221" s="49">
        <v>120935.48</v>
      </c>
      <c r="AD221" s="249">
        <v>2980323.68</v>
      </c>
      <c r="AE221" s="249">
        <v>3174984.1</v>
      </c>
      <c r="AF221" s="266">
        <f t="shared" si="8"/>
        <v>194660.41999999993</v>
      </c>
      <c r="AG221" s="266">
        <f t="shared" si="9"/>
        <v>64.714235372340397</v>
      </c>
    </row>
    <row r="222" spans="1:33">
      <c r="A222" s="37">
        <v>691</v>
      </c>
      <c r="B222" s="251" t="s">
        <v>236</v>
      </c>
      <c r="C222" s="255">
        <v>2598</v>
      </c>
      <c r="D222" s="255">
        <v>2556</v>
      </c>
      <c r="E222" s="39">
        <v>163</v>
      </c>
      <c r="F222" s="39">
        <v>154</v>
      </c>
      <c r="G222" s="39">
        <v>23</v>
      </c>
      <c r="H222" s="39">
        <v>36</v>
      </c>
      <c r="I222" s="39">
        <v>217</v>
      </c>
      <c r="J222" s="39">
        <v>208</v>
      </c>
      <c r="K222" s="39">
        <v>104</v>
      </c>
      <c r="L222" s="39">
        <v>103</v>
      </c>
      <c r="M222" s="39">
        <v>2091</v>
      </c>
      <c r="N222" s="39">
        <v>2055</v>
      </c>
      <c r="O222" s="39">
        <v>1263</v>
      </c>
      <c r="P222" s="39">
        <v>1215</v>
      </c>
      <c r="R222" s="49">
        <v>1377341.85</v>
      </c>
      <c r="S222" s="49">
        <v>1352059.9400000002</v>
      </c>
      <c r="T222" s="49">
        <v>206438.80000000002</v>
      </c>
      <c r="U222" s="49">
        <v>336091.68</v>
      </c>
      <c r="V222" s="49">
        <v>1641581.1300000001</v>
      </c>
      <c r="W222" s="49">
        <v>1664235.04</v>
      </c>
      <c r="X222" s="49">
        <v>1346274.8</v>
      </c>
      <c r="Y222" s="49">
        <v>1396327.74</v>
      </c>
      <c r="Z222" s="49">
        <v>138298.74</v>
      </c>
      <c r="AA222" s="49">
        <v>141219.6</v>
      </c>
      <c r="AB222" s="49">
        <v>105435.24</v>
      </c>
      <c r="AC222" s="49">
        <v>105255.45</v>
      </c>
      <c r="AD222" s="249">
        <v>4815370.5600000005</v>
      </c>
      <c r="AE222" s="249">
        <v>4995189.45</v>
      </c>
      <c r="AF222" s="266">
        <f t="shared" si="8"/>
        <v>179818.88999999966</v>
      </c>
      <c r="AG222" s="266">
        <f t="shared" si="9"/>
        <v>70.351678403755741</v>
      </c>
    </row>
    <row r="223" spans="1:33">
      <c r="A223" s="37">
        <v>694</v>
      </c>
      <c r="B223" s="251" t="s">
        <v>237</v>
      </c>
      <c r="C223" s="255">
        <v>28483</v>
      </c>
      <c r="D223" s="255">
        <v>28643</v>
      </c>
      <c r="E223" s="39">
        <v>1280</v>
      </c>
      <c r="F223" s="39">
        <v>1189</v>
      </c>
      <c r="G223" s="39">
        <v>248</v>
      </c>
      <c r="H223" s="39">
        <v>257</v>
      </c>
      <c r="I223" s="39">
        <v>1823</v>
      </c>
      <c r="J223" s="39">
        <v>1775</v>
      </c>
      <c r="K223" s="39">
        <v>1090</v>
      </c>
      <c r="L223" s="39">
        <v>1091</v>
      </c>
      <c r="M223" s="39">
        <v>24042</v>
      </c>
      <c r="N223" s="39">
        <v>24331</v>
      </c>
      <c r="O223" s="39">
        <v>16355</v>
      </c>
      <c r="P223" s="39">
        <v>16480</v>
      </c>
      <c r="R223" s="49">
        <v>10815936</v>
      </c>
      <c r="S223" s="49">
        <v>10438956.290000001</v>
      </c>
      <c r="T223" s="49">
        <v>2225948.8000000003</v>
      </c>
      <c r="U223" s="49">
        <v>2399321.1599999997</v>
      </c>
      <c r="V223" s="49">
        <v>13790794.470000001</v>
      </c>
      <c r="W223" s="49">
        <v>14202005.75</v>
      </c>
      <c r="X223" s="49">
        <v>14109995.5</v>
      </c>
      <c r="Y223" s="49">
        <v>14790228.779999999</v>
      </c>
      <c r="Z223" s="49">
        <v>1590137.8800000001</v>
      </c>
      <c r="AA223" s="49">
        <v>1672026.32</v>
      </c>
      <c r="AB223" s="49">
        <v>1365315.4000000001</v>
      </c>
      <c r="AC223" s="49">
        <v>1427662.4</v>
      </c>
      <c r="AD223" s="249">
        <v>43898128.050000004</v>
      </c>
      <c r="AE223" s="249">
        <v>44930200.700000003</v>
      </c>
      <c r="AF223" s="266">
        <f t="shared" si="8"/>
        <v>1032072.6499999985</v>
      </c>
      <c r="AG223" s="266">
        <f t="shared" si="9"/>
        <v>36.032281883880827</v>
      </c>
    </row>
    <row r="224" spans="1:33">
      <c r="A224" s="37">
        <v>697</v>
      </c>
      <c r="B224" s="251" t="s">
        <v>238</v>
      </c>
      <c r="C224" s="255">
        <v>1164</v>
      </c>
      <c r="D224" s="255">
        <v>1163</v>
      </c>
      <c r="E224" s="39">
        <v>37</v>
      </c>
      <c r="F224" s="39">
        <v>34</v>
      </c>
      <c r="G224" s="39">
        <v>10</v>
      </c>
      <c r="H224" s="39">
        <v>6</v>
      </c>
      <c r="I224" s="39">
        <v>50</v>
      </c>
      <c r="J224" s="39">
        <v>63</v>
      </c>
      <c r="K224" s="39">
        <v>32</v>
      </c>
      <c r="L224" s="39">
        <v>28</v>
      </c>
      <c r="M224" s="39">
        <v>1035</v>
      </c>
      <c r="N224" s="39">
        <v>1032</v>
      </c>
      <c r="O224" s="39">
        <v>529</v>
      </c>
      <c r="P224" s="39">
        <v>516</v>
      </c>
      <c r="R224" s="49">
        <v>312648.15000000002</v>
      </c>
      <c r="S224" s="49">
        <v>298506.74</v>
      </c>
      <c r="T224" s="49">
        <v>89756</v>
      </c>
      <c r="U224" s="49">
        <v>56015.28</v>
      </c>
      <c r="V224" s="49">
        <v>378244.5</v>
      </c>
      <c r="W224" s="49">
        <v>504071.19</v>
      </c>
      <c r="X224" s="49">
        <v>414238.4</v>
      </c>
      <c r="Y224" s="49">
        <v>379584.24</v>
      </c>
      <c r="Z224" s="49">
        <v>68454.899999999994</v>
      </c>
      <c r="AA224" s="49">
        <v>70919.039999999994</v>
      </c>
      <c r="AB224" s="49">
        <v>44160.920000000006</v>
      </c>
      <c r="AC224" s="49">
        <v>44701.079999999994</v>
      </c>
      <c r="AD224" s="249">
        <v>1307502.8699999999</v>
      </c>
      <c r="AE224" s="249">
        <v>1353797.57</v>
      </c>
      <c r="AF224" s="266">
        <f t="shared" si="8"/>
        <v>46294.700000000186</v>
      </c>
      <c r="AG224" s="266">
        <f t="shared" si="9"/>
        <v>39.806276870163529</v>
      </c>
    </row>
    <row r="225" spans="1:33">
      <c r="A225" s="37">
        <v>698</v>
      </c>
      <c r="B225" s="251" t="s">
        <v>239</v>
      </c>
      <c r="C225" s="255">
        <v>65286</v>
      </c>
      <c r="D225" s="255">
        <v>65722</v>
      </c>
      <c r="E225" s="39">
        <v>3588</v>
      </c>
      <c r="F225" s="39">
        <v>3584</v>
      </c>
      <c r="G225" s="39">
        <v>630</v>
      </c>
      <c r="H225" s="39">
        <v>611</v>
      </c>
      <c r="I225" s="39">
        <v>4411</v>
      </c>
      <c r="J225" s="39">
        <v>4256</v>
      </c>
      <c r="K225" s="39">
        <v>2363</v>
      </c>
      <c r="L225" s="39">
        <v>2403</v>
      </c>
      <c r="M225" s="39">
        <v>54294</v>
      </c>
      <c r="N225" s="39">
        <v>54868</v>
      </c>
      <c r="O225" s="39">
        <v>39088</v>
      </c>
      <c r="P225" s="39">
        <v>39205</v>
      </c>
      <c r="R225" s="49">
        <v>30318420.600000001</v>
      </c>
      <c r="S225" s="49">
        <v>31466122.240000002</v>
      </c>
      <c r="T225" s="49">
        <v>5654628</v>
      </c>
      <c r="U225" s="49">
        <v>5704222.6799999997</v>
      </c>
      <c r="V225" s="49">
        <v>33368729.790000003</v>
      </c>
      <c r="W225" s="49">
        <v>34052809.280000001</v>
      </c>
      <c r="X225" s="49">
        <v>30588916.850000001</v>
      </c>
      <c r="Y225" s="49">
        <v>32576461.739999998</v>
      </c>
      <c r="Z225" s="49">
        <v>3591005.16</v>
      </c>
      <c r="AA225" s="49">
        <v>3770528.96</v>
      </c>
      <c r="AB225" s="49">
        <v>3263066.24</v>
      </c>
      <c r="AC225" s="49">
        <v>3396329.15</v>
      </c>
      <c r="AD225" s="249">
        <v>106784766.64</v>
      </c>
      <c r="AE225" s="249">
        <v>110966474.05</v>
      </c>
      <c r="AF225" s="266">
        <f t="shared" si="8"/>
        <v>4181707.4099999964</v>
      </c>
      <c r="AG225" s="266">
        <f t="shared" si="9"/>
        <v>63.627208697239837</v>
      </c>
    </row>
    <row r="226" spans="1:33">
      <c r="A226" s="37">
        <v>700</v>
      </c>
      <c r="B226" s="251" t="s">
        <v>240</v>
      </c>
      <c r="C226" s="255">
        <v>4758</v>
      </c>
      <c r="D226" s="255">
        <v>4733</v>
      </c>
      <c r="E226" s="39">
        <v>129</v>
      </c>
      <c r="F226" s="39">
        <v>132</v>
      </c>
      <c r="G226" s="39">
        <v>37</v>
      </c>
      <c r="H226" s="39">
        <v>25</v>
      </c>
      <c r="I226" s="39">
        <v>253</v>
      </c>
      <c r="J226" s="39">
        <v>234</v>
      </c>
      <c r="K226" s="39">
        <v>163</v>
      </c>
      <c r="L226" s="39">
        <v>166</v>
      </c>
      <c r="M226" s="39">
        <v>4176</v>
      </c>
      <c r="N226" s="39">
        <v>4176</v>
      </c>
      <c r="O226" s="39">
        <v>2321</v>
      </c>
      <c r="P226" s="39">
        <v>2302</v>
      </c>
      <c r="R226" s="49">
        <v>1090043.55</v>
      </c>
      <c r="S226" s="49">
        <v>1158908.52</v>
      </c>
      <c r="T226" s="49">
        <v>332097.2</v>
      </c>
      <c r="U226" s="49">
        <v>233396.99999999997</v>
      </c>
      <c r="V226" s="49">
        <v>1913917.1700000002</v>
      </c>
      <c r="W226" s="49">
        <v>1872264.42</v>
      </c>
      <c r="X226" s="49">
        <v>2110026.85</v>
      </c>
      <c r="Y226" s="49">
        <v>2250392.2799999998</v>
      </c>
      <c r="Z226" s="49">
        <v>276200.64</v>
      </c>
      <c r="AA226" s="49">
        <v>286974.71999999997</v>
      </c>
      <c r="AB226" s="49">
        <v>193757.08000000002</v>
      </c>
      <c r="AC226" s="49">
        <v>199422.25999999998</v>
      </c>
      <c r="AD226" s="249">
        <v>5916042.4899999993</v>
      </c>
      <c r="AE226" s="249">
        <v>6001359.1999999993</v>
      </c>
      <c r="AF226" s="266">
        <f t="shared" si="8"/>
        <v>85316.709999999963</v>
      </c>
      <c r="AG226" s="266">
        <f t="shared" si="9"/>
        <v>18.025926473695321</v>
      </c>
    </row>
    <row r="227" spans="1:33">
      <c r="A227" s="37">
        <v>702</v>
      </c>
      <c r="B227" s="251" t="s">
        <v>241</v>
      </c>
      <c r="C227" s="255">
        <v>4124</v>
      </c>
      <c r="D227" s="255">
        <v>4039</v>
      </c>
      <c r="E227" s="39">
        <v>142</v>
      </c>
      <c r="F227" s="39">
        <v>132</v>
      </c>
      <c r="G227" s="39">
        <v>31</v>
      </c>
      <c r="H227" s="39">
        <v>23</v>
      </c>
      <c r="I227" s="39">
        <v>193</v>
      </c>
      <c r="J227" s="39">
        <v>188</v>
      </c>
      <c r="K227" s="39">
        <v>110</v>
      </c>
      <c r="L227" s="39">
        <v>116</v>
      </c>
      <c r="M227" s="39">
        <v>3648</v>
      </c>
      <c r="N227" s="39">
        <v>3580</v>
      </c>
      <c r="O227" s="39">
        <v>1913</v>
      </c>
      <c r="P227" s="39">
        <v>1851</v>
      </c>
      <c r="R227" s="49">
        <v>1199892.9000000001</v>
      </c>
      <c r="S227" s="49">
        <v>1158908.52</v>
      </c>
      <c r="T227" s="49">
        <v>278243.60000000003</v>
      </c>
      <c r="U227" s="49">
        <v>214725.24</v>
      </c>
      <c r="V227" s="49">
        <v>1460023.77</v>
      </c>
      <c r="W227" s="49">
        <v>1504212.44</v>
      </c>
      <c r="X227" s="49">
        <v>1423944.5</v>
      </c>
      <c r="Y227" s="49">
        <v>1572563.28</v>
      </c>
      <c r="Z227" s="49">
        <v>241278.72</v>
      </c>
      <c r="AA227" s="49">
        <v>246017.6</v>
      </c>
      <c r="AB227" s="49">
        <v>159697.24000000002</v>
      </c>
      <c r="AC227" s="49">
        <v>160352.13</v>
      </c>
      <c r="AD227" s="249">
        <v>4763080.7300000004</v>
      </c>
      <c r="AE227" s="249">
        <v>4856779.21</v>
      </c>
      <c r="AF227" s="266">
        <f t="shared" si="8"/>
        <v>93698.479999999516</v>
      </c>
      <c r="AG227" s="266">
        <f t="shared" si="9"/>
        <v>23.198435256251429</v>
      </c>
    </row>
    <row r="228" spans="1:33">
      <c r="A228" s="37">
        <v>704</v>
      </c>
      <c r="B228" s="251" t="s">
        <v>242</v>
      </c>
      <c r="C228" s="255">
        <v>6436</v>
      </c>
      <c r="D228" s="255">
        <v>6418</v>
      </c>
      <c r="E228" s="39">
        <v>441</v>
      </c>
      <c r="F228" s="39">
        <v>421</v>
      </c>
      <c r="G228" s="39">
        <v>88</v>
      </c>
      <c r="H228" s="39">
        <v>91</v>
      </c>
      <c r="I228" s="39">
        <v>583</v>
      </c>
      <c r="J228" s="39">
        <v>565</v>
      </c>
      <c r="K228" s="39">
        <v>236</v>
      </c>
      <c r="L228" s="39">
        <v>262</v>
      </c>
      <c r="M228" s="39">
        <v>5088</v>
      </c>
      <c r="N228" s="39">
        <v>5079</v>
      </c>
      <c r="O228" s="39">
        <v>3582</v>
      </c>
      <c r="P228" s="39">
        <v>3539</v>
      </c>
      <c r="R228" s="49">
        <v>3726427.95</v>
      </c>
      <c r="S228" s="49">
        <v>3696215.81</v>
      </c>
      <c r="T228" s="49">
        <v>789852.8</v>
      </c>
      <c r="U228" s="49">
        <v>849565.08</v>
      </c>
      <c r="V228" s="49">
        <v>4410330.87</v>
      </c>
      <c r="W228" s="49">
        <v>4520638.45</v>
      </c>
      <c r="X228" s="49">
        <v>3055008.2</v>
      </c>
      <c r="Y228" s="49">
        <v>3551823.96</v>
      </c>
      <c r="Z228" s="49">
        <v>336520.32</v>
      </c>
      <c r="AA228" s="49">
        <v>349028.88</v>
      </c>
      <c r="AB228" s="49">
        <v>299025.36</v>
      </c>
      <c r="AC228" s="49">
        <v>306583.57</v>
      </c>
      <c r="AD228" s="249">
        <v>12617165.5</v>
      </c>
      <c r="AE228" s="249">
        <v>13273855.750000002</v>
      </c>
      <c r="AF228" s="266">
        <f t="shared" si="8"/>
        <v>656690.25000000186</v>
      </c>
      <c r="AG228" s="266">
        <f t="shared" si="9"/>
        <v>102.32007634777219</v>
      </c>
    </row>
    <row r="229" spans="1:33">
      <c r="A229" s="37">
        <v>707</v>
      </c>
      <c r="B229" s="251" t="s">
        <v>243</v>
      </c>
      <c r="C229" s="255">
        <v>1902</v>
      </c>
      <c r="D229" s="255">
        <v>1881</v>
      </c>
      <c r="E229" s="39">
        <v>29</v>
      </c>
      <c r="F229" s="39">
        <v>27</v>
      </c>
      <c r="G229" s="39">
        <v>7</v>
      </c>
      <c r="H229" s="39">
        <v>7</v>
      </c>
      <c r="I229" s="39">
        <v>72</v>
      </c>
      <c r="J229" s="39">
        <v>65</v>
      </c>
      <c r="K229" s="39">
        <v>39</v>
      </c>
      <c r="L229" s="39">
        <v>36</v>
      </c>
      <c r="M229" s="39">
        <v>1755</v>
      </c>
      <c r="N229" s="39">
        <v>1746</v>
      </c>
      <c r="O229" s="39">
        <v>842</v>
      </c>
      <c r="P229" s="39">
        <v>820</v>
      </c>
      <c r="R229" s="49">
        <v>245048.55000000002</v>
      </c>
      <c r="S229" s="49">
        <v>237049.47000000003</v>
      </c>
      <c r="T229" s="49">
        <v>62829.200000000004</v>
      </c>
      <c r="U229" s="49">
        <v>65351.159999999996</v>
      </c>
      <c r="V229" s="49">
        <v>544672.08000000007</v>
      </c>
      <c r="W229" s="49">
        <v>520073.45</v>
      </c>
      <c r="X229" s="49">
        <v>504853.05000000005</v>
      </c>
      <c r="Y229" s="49">
        <v>488036.88</v>
      </c>
      <c r="Z229" s="49">
        <v>116075.7</v>
      </c>
      <c r="AA229" s="49">
        <v>119985.12</v>
      </c>
      <c r="AB229" s="49">
        <v>70290.16</v>
      </c>
      <c r="AC229" s="49">
        <v>71036.599999999991</v>
      </c>
      <c r="AD229" s="249">
        <v>1543768.74</v>
      </c>
      <c r="AE229" s="249">
        <v>1501532.6800000002</v>
      </c>
      <c r="AF229" s="266">
        <f t="shared" si="8"/>
        <v>-42236.059999999823</v>
      </c>
      <c r="AG229" s="266">
        <f t="shared" si="9"/>
        <v>-22.454045720361417</v>
      </c>
    </row>
    <row r="230" spans="1:33">
      <c r="A230" s="37">
        <v>710</v>
      </c>
      <c r="B230" s="251" t="s">
        <v>244</v>
      </c>
      <c r="C230" s="255">
        <v>27209</v>
      </c>
      <c r="D230" s="255">
        <v>27036</v>
      </c>
      <c r="E230" s="39">
        <v>1313</v>
      </c>
      <c r="F230" s="39">
        <v>1247</v>
      </c>
      <c r="G230" s="39">
        <v>231</v>
      </c>
      <c r="H230" s="39">
        <v>249</v>
      </c>
      <c r="I230" s="39">
        <v>1599</v>
      </c>
      <c r="J230" s="39">
        <v>1558</v>
      </c>
      <c r="K230" s="39">
        <v>939</v>
      </c>
      <c r="L230" s="39">
        <v>922</v>
      </c>
      <c r="M230" s="39">
        <v>23127</v>
      </c>
      <c r="N230" s="39">
        <v>23060</v>
      </c>
      <c r="O230" s="39">
        <v>14748</v>
      </c>
      <c r="P230" s="39">
        <v>14616</v>
      </c>
      <c r="R230" s="49">
        <v>11094784.350000001</v>
      </c>
      <c r="S230" s="49">
        <v>10948173.67</v>
      </c>
      <c r="T230" s="49">
        <v>2073363.6</v>
      </c>
      <c r="U230" s="49">
        <v>2324634.1199999996</v>
      </c>
      <c r="V230" s="49">
        <v>12096259.110000001</v>
      </c>
      <c r="W230" s="49">
        <v>12465760.540000001</v>
      </c>
      <c r="X230" s="49">
        <v>12155308.050000001</v>
      </c>
      <c r="Y230" s="49">
        <v>12499166.76</v>
      </c>
      <c r="Z230" s="49">
        <v>1529619.78</v>
      </c>
      <c r="AA230" s="49">
        <v>1584683.2</v>
      </c>
      <c r="AB230" s="49">
        <v>1231163.04</v>
      </c>
      <c r="AC230" s="49">
        <v>1266184.0799999998</v>
      </c>
      <c r="AD230" s="249">
        <v>40180497.93</v>
      </c>
      <c r="AE230" s="249">
        <v>41088602.369999997</v>
      </c>
      <c r="AF230" s="266">
        <f t="shared" si="8"/>
        <v>908104.43999999762</v>
      </c>
      <c r="AG230" s="266">
        <f t="shared" si="9"/>
        <v>33.588712827341233</v>
      </c>
    </row>
    <row r="231" spans="1:33">
      <c r="A231" s="37">
        <v>729</v>
      </c>
      <c r="B231" s="251" t="s">
        <v>245</v>
      </c>
      <c r="C231" s="255">
        <v>8847</v>
      </c>
      <c r="D231" s="255">
        <v>8858</v>
      </c>
      <c r="E231" s="39">
        <v>332</v>
      </c>
      <c r="F231" s="39">
        <v>312</v>
      </c>
      <c r="G231" s="39">
        <v>68</v>
      </c>
      <c r="H231" s="39">
        <v>78</v>
      </c>
      <c r="I231" s="39">
        <v>507</v>
      </c>
      <c r="J231" s="39">
        <v>513</v>
      </c>
      <c r="K231" s="39">
        <v>287</v>
      </c>
      <c r="L231" s="39">
        <v>268</v>
      </c>
      <c r="M231" s="39">
        <v>7653</v>
      </c>
      <c r="N231" s="39">
        <v>7687</v>
      </c>
      <c r="O231" s="39">
        <v>4291</v>
      </c>
      <c r="P231" s="39">
        <v>4270</v>
      </c>
      <c r="R231" s="49">
        <v>2805383.4000000004</v>
      </c>
      <c r="S231" s="49">
        <v>2739238.3200000003</v>
      </c>
      <c r="T231" s="49">
        <v>610340.80000000005</v>
      </c>
      <c r="U231" s="49">
        <v>728198.6399999999</v>
      </c>
      <c r="V231" s="49">
        <v>3835399.23</v>
      </c>
      <c r="W231" s="49">
        <v>4104579.69</v>
      </c>
      <c r="X231" s="49">
        <v>3715200.6500000004</v>
      </c>
      <c r="Y231" s="49">
        <v>3633163.44</v>
      </c>
      <c r="Z231" s="49">
        <v>506169.42</v>
      </c>
      <c r="AA231" s="49">
        <v>528250.64</v>
      </c>
      <c r="AB231" s="49">
        <v>358212.68</v>
      </c>
      <c r="AC231" s="49">
        <v>369910.1</v>
      </c>
      <c r="AD231" s="249">
        <v>11830706.18</v>
      </c>
      <c r="AE231" s="249">
        <v>12103340.83</v>
      </c>
      <c r="AF231" s="266">
        <f t="shared" si="8"/>
        <v>272634.65000000037</v>
      </c>
      <c r="AG231" s="266">
        <f t="shared" si="9"/>
        <v>30.77835290133217</v>
      </c>
    </row>
    <row r="232" spans="1:33">
      <c r="A232" s="37">
        <v>732</v>
      </c>
      <c r="B232" s="251" t="s">
        <v>246</v>
      </c>
      <c r="C232" s="255">
        <v>3344</v>
      </c>
      <c r="D232" s="255">
        <v>3285</v>
      </c>
      <c r="E232" s="39">
        <v>67</v>
      </c>
      <c r="F232" s="39">
        <v>77</v>
      </c>
      <c r="G232" s="39">
        <v>17</v>
      </c>
      <c r="H232" s="39">
        <v>12</v>
      </c>
      <c r="I232" s="39">
        <v>120</v>
      </c>
      <c r="J232" s="39">
        <v>120</v>
      </c>
      <c r="K232" s="39">
        <v>81</v>
      </c>
      <c r="L232" s="39">
        <v>72</v>
      </c>
      <c r="M232" s="39">
        <v>3059</v>
      </c>
      <c r="N232" s="39">
        <v>3004</v>
      </c>
      <c r="O232" s="39">
        <v>1609</v>
      </c>
      <c r="P232" s="39">
        <v>1550</v>
      </c>
      <c r="R232" s="49">
        <v>566146.65</v>
      </c>
      <c r="S232" s="49">
        <v>676029.97000000009</v>
      </c>
      <c r="T232" s="49">
        <v>152585.20000000001</v>
      </c>
      <c r="U232" s="49">
        <v>112030.56</v>
      </c>
      <c r="V232" s="49">
        <v>907786.8</v>
      </c>
      <c r="W232" s="49">
        <v>960135.6</v>
      </c>
      <c r="X232" s="49">
        <v>1048540.9500000001</v>
      </c>
      <c r="Y232" s="49">
        <v>976073.76</v>
      </c>
      <c r="Z232" s="49">
        <v>202322.26</v>
      </c>
      <c r="AA232" s="49">
        <v>206434.88</v>
      </c>
      <c r="AB232" s="49">
        <v>134319.32</v>
      </c>
      <c r="AC232" s="49">
        <v>134276.5</v>
      </c>
      <c r="AD232" s="249">
        <v>3011701.18</v>
      </c>
      <c r="AE232" s="249">
        <v>3064981.2699999996</v>
      </c>
      <c r="AF232" s="266">
        <f t="shared" si="8"/>
        <v>53280.089999999385</v>
      </c>
      <c r="AG232" s="266">
        <f t="shared" si="9"/>
        <v>16.219205479451869</v>
      </c>
    </row>
    <row r="233" spans="1:33">
      <c r="A233" s="37">
        <v>734</v>
      </c>
      <c r="B233" s="251" t="s">
        <v>247</v>
      </c>
      <c r="C233" s="255">
        <v>51100</v>
      </c>
      <c r="D233" s="255">
        <v>50870</v>
      </c>
      <c r="E233" s="39">
        <v>2009</v>
      </c>
      <c r="F233" s="39">
        <v>1998</v>
      </c>
      <c r="G233" s="39">
        <v>392</v>
      </c>
      <c r="H233" s="39">
        <v>384</v>
      </c>
      <c r="I233" s="39">
        <v>2975</v>
      </c>
      <c r="J233" s="39">
        <v>2821</v>
      </c>
      <c r="K233" s="39">
        <v>1833</v>
      </c>
      <c r="L233" s="39">
        <v>1825</v>
      </c>
      <c r="M233" s="39">
        <v>43891</v>
      </c>
      <c r="N233" s="39">
        <v>43842</v>
      </c>
      <c r="O233" s="39">
        <v>27641</v>
      </c>
      <c r="P233" s="39">
        <v>27488</v>
      </c>
      <c r="R233" s="49">
        <v>16975949.550000001</v>
      </c>
      <c r="S233" s="49">
        <v>17541660.780000001</v>
      </c>
      <c r="T233" s="49">
        <v>3518435.2</v>
      </c>
      <c r="U233" s="49">
        <v>3584977.92</v>
      </c>
      <c r="V233" s="49">
        <v>22505547.75</v>
      </c>
      <c r="W233" s="49">
        <v>22571187.73</v>
      </c>
      <c r="X233" s="49">
        <v>23728093.350000001</v>
      </c>
      <c r="Y233" s="49">
        <v>24740758.5</v>
      </c>
      <c r="Z233" s="49">
        <v>2902950.74</v>
      </c>
      <c r="AA233" s="49">
        <v>3012822.2399999998</v>
      </c>
      <c r="AB233" s="49">
        <v>2307470.6800000002</v>
      </c>
      <c r="AC233" s="49">
        <v>2381285.44</v>
      </c>
      <c r="AD233" s="249">
        <v>71938447.270000011</v>
      </c>
      <c r="AE233" s="249">
        <v>73832692.609999999</v>
      </c>
      <c r="AF233" s="266">
        <f t="shared" si="8"/>
        <v>1894245.3399999887</v>
      </c>
      <c r="AG233" s="266">
        <f t="shared" si="9"/>
        <v>37.236983290740881</v>
      </c>
    </row>
    <row r="234" spans="1:33">
      <c r="A234" s="37">
        <v>738</v>
      </c>
      <c r="B234" s="251" t="s">
        <v>248</v>
      </c>
      <c r="C234" s="255">
        <v>2974</v>
      </c>
      <c r="D234" s="255">
        <v>2965</v>
      </c>
      <c r="E234" s="39">
        <v>136</v>
      </c>
      <c r="F234" s="39">
        <v>131</v>
      </c>
      <c r="G234" s="39">
        <v>22</v>
      </c>
      <c r="H234" s="39">
        <v>27</v>
      </c>
      <c r="I234" s="39">
        <v>208</v>
      </c>
      <c r="J234" s="39">
        <v>186</v>
      </c>
      <c r="K234" s="39">
        <v>122</v>
      </c>
      <c r="L234" s="39">
        <v>122</v>
      </c>
      <c r="M234" s="39">
        <v>2486</v>
      </c>
      <c r="N234" s="39">
        <v>2499</v>
      </c>
      <c r="O234" s="39">
        <v>1615</v>
      </c>
      <c r="P234" s="39">
        <v>1593</v>
      </c>
      <c r="R234" s="49">
        <v>1149193.2000000002</v>
      </c>
      <c r="S234" s="49">
        <v>1150128.9100000001</v>
      </c>
      <c r="T234" s="49">
        <v>197463.2</v>
      </c>
      <c r="U234" s="49">
        <v>252068.75999999998</v>
      </c>
      <c r="V234" s="49">
        <v>1573497.12</v>
      </c>
      <c r="W234" s="49">
        <v>1488210.18</v>
      </c>
      <c r="X234" s="49">
        <v>1579283.9000000001</v>
      </c>
      <c r="Y234" s="49">
        <v>1653902.76</v>
      </c>
      <c r="Z234" s="49">
        <v>164424.04</v>
      </c>
      <c r="AA234" s="49">
        <v>171731.28</v>
      </c>
      <c r="AB234" s="49">
        <v>134820.20000000001</v>
      </c>
      <c r="AC234" s="49">
        <v>138001.59</v>
      </c>
      <c r="AD234" s="249">
        <v>4798681.6600000011</v>
      </c>
      <c r="AE234" s="249">
        <v>4854043.4800000004</v>
      </c>
      <c r="AF234" s="266">
        <f t="shared" si="8"/>
        <v>55361.819999999367</v>
      </c>
      <c r="AG234" s="266">
        <f t="shared" si="9"/>
        <v>18.6717774030352</v>
      </c>
    </row>
    <row r="235" spans="1:33">
      <c r="A235" s="37">
        <v>739</v>
      </c>
      <c r="B235" s="251" t="s">
        <v>249</v>
      </c>
      <c r="C235" s="255">
        <v>3216</v>
      </c>
      <c r="D235" s="255">
        <v>3188</v>
      </c>
      <c r="E235" s="39">
        <v>112</v>
      </c>
      <c r="F235" s="39">
        <v>113</v>
      </c>
      <c r="G235" s="39">
        <v>16</v>
      </c>
      <c r="H235" s="39">
        <v>14</v>
      </c>
      <c r="I235" s="39">
        <v>161</v>
      </c>
      <c r="J235" s="39">
        <v>150</v>
      </c>
      <c r="K235" s="39">
        <v>97</v>
      </c>
      <c r="L235" s="39">
        <v>91</v>
      </c>
      <c r="M235" s="39">
        <v>2830</v>
      </c>
      <c r="N235" s="39">
        <v>2820</v>
      </c>
      <c r="O235" s="39">
        <v>1490</v>
      </c>
      <c r="P235" s="39">
        <v>1472</v>
      </c>
      <c r="R235" s="49">
        <v>946394.40000000014</v>
      </c>
      <c r="S235" s="49">
        <v>992095.93</v>
      </c>
      <c r="T235" s="49">
        <v>143609.60000000001</v>
      </c>
      <c r="U235" s="49">
        <v>130702.31999999999</v>
      </c>
      <c r="V235" s="49">
        <v>1217947.29</v>
      </c>
      <c r="W235" s="49">
        <v>1200169.5</v>
      </c>
      <c r="X235" s="49">
        <v>1255660.1500000001</v>
      </c>
      <c r="Y235" s="49">
        <v>1233648.78</v>
      </c>
      <c r="Z235" s="49">
        <v>187176.2</v>
      </c>
      <c r="AA235" s="49">
        <v>193790.4</v>
      </c>
      <c r="AB235" s="49">
        <v>124385.20000000001</v>
      </c>
      <c r="AC235" s="49">
        <v>127519.35999999999</v>
      </c>
      <c r="AD235" s="249">
        <v>3875172.8400000008</v>
      </c>
      <c r="AE235" s="249">
        <v>3877926.29</v>
      </c>
      <c r="AF235" s="266">
        <f t="shared" si="8"/>
        <v>2753.4499999992549</v>
      </c>
      <c r="AG235" s="266">
        <f t="shared" si="9"/>
        <v>0.86369196988684283</v>
      </c>
    </row>
    <row r="236" spans="1:33">
      <c r="A236" s="37">
        <v>740</v>
      </c>
      <c r="B236" s="251" t="s">
        <v>250</v>
      </c>
      <c r="C236" s="255">
        <v>31843</v>
      </c>
      <c r="D236" s="255">
        <v>31460</v>
      </c>
      <c r="E236" s="39">
        <v>970</v>
      </c>
      <c r="F236" s="39">
        <v>898</v>
      </c>
      <c r="G236" s="39">
        <v>205</v>
      </c>
      <c r="H236" s="39">
        <v>195</v>
      </c>
      <c r="I236" s="39">
        <v>1583</v>
      </c>
      <c r="J236" s="39">
        <v>1523</v>
      </c>
      <c r="K236" s="39">
        <v>954</v>
      </c>
      <c r="L236" s="39">
        <v>913</v>
      </c>
      <c r="M236" s="39">
        <v>28131</v>
      </c>
      <c r="N236" s="39">
        <v>27931</v>
      </c>
      <c r="O236" s="39">
        <v>16384</v>
      </c>
      <c r="P236" s="39">
        <v>16135</v>
      </c>
      <c r="R236" s="49">
        <v>8196451.5000000009</v>
      </c>
      <c r="S236" s="49">
        <v>7884089.7800000003</v>
      </c>
      <c r="T236" s="49">
        <v>1839998</v>
      </c>
      <c r="U236" s="49">
        <v>1820496.5999999999</v>
      </c>
      <c r="V236" s="49">
        <v>11975220.870000001</v>
      </c>
      <c r="W236" s="49">
        <v>12185720.99</v>
      </c>
      <c r="X236" s="49">
        <v>12349482.300000001</v>
      </c>
      <c r="Y236" s="49">
        <v>12377157.539999999</v>
      </c>
      <c r="Z236" s="49">
        <v>1860584.34</v>
      </c>
      <c r="AA236" s="49">
        <v>1919418.32</v>
      </c>
      <c r="AB236" s="49">
        <v>1367736.3200000001</v>
      </c>
      <c r="AC236" s="49">
        <v>1397775.0499999998</v>
      </c>
      <c r="AD236" s="249">
        <v>37589473.330000006</v>
      </c>
      <c r="AE236" s="249">
        <v>37584658.279999994</v>
      </c>
      <c r="AF236" s="266">
        <f t="shared" si="8"/>
        <v>-4815.0500000119209</v>
      </c>
      <c r="AG236" s="266">
        <f t="shared" si="9"/>
        <v>-0.15305308328073494</v>
      </c>
    </row>
    <row r="237" spans="1:33">
      <c r="A237" s="37">
        <v>742</v>
      </c>
      <c r="B237" s="251" t="s">
        <v>251</v>
      </c>
      <c r="C237" s="255">
        <v>978</v>
      </c>
      <c r="D237" s="255">
        <v>964</v>
      </c>
      <c r="E237" s="39">
        <v>42</v>
      </c>
      <c r="F237" s="39">
        <v>36</v>
      </c>
      <c r="G237" s="39">
        <v>6</v>
      </c>
      <c r="H237" s="39">
        <v>9</v>
      </c>
      <c r="I237" s="39">
        <v>40</v>
      </c>
      <c r="J237" s="39">
        <v>40</v>
      </c>
      <c r="K237" s="39">
        <v>21</v>
      </c>
      <c r="L237" s="39">
        <v>20</v>
      </c>
      <c r="M237" s="39">
        <v>869</v>
      </c>
      <c r="N237" s="39">
        <v>859</v>
      </c>
      <c r="O237" s="39">
        <v>508</v>
      </c>
      <c r="P237" s="39">
        <v>489</v>
      </c>
      <c r="R237" s="49">
        <v>354897.9</v>
      </c>
      <c r="S237" s="49">
        <v>316065.96000000002</v>
      </c>
      <c r="T237" s="49">
        <v>53853.600000000006</v>
      </c>
      <c r="U237" s="49">
        <v>84022.92</v>
      </c>
      <c r="V237" s="49">
        <v>302595.60000000003</v>
      </c>
      <c r="W237" s="49">
        <v>320045.2</v>
      </c>
      <c r="X237" s="49">
        <v>271843.95</v>
      </c>
      <c r="Y237" s="49">
        <v>271131.59999999998</v>
      </c>
      <c r="Z237" s="49">
        <v>57475.66</v>
      </c>
      <c r="AA237" s="49">
        <v>59030.479999999996</v>
      </c>
      <c r="AB237" s="49">
        <v>42407.840000000004</v>
      </c>
      <c r="AC237" s="49">
        <v>42362.07</v>
      </c>
      <c r="AD237" s="249">
        <v>1083074.55</v>
      </c>
      <c r="AE237" s="249">
        <v>1092658.2300000002</v>
      </c>
      <c r="AF237" s="266">
        <f t="shared" si="8"/>
        <v>9583.6800000001676</v>
      </c>
      <c r="AG237" s="266">
        <f t="shared" si="9"/>
        <v>9.9415767634856511</v>
      </c>
    </row>
    <row r="238" spans="1:33">
      <c r="A238" s="37">
        <v>743</v>
      </c>
      <c r="B238" s="251" t="s">
        <v>252</v>
      </c>
      <c r="C238" s="255">
        <v>66160</v>
      </c>
      <c r="D238" s="255">
        <v>66611</v>
      </c>
      <c r="E238" s="39">
        <v>3827</v>
      </c>
      <c r="F238" s="39">
        <v>3768</v>
      </c>
      <c r="G238" s="39">
        <v>724</v>
      </c>
      <c r="H238" s="39">
        <v>664</v>
      </c>
      <c r="I238" s="39">
        <v>4797</v>
      </c>
      <c r="J238" s="39">
        <v>4751</v>
      </c>
      <c r="K238" s="39">
        <v>2393</v>
      </c>
      <c r="L238" s="39">
        <v>2463</v>
      </c>
      <c r="M238" s="39">
        <v>54419</v>
      </c>
      <c r="N238" s="39">
        <v>54965</v>
      </c>
      <c r="O238" s="39">
        <v>39090</v>
      </c>
      <c r="P238" s="39">
        <v>39341</v>
      </c>
      <c r="R238" s="49">
        <v>32337958.650000002</v>
      </c>
      <c r="S238" s="49">
        <v>33081570.48</v>
      </c>
      <c r="T238" s="49">
        <v>6498334.4000000004</v>
      </c>
      <c r="U238" s="49">
        <v>6199024.3199999994</v>
      </c>
      <c r="V238" s="49">
        <v>36288777.329999998</v>
      </c>
      <c r="W238" s="49">
        <v>38013368.630000003</v>
      </c>
      <c r="X238" s="49">
        <v>30977265.350000001</v>
      </c>
      <c r="Y238" s="49">
        <v>33389856.539999999</v>
      </c>
      <c r="Z238" s="49">
        <v>3599272.66</v>
      </c>
      <c r="AA238" s="49">
        <v>3777194.8</v>
      </c>
      <c r="AB238" s="49">
        <v>3263233.2</v>
      </c>
      <c r="AC238" s="49">
        <v>3408110.8299999996</v>
      </c>
      <c r="AD238" s="249">
        <v>112964841.58999999</v>
      </c>
      <c r="AE238" s="249">
        <v>117869125.59999999</v>
      </c>
      <c r="AF238" s="266">
        <f t="shared" si="8"/>
        <v>4904284.0100000054</v>
      </c>
      <c r="AG238" s="266">
        <f t="shared" si="9"/>
        <v>73.625737640930254</v>
      </c>
    </row>
    <row r="239" spans="1:33">
      <c r="A239" s="37">
        <v>746</v>
      </c>
      <c r="B239" s="251" t="s">
        <v>253</v>
      </c>
      <c r="C239" s="255">
        <v>4713</v>
      </c>
      <c r="D239" s="255">
        <v>4603</v>
      </c>
      <c r="E239" s="39">
        <v>331</v>
      </c>
      <c r="F239" s="39">
        <v>310</v>
      </c>
      <c r="G239" s="39">
        <v>73</v>
      </c>
      <c r="H239" s="39">
        <v>60</v>
      </c>
      <c r="I239" s="39">
        <v>480</v>
      </c>
      <c r="J239" s="39">
        <v>448</v>
      </c>
      <c r="K239" s="39">
        <v>300</v>
      </c>
      <c r="L239" s="39">
        <v>280</v>
      </c>
      <c r="M239" s="39">
        <v>3529</v>
      </c>
      <c r="N239" s="39">
        <v>3505</v>
      </c>
      <c r="O239" s="39">
        <v>2384</v>
      </c>
      <c r="P239" s="39">
        <v>2323</v>
      </c>
      <c r="R239" s="49">
        <v>2796933.45</v>
      </c>
      <c r="S239" s="49">
        <v>2721679.1</v>
      </c>
      <c r="T239" s="49">
        <v>655218.80000000005</v>
      </c>
      <c r="U239" s="49">
        <v>560152.79999999993</v>
      </c>
      <c r="V239" s="49">
        <v>3631147.2</v>
      </c>
      <c r="W239" s="49">
        <v>3584506.24</v>
      </c>
      <c r="X239" s="49">
        <v>3883485</v>
      </c>
      <c r="Y239" s="49">
        <v>3795842.4</v>
      </c>
      <c r="Z239" s="49">
        <v>233408.06</v>
      </c>
      <c r="AA239" s="49">
        <v>240863.6</v>
      </c>
      <c r="AB239" s="49">
        <v>199016.32000000001</v>
      </c>
      <c r="AC239" s="49">
        <v>201241.49</v>
      </c>
      <c r="AD239" s="249">
        <v>11399208.83</v>
      </c>
      <c r="AE239" s="249">
        <v>11104285.630000001</v>
      </c>
      <c r="AF239" s="266">
        <f t="shared" si="8"/>
        <v>-294923.19999999925</v>
      </c>
      <c r="AG239" s="266">
        <f t="shared" si="9"/>
        <v>-64.071953074081961</v>
      </c>
    </row>
    <row r="240" spans="1:33">
      <c r="A240" s="37">
        <v>747</v>
      </c>
      <c r="B240" s="251" t="s">
        <v>254</v>
      </c>
      <c r="C240" s="255">
        <v>1283</v>
      </c>
      <c r="D240" s="255">
        <v>1264</v>
      </c>
      <c r="E240" s="39">
        <v>39</v>
      </c>
      <c r="F240" s="39">
        <v>37</v>
      </c>
      <c r="G240" s="39">
        <v>8</v>
      </c>
      <c r="H240" s="39">
        <v>10</v>
      </c>
      <c r="I240" s="39">
        <v>66</v>
      </c>
      <c r="J240" s="39">
        <v>62</v>
      </c>
      <c r="K240" s="39">
        <v>33</v>
      </c>
      <c r="L240" s="39">
        <v>37</v>
      </c>
      <c r="M240" s="39">
        <v>1137</v>
      </c>
      <c r="N240" s="39">
        <v>1118</v>
      </c>
      <c r="O240" s="39">
        <v>593</v>
      </c>
      <c r="P240" s="39">
        <v>580</v>
      </c>
      <c r="R240" s="49">
        <v>329548.05000000005</v>
      </c>
      <c r="S240" s="49">
        <v>324845.57</v>
      </c>
      <c r="T240" s="49">
        <v>71804.800000000003</v>
      </c>
      <c r="U240" s="49">
        <v>93358.799999999988</v>
      </c>
      <c r="V240" s="49">
        <v>499282.74000000005</v>
      </c>
      <c r="W240" s="49">
        <v>496070.06</v>
      </c>
      <c r="X240" s="49">
        <v>427183.35000000003</v>
      </c>
      <c r="Y240" s="49">
        <v>501593.46</v>
      </c>
      <c r="Z240" s="49">
        <v>75201.180000000008</v>
      </c>
      <c r="AA240" s="49">
        <v>76828.959999999992</v>
      </c>
      <c r="AB240" s="49">
        <v>49503.64</v>
      </c>
      <c r="AC240" s="49">
        <v>50245.399999999994</v>
      </c>
      <c r="AD240" s="249">
        <v>1452523.76</v>
      </c>
      <c r="AE240" s="249">
        <v>1542942.2499999998</v>
      </c>
      <c r="AF240" s="266">
        <f t="shared" si="8"/>
        <v>90418.489999999758</v>
      </c>
      <c r="AG240" s="266">
        <f t="shared" si="9"/>
        <v>71.533615506328928</v>
      </c>
    </row>
    <row r="241" spans="1:33">
      <c r="A241" s="37">
        <v>748</v>
      </c>
      <c r="B241" s="251" t="s">
        <v>255</v>
      </c>
      <c r="C241" s="255">
        <v>4837</v>
      </c>
      <c r="D241" s="255">
        <v>4804</v>
      </c>
      <c r="E241" s="39">
        <v>304</v>
      </c>
      <c r="F241" s="39">
        <v>278</v>
      </c>
      <c r="G241" s="39">
        <v>68</v>
      </c>
      <c r="H241" s="39">
        <v>68</v>
      </c>
      <c r="I241" s="39">
        <v>429</v>
      </c>
      <c r="J241" s="39">
        <v>425</v>
      </c>
      <c r="K241" s="39">
        <v>251</v>
      </c>
      <c r="L241" s="39">
        <v>253</v>
      </c>
      <c r="M241" s="39">
        <v>3785</v>
      </c>
      <c r="N241" s="39">
        <v>3780</v>
      </c>
      <c r="O241" s="39">
        <v>2333</v>
      </c>
      <c r="P241" s="39">
        <v>2311</v>
      </c>
      <c r="R241" s="49">
        <v>2568784.8000000003</v>
      </c>
      <c r="S241" s="49">
        <v>2440731.58</v>
      </c>
      <c r="T241" s="49">
        <v>610340.80000000005</v>
      </c>
      <c r="U241" s="49">
        <v>634839.84</v>
      </c>
      <c r="V241" s="49">
        <v>3245337.81</v>
      </c>
      <c r="W241" s="49">
        <v>3400480.25</v>
      </c>
      <c r="X241" s="49">
        <v>3249182.45</v>
      </c>
      <c r="Y241" s="49">
        <v>3429814.7399999998</v>
      </c>
      <c r="Z241" s="49">
        <v>250339.9</v>
      </c>
      <c r="AA241" s="49">
        <v>259761.6</v>
      </c>
      <c r="AB241" s="49">
        <v>194758.84</v>
      </c>
      <c r="AC241" s="49">
        <v>200201.93</v>
      </c>
      <c r="AD241" s="249">
        <v>10118744.6</v>
      </c>
      <c r="AE241" s="249">
        <v>10365829.939999999</v>
      </c>
      <c r="AF241" s="266">
        <f t="shared" si="8"/>
        <v>247085.33999999985</v>
      </c>
      <c r="AG241" s="266">
        <f t="shared" si="9"/>
        <v>51.433251457119034</v>
      </c>
    </row>
    <row r="242" spans="1:33">
      <c r="A242" s="37">
        <v>749</v>
      </c>
      <c r="B242" s="251" t="s">
        <v>256</v>
      </c>
      <c r="C242" s="255">
        <v>21290</v>
      </c>
      <c r="D242" s="255">
        <v>21269</v>
      </c>
      <c r="E242" s="39">
        <v>1243</v>
      </c>
      <c r="F242" s="39">
        <v>1176</v>
      </c>
      <c r="G242" s="39">
        <v>254</v>
      </c>
      <c r="H242" s="39">
        <v>258</v>
      </c>
      <c r="I242" s="39">
        <v>1833</v>
      </c>
      <c r="J242" s="39">
        <v>1771</v>
      </c>
      <c r="K242" s="39">
        <v>923</v>
      </c>
      <c r="L242" s="39">
        <v>925</v>
      </c>
      <c r="M242" s="39">
        <v>17037</v>
      </c>
      <c r="N242" s="39">
        <v>17139</v>
      </c>
      <c r="O242" s="39">
        <v>11609</v>
      </c>
      <c r="P242" s="39">
        <v>11616</v>
      </c>
      <c r="R242" s="49">
        <v>10503287.850000001</v>
      </c>
      <c r="S242" s="49">
        <v>10324821.360000001</v>
      </c>
      <c r="T242" s="49">
        <v>2279802.4</v>
      </c>
      <c r="U242" s="49">
        <v>2408657.0399999996</v>
      </c>
      <c r="V242" s="49">
        <v>13866443.370000001</v>
      </c>
      <c r="W242" s="49">
        <v>14170001.23</v>
      </c>
      <c r="X242" s="49">
        <v>11948188.850000001</v>
      </c>
      <c r="Y242" s="49">
        <v>12539836.5</v>
      </c>
      <c r="Z242" s="49">
        <v>1126827.18</v>
      </c>
      <c r="AA242" s="49">
        <v>1177792.08</v>
      </c>
      <c r="AB242" s="49">
        <v>969119.32000000007</v>
      </c>
      <c r="AC242" s="49">
        <v>1006294.08</v>
      </c>
      <c r="AD242" s="249">
        <v>40693668.970000006</v>
      </c>
      <c r="AE242" s="249">
        <v>41627402.289999999</v>
      </c>
      <c r="AF242" s="266">
        <f t="shared" si="8"/>
        <v>933733.31999999285</v>
      </c>
      <c r="AG242" s="266">
        <f t="shared" si="9"/>
        <v>43.901138746532176</v>
      </c>
    </row>
    <row r="243" spans="1:33">
      <c r="A243" s="37">
        <v>751</v>
      </c>
      <c r="B243" s="251" t="s">
        <v>257</v>
      </c>
      <c r="C243" s="255">
        <v>2828</v>
      </c>
      <c r="D243" s="255">
        <v>2778</v>
      </c>
      <c r="E243" s="39">
        <v>94</v>
      </c>
      <c r="F243" s="39">
        <v>89</v>
      </c>
      <c r="G243" s="39">
        <v>24</v>
      </c>
      <c r="H243" s="39">
        <v>17</v>
      </c>
      <c r="I243" s="39">
        <v>165</v>
      </c>
      <c r="J243" s="39">
        <v>163</v>
      </c>
      <c r="K243" s="39">
        <v>100</v>
      </c>
      <c r="L243" s="39">
        <v>98</v>
      </c>
      <c r="M243" s="39">
        <v>2445</v>
      </c>
      <c r="N243" s="39">
        <v>2411</v>
      </c>
      <c r="O243" s="39">
        <v>1353</v>
      </c>
      <c r="P243" s="39">
        <v>1312</v>
      </c>
      <c r="R243" s="49">
        <v>794295.3</v>
      </c>
      <c r="S243" s="49">
        <v>781385.29</v>
      </c>
      <c r="T243" s="49">
        <v>215414.40000000002</v>
      </c>
      <c r="U243" s="49">
        <v>158709.96</v>
      </c>
      <c r="V243" s="49">
        <v>1248206.8500000001</v>
      </c>
      <c r="W243" s="49">
        <v>1304184.19</v>
      </c>
      <c r="X243" s="49">
        <v>1294495</v>
      </c>
      <c r="Y243" s="49">
        <v>1328544.8400000001</v>
      </c>
      <c r="Z243" s="49">
        <v>161712.29999999999</v>
      </c>
      <c r="AA243" s="49">
        <v>165683.91999999998</v>
      </c>
      <c r="AB243" s="49">
        <v>112948.44</v>
      </c>
      <c r="AC243" s="49">
        <v>113658.56</v>
      </c>
      <c r="AD243" s="249">
        <v>3827072.29</v>
      </c>
      <c r="AE243" s="249">
        <v>3852166.7600000002</v>
      </c>
      <c r="AF243" s="266">
        <f t="shared" si="8"/>
        <v>25094.470000000205</v>
      </c>
      <c r="AG243" s="266">
        <f t="shared" si="9"/>
        <v>9.0332865370771067</v>
      </c>
    </row>
    <row r="244" spans="1:33">
      <c r="A244" s="37">
        <v>753</v>
      </c>
      <c r="B244" s="251" t="s">
        <v>258</v>
      </c>
      <c r="C244" s="255">
        <v>22595</v>
      </c>
      <c r="D244" s="255">
        <v>22826</v>
      </c>
      <c r="E244" s="39">
        <v>1327</v>
      </c>
      <c r="F244" s="39">
        <v>1290</v>
      </c>
      <c r="G244" s="39">
        <v>239</v>
      </c>
      <c r="H244" s="39">
        <v>245</v>
      </c>
      <c r="I244" s="39">
        <v>1693</v>
      </c>
      <c r="J244" s="39">
        <v>1630</v>
      </c>
      <c r="K244" s="39">
        <v>939</v>
      </c>
      <c r="L244" s="39">
        <v>939</v>
      </c>
      <c r="M244" s="39">
        <v>18397</v>
      </c>
      <c r="N244" s="39">
        <v>18722</v>
      </c>
      <c r="O244" s="39">
        <v>13591</v>
      </c>
      <c r="P244" s="39">
        <v>13779</v>
      </c>
      <c r="R244" s="49">
        <v>11213083.65</v>
      </c>
      <c r="S244" s="49">
        <v>11325696.9</v>
      </c>
      <c r="T244" s="49">
        <v>2145168.4</v>
      </c>
      <c r="U244" s="49">
        <v>2287290.5999999996</v>
      </c>
      <c r="V244" s="49">
        <v>12807358.770000001</v>
      </c>
      <c r="W244" s="49">
        <v>13041841.9</v>
      </c>
      <c r="X244" s="49">
        <v>12155308.050000001</v>
      </c>
      <c r="Y244" s="49">
        <v>12729628.619999999</v>
      </c>
      <c r="Z244" s="49">
        <v>1216777.58</v>
      </c>
      <c r="AA244" s="49">
        <v>1286575.8400000001</v>
      </c>
      <c r="AB244" s="49">
        <v>1134576.6800000002</v>
      </c>
      <c r="AC244" s="49">
        <v>1193674.77</v>
      </c>
      <c r="AD244" s="249">
        <v>40672273.130000003</v>
      </c>
      <c r="AE244" s="249">
        <v>41864708.630000003</v>
      </c>
      <c r="AF244" s="266">
        <f t="shared" si="8"/>
        <v>1192435.5</v>
      </c>
      <c r="AG244" s="266">
        <f t="shared" si="9"/>
        <v>52.2402304389731</v>
      </c>
    </row>
    <row r="245" spans="1:33">
      <c r="A245" s="37">
        <v>755</v>
      </c>
      <c r="B245" s="251" t="s">
        <v>259</v>
      </c>
      <c r="C245" s="255">
        <v>6158</v>
      </c>
      <c r="D245" s="255">
        <v>6182</v>
      </c>
      <c r="E245" s="39">
        <v>295</v>
      </c>
      <c r="F245" s="39">
        <v>306</v>
      </c>
      <c r="G245" s="39">
        <v>65</v>
      </c>
      <c r="H245" s="39">
        <v>51</v>
      </c>
      <c r="I245" s="39">
        <v>441</v>
      </c>
      <c r="J245" s="39">
        <v>430</v>
      </c>
      <c r="K245" s="39">
        <v>272</v>
      </c>
      <c r="L245" s="39">
        <v>260</v>
      </c>
      <c r="M245" s="39">
        <v>5085</v>
      </c>
      <c r="N245" s="39">
        <v>5135</v>
      </c>
      <c r="O245" s="39">
        <v>3587</v>
      </c>
      <c r="P245" s="39">
        <v>3613</v>
      </c>
      <c r="R245" s="49">
        <v>2492735.25</v>
      </c>
      <c r="S245" s="49">
        <v>2686560.66</v>
      </c>
      <c r="T245" s="49">
        <v>583414</v>
      </c>
      <c r="U245" s="49">
        <v>476129.87999999995</v>
      </c>
      <c r="V245" s="49">
        <v>3336116.49</v>
      </c>
      <c r="W245" s="49">
        <v>3440485.9</v>
      </c>
      <c r="X245" s="49">
        <v>3521026.4000000004</v>
      </c>
      <c r="Y245" s="49">
        <v>3524710.8</v>
      </c>
      <c r="Z245" s="49">
        <v>336321.9</v>
      </c>
      <c r="AA245" s="49">
        <v>352877.2</v>
      </c>
      <c r="AB245" s="49">
        <v>299442.76</v>
      </c>
      <c r="AC245" s="49">
        <v>312994.19</v>
      </c>
      <c r="AD245" s="249">
        <v>10569056.800000001</v>
      </c>
      <c r="AE245" s="249">
        <v>10793758.629999997</v>
      </c>
      <c r="AF245" s="266">
        <f t="shared" si="8"/>
        <v>224701.82999999635</v>
      </c>
      <c r="AG245" s="266">
        <f t="shared" si="9"/>
        <v>36.347756389517365</v>
      </c>
    </row>
    <row r="246" spans="1:33">
      <c r="A246" s="37">
        <v>758</v>
      </c>
      <c r="B246" s="251" t="s">
        <v>260</v>
      </c>
      <c r="C246" s="255">
        <v>8126</v>
      </c>
      <c r="D246" s="255">
        <v>8127</v>
      </c>
      <c r="E246" s="39">
        <v>325</v>
      </c>
      <c r="F246" s="39">
        <v>317</v>
      </c>
      <c r="G246" s="39">
        <v>61</v>
      </c>
      <c r="H246" s="39">
        <v>57</v>
      </c>
      <c r="I246" s="39">
        <v>496</v>
      </c>
      <c r="J246" s="39">
        <v>478</v>
      </c>
      <c r="K246" s="39">
        <v>256</v>
      </c>
      <c r="L246" s="39">
        <v>258</v>
      </c>
      <c r="M246" s="39">
        <v>6988</v>
      </c>
      <c r="N246" s="39">
        <v>7017</v>
      </c>
      <c r="O246" s="39">
        <v>4450</v>
      </c>
      <c r="P246" s="39">
        <v>4387</v>
      </c>
      <c r="R246" s="49">
        <v>2746233.7500000005</v>
      </c>
      <c r="S246" s="49">
        <v>2783136.37</v>
      </c>
      <c r="T246" s="49">
        <v>547511.6</v>
      </c>
      <c r="U246" s="49">
        <v>532145.15999999992</v>
      </c>
      <c r="V246" s="49">
        <v>3752185.44</v>
      </c>
      <c r="W246" s="49">
        <v>3824540.14</v>
      </c>
      <c r="X246" s="49">
        <v>3313907.2</v>
      </c>
      <c r="Y246" s="49">
        <v>3497597.64</v>
      </c>
      <c r="Z246" s="49">
        <v>462186.32</v>
      </c>
      <c r="AA246" s="49">
        <v>482208.24</v>
      </c>
      <c r="AB246" s="49">
        <v>371486</v>
      </c>
      <c r="AC246" s="49">
        <v>380045.81</v>
      </c>
      <c r="AD246" s="249">
        <v>11193510.310000002</v>
      </c>
      <c r="AE246" s="249">
        <v>11499673.360000001</v>
      </c>
      <c r="AF246" s="266">
        <f t="shared" si="8"/>
        <v>306163.04999999888</v>
      </c>
      <c r="AG246" s="266">
        <f t="shared" si="9"/>
        <v>37.672332964193295</v>
      </c>
    </row>
    <row r="247" spans="1:33">
      <c r="A247" s="37">
        <v>759</v>
      </c>
      <c r="B247" s="251" t="s">
        <v>261</v>
      </c>
      <c r="C247" s="255">
        <v>1873</v>
      </c>
      <c r="D247" s="255">
        <v>1800</v>
      </c>
      <c r="E247" s="39">
        <v>89</v>
      </c>
      <c r="F247" s="39">
        <v>76</v>
      </c>
      <c r="G247" s="39">
        <v>16</v>
      </c>
      <c r="H247" s="39">
        <v>15</v>
      </c>
      <c r="I247" s="39">
        <v>149</v>
      </c>
      <c r="J247" s="39">
        <v>132</v>
      </c>
      <c r="K247" s="39">
        <v>51</v>
      </c>
      <c r="L247" s="39">
        <v>66</v>
      </c>
      <c r="M247" s="39">
        <v>1568</v>
      </c>
      <c r="N247" s="39">
        <v>1511</v>
      </c>
      <c r="O247" s="39">
        <v>905</v>
      </c>
      <c r="P247" s="39">
        <v>855</v>
      </c>
      <c r="R247" s="49">
        <v>752045.55</v>
      </c>
      <c r="S247" s="49">
        <v>667250.3600000001</v>
      </c>
      <c r="T247" s="49">
        <v>143609.60000000001</v>
      </c>
      <c r="U247" s="49">
        <v>140038.19999999998</v>
      </c>
      <c r="V247" s="49">
        <v>1127168.6100000001</v>
      </c>
      <c r="W247" s="49">
        <v>1056149.1599999999</v>
      </c>
      <c r="X247" s="49">
        <v>660192.45000000007</v>
      </c>
      <c r="Y247" s="49">
        <v>894734.28</v>
      </c>
      <c r="Z247" s="49">
        <v>103707.52</v>
      </c>
      <c r="AA247" s="49">
        <v>103835.92</v>
      </c>
      <c r="AB247" s="49">
        <v>75549.400000000009</v>
      </c>
      <c r="AC247" s="49">
        <v>74068.649999999994</v>
      </c>
      <c r="AD247" s="249">
        <v>2862273.1300000004</v>
      </c>
      <c r="AE247" s="249">
        <v>2936076.57</v>
      </c>
      <c r="AF247" s="266">
        <f t="shared" si="8"/>
        <v>73803.439999999478</v>
      </c>
      <c r="AG247" s="266">
        <f t="shared" si="9"/>
        <v>41.001911111110822</v>
      </c>
    </row>
    <row r="248" spans="1:33">
      <c r="A248" s="37">
        <v>761</v>
      </c>
      <c r="B248" s="251" t="s">
        <v>262</v>
      </c>
      <c r="C248" s="255">
        <v>8410</v>
      </c>
      <c r="D248" s="255">
        <v>8429</v>
      </c>
      <c r="E248" s="39">
        <v>322</v>
      </c>
      <c r="F248" s="39">
        <v>304</v>
      </c>
      <c r="G248" s="39">
        <v>64</v>
      </c>
      <c r="H248" s="39">
        <v>66</v>
      </c>
      <c r="I248" s="39">
        <v>513</v>
      </c>
      <c r="J248" s="39">
        <v>497</v>
      </c>
      <c r="K248" s="39">
        <v>254</v>
      </c>
      <c r="L248" s="39">
        <v>248</v>
      </c>
      <c r="M248" s="39">
        <v>7257</v>
      </c>
      <c r="N248" s="39">
        <v>7314</v>
      </c>
      <c r="O248" s="39">
        <v>4187</v>
      </c>
      <c r="P248" s="39">
        <v>4187</v>
      </c>
      <c r="R248" s="49">
        <v>2720883.9000000004</v>
      </c>
      <c r="S248" s="49">
        <v>2669001.4400000004</v>
      </c>
      <c r="T248" s="49">
        <v>574438.40000000002</v>
      </c>
      <c r="U248" s="49">
        <v>616168.07999999996</v>
      </c>
      <c r="V248" s="49">
        <v>3880788.5700000003</v>
      </c>
      <c r="W248" s="49">
        <v>3976561.61</v>
      </c>
      <c r="X248" s="49">
        <v>3288017.3000000003</v>
      </c>
      <c r="Y248" s="49">
        <v>3362031.84</v>
      </c>
      <c r="Z248" s="49">
        <v>479977.98</v>
      </c>
      <c r="AA248" s="49">
        <v>502618.08</v>
      </c>
      <c r="AB248" s="49">
        <v>349530.76</v>
      </c>
      <c r="AC248" s="49">
        <v>362719.81</v>
      </c>
      <c r="AD248" s="249">
        <v>11293636.910000002</v>
      </c>
      <c r="AE248" s="249">
        <v>11489100.860000001</v>
      </c>
      <c r="AF248" s="266">
        <f t="shared" si="8"/>
        <v>195463.94999999925</v>
      </c>
      <c r="AG248" s="266">
        <f t="shared" si="9"/>
        <v>23.189459010558696</v>
      </c>
    </row>
    <row r="249" spans="1:33">
      <c r="A249" s="37">
        <v>762</v>
      </c>
      <c r="B249" s="251" t="s">
        <v>263</v>
      </c>
      <c r="C249" s="255">
        <v>3637</v>
      </c>
      <c r="D249" s="255">
        <v>3570</v>
      </c>
      <c r="E249" s="39">
        <v>121</v>
      </c>
      <c r="F249" s="39">
        <v>112</v>
      </c>
      <c r="G249" s="39">
        <v>27</v>
      </c>
      <c r="H249" s="39">
        <v>23</v>
      </c>
      <c r="I249" s="39">
        <v>190</v>
      </c>
      <c r="J249" s="39">
        <v>181</v>
      </c>
      <c r="K249" s="39">
        <v>115</v>
      </c>
      <c r="L249" s="39">
        <v>112</v>
      </c>
      <c r="M249" s="39">
        <v>3184</v>
      </c>
      <c r="N249" s="39">
        <v>3142</v>
      </c>
      <c r="O249" s="39">
        <v>1743</v>
      </c>
      <c r="P249" s="39">
        <v>1700</v>
      </c>
      <c r="R249" s="49">
        <v>1022443.9500000001</v>
      </c>
      <c r="S249" s="49">
        <v>983316.32000000007</v>
      </c>
      <c r="T249" s="49">
        <v>242341.2</v>
      </c>
      <c r="U249" s="49">
        <v>214725.24</v>
      </c>
      <c r="V249" s="49">
        <v>1437329.1</v>
      </c>
      <c r="W249" s="49">
        <v>1448204.53</v>
      </c>
      <c r="X249" s="49">
        <v>1488669.25</v>
      </c>
      <c r="Y249" s="49">
        <v>1518336.96</v>
      </c>
      <c r="Z249" s="49">
        <v>210589.76</v>
      </c>
      <c r="AA249" s="49">
        <v>215918.24</v>
      </c>
      <c r="AB249" s="49">
        <v>145505.64000000001</v>
      </c>
      <c r="AC249" s="49">
        <v>147271</v>
      </c>
      <c r="AD249" s="249">
        <v>4546878.8999999994</v>
      </c>
      <c r="AE249" s="249">
        <v>4527772.29</v>
      </c>
      <c r="AF249" s="266">
        <f t="shared" si="8"/>
        <v>-19106.609999999404</v>
      </c>
      <c r="AG249" s="266">
        <f t="shared" si="9"/>
        <v>-5.3519915966384888</v>
      </c>
    </row>
    <row r="250" spans="1:33">
      <c r="A250" s="37">
        <v>765</v>
      </c>
      <c r="B250" s="251" t="s">
        <v>264</v>
      </c>
      <c r="C250" s="255">
        <v>10274</v>
      </c>
      <c r="D250" s="255">
        <v>10185</v>
      </c>
      <c r="E250" s="39">
        <v>452</v>
      </c>
      <c r="F250" s="39">
        <v>446</v>
      </c>
      <c r="G250" s="39">
        <v>108</v>
      </c>
      <c r="H250" s="39">
        <v>77</v>
      </c>
      <c r="I250" s="39">
        <v>690</v>
      </c>
      <c r="J250" s="39">
        <v>685</v>
      </c>
      <c r="K250" s="39">
        <v>365</v>
      </c>
      <c r="L250" s="39">
        <v>368</v>
      </c>
      <c r="M250" s="39">
        <v>8659</v>
      </c>
      <c r="N250" s="39">
        <v>8609</v>
      </c>
      <c r="O250" s="39">
        <v>5481</v>
      </c>
      <c r="P250" s="39">
        <v>5433</v>
      </c>
      <c r="R250" s="49">
        <v>3819377.4000000004</v>
      </c>
      <c r="S250" s="49">
        <v>3915706.06</v>
      </c>
      <c r="T250" s="49">
        <v>969364.8</v>
      </c>
      <c r="U250" s="49">
        <v>718862.75999999989</v>
      </c>
      <c r="V250" s="49">
        <v>5219774.1000000006</v>
      </c>
      <c r="W250" s="49">
        <v>5480774.0499999998</v>
      </c>
      <c r="X250" s="49">
        <v>4724906.75</v>
      </c>
      <c r="Y250" s="49">
        <v>4988821.4400000004</v>
      </c>
      <c r="Z250" s="49">
        <v>572706.26</v>
      </c>
      <c r="AA250" s="49">
        <v>591610.48</v>
      </c>
      <c r="AB250" s="49">
        <v>457553.88</v>
      </c>
      <c r="AC250" s="49">
        <v>470660.79</v>
      </c>
      <c r="AD250" s="249">
        <v>15763683.190000001</v>
      </c>
      <c r="AE250" s="249">
        <v>16166435.580000002</v>
      </c>
      <c r="AF250" s="266">
        <f t="shared" si="8"/>
        <v>402752.3900000006</v>
      </c>
      <c r="AG250" s="266">
        <f t="shared" si="9"/>
        <v>39.543680903289207</v>
      </c>
    </row>
    <row r="251" spans="1:33">
      <c r="A251" s="37">
        <v>768</v>
      </c>
      <c r="B251" s="251" t="s">
        <v>265</v>
      </c>
      <c r="C251" s="255">
        <v>2368</v>
      </c>
      <c r="D251" s="255">
        <v>2361</v>
      </c>
      <c r="E251" s="39">
        <v>66</v>
      </c>
      <c r="F251" s="39">
        <v>71</v>
      </c>
      <c r="G251" s="39">
        <v>18</v>
      </c>
      <c r="H251" s="39">
        <v>8</v>
      </c>
      <c r="I251" s="39">
        <v>102</v>
      </c>
      <c r="J251" s="39">
        <v>108</v>
      </c>
      <c r="K251" s="39">
        <v>44</v>
      </c>
      <c r="L251" s="39">
        <v>46</v>
      </c>
      <c r="M251" s="39">
        <v>2138</v>
      </c>
      <c r="N251" s="39">
        <v>2128</v>
      </c>
      <c r="O251" s="39">
        <v>1093</v>
      </c>
      <c r="P251" s="39">
        <v>1088</v>
      </c>
      <c r="R251" s="49">
        <v>557696.70000000007</v>
      </c>
      <c r="S251" s="49">
        <v>623352.31000000006</v>
      </c>
      <c r="T251" s="49">
        <v>161560.80000000002</v>
      </c>
      <c r="U251" s="49">
        <v>74687.039999999994</v>
      </c>
      <c r="V251" s="49">
        <v>771618.78</v>
      </c>
      <c r="W251" s="49">
        <v>864122.04</v>
      </c>
      <c r="X251" s="49">
        <v>569577.80000000005</v>
      </c>
      <c r="Y251" s="49">
        <v>623602.68000000005</v>
      </c>
      <c r="Z251" s="49">
        <v>141407.32</v>
      </c>
      <c r="AA251" s="49">
        <v>146236.16</v>
      </c>
      <c r="AB251" s="49">
        <v>91243.64</v>
      </c>
      <c r="AC251" s="49">
        <v>94253.440000000002</v>
      </c>
      <c r="AD251" s="249">
        <v>2293105.0400000005</v>
      </c>
      <c r="AE251" s="249">
        <v>2426253.6700000004</v>
      </c>
      <c r="AF251" s="266">
        <f t="shared" si="8"/>
        <v>133148.62999999989</v>
      </c>
      <c r="AG251" s="266">
        <f t="shared" si="9"/>
        <v>56.395014824226976</v>
      </c>
    </row>
    <row r="252" spans="1:33">
      <c r="A252" s="37">
        <v>777</v>
      </c>
      <c r="B252" s="251" t="s">
        <v>266</v>
      </c>
      <c r="C252" s="255">
        <v>7172</v>
      </c>
      <c r="D252" s="255">
        <v>7038</v>
      </c>
      <c r="E252" s="39">
        <v>191</v>
      </c>
      <c r="F252" s="39">
        <v>183</v>
      </c>
      <c r="G252" s="39">
        <v>40</v>
      </c>
      <c r="H252" s="39">
        <v>43</v>
      </c>
      <c r="I252" s="39">
        <v>336</v>
      </c>
      <c r="J252" s="39">
        <v>326</v>
      </c>
      <c r="K252" s="39">
        <v>167</v>
      </c>
      <c r="L252" s="39">
        <v>170</v>
      </c>
      <c r="M252" s="39">
        <v>6438</v>
      </c>
      <c r="N252" s="39">
        <v>6316</v>
      </c>
      <c r="O252" s="39">
        <v>3347</v>
      </c>
      <c r="P252" s="39">
        <v>3215</v>
      </c>
      <c r="R252" s="49">
        <v>1613940.4500000002</v>
      </c>
      <c r="S252" s="49">
        <v>1606668.6300000001</v>
      </c>
      <c r="T252" s="49">
        <v>359024</v>
      </c>
      <c r="U252" s="49">
        <v>401442.83999999997</v>
      </c>
      <c r="V252" s="49">
        <v>2541803.04</v>
      </c>
      <c r="W252" s="49">
        <v>2608368.38</v>
      </c>
      <c r="X252" s="49">
        <v>2161806.65</v>
      </c>
      <c r="Y252" s="49">
        <v>2304618.6</v>
      </c>
      <c r="Z252" s="49">
        <v>425809.32</v>
      </c>
      <c r="AA252" s="49">
        <v>434035.52</v>
      </c>
      <c r="AB252" s="49">
        <v>279407.56</v>
      </c>
      <c r="AC252" s="49">
        <v>278515.45</v>
      </c>
      <c r="AD252" s="249">
        <v>7381791.0200000005</v>
      </c>
      <c r="AE252" s="249">
        <v>7633649.419999999</v>
      </c>
      <c r="AF252" s="266">
        <f t="shared" si="8"/>
        <v>251858.39999999851</v>
      </c>
      <c r="AG252" s="266">
        <f t="shared" si="9"/>
        <v>35.785507246376596</v>
      </c>
    </row>
    <row r="253" spans="1:33">
      <c r="A253" s="37">
        <v>778</v>
      </c>
      <c r="B253" s="251" t="s">
        <v>267</v>
      </c>
      <c r="C253" s="255">
        <v>6708</v>
      </c>
      <c r="D253" s="255">
        <v>6632</v>
      </c>
      <c r="E253" s="39">
        <v>254</v>
      </c>
      <c r="F253" s="39">
        <v>231</v>
      </c>
      <c r="G253" s="39">
        <v>51</v>
      </c>
      <c r="H253" s="39">
        <v>51</v>
      </c>
      <c r="I253" s="39">
        <v>416</v>
      </c>
      <c r="J253" s="39">
        <v>394</v>
      </c>
      <c r="K253" s="39">
        <v>219</v>
      </c>
      <c r="L253" s="39">
        <v>217</v>
      </c>
      <c r="M253" s="39">
        <v>5768</v>
      </c>
      <c r="N253" s="39">
        <v>5739</v>
      </c>
      <c r="O253" s="39">
        <v>3380</v>
      </c>
      <c r="P253" s="39">
        <v>3314</v>
      </c>
      <c r="R253" s="49">
        <v>2146287.3000000003</v>
      </c>
      <c r="S253" s="49">
        <v>2028089.9100000001</v>
      </c>
      <c r="T253" s="49">
        <v>457755.60000000003</v>
      </c>
      <c r="U253" s="49">
        <v>476129.87999999995</v>
      </c>
      <c r="V253" s="49">
        <v>3146994.24</v>
      </c>
      <c r="W253" s="49">
        <v>3152445.22</v>
      </c>
      <c r="X253" s="49">
        <v>2834944.0500000003</v>
      </c>
      <c r="Y253" s="49">
        <v>2941777.86</v>
      </c>
      <c r="Z253" s="49">
        <v>381495.52</v>
      </c>
      <c r="AA253" s="49">
        <v>394384.08</v>
      </c>
      <c r="AB253" s="49">
        <v>282162.40000000002</v>
      </c>
      <c r="AC253" s="49">
        <v>287091.82</v>
      </c>
      <c r="AD253" s="249">
        <v>9249639.1100000013</v>
      </c>
      <c r="AE253" s="249">
        <v>9279918.7699999996</v>
      </c>
      <c r="AF253" s="266">
        <f t="shared" si="8"/>
        <v>30279.659999998286</v>
      </c>
      <c r="AG253" s="266">
        <f t="shared" si="9"/>
        <v>4.5656905910733245</v>
      </c>
    </row>
    <row r="254" spans="1:33">
      <c r="A254" s="37">
        <v>781</v>
      </c>
      <c r="B254" s="251" t="s">
        <v>268</v>
      </c>
      <c r="C254" s="255">
        <v>3496</v>
      </c>
      <c r="D254" s="255">
        <v>3428</v>
      </c>
      <c r="E254" s="39">
        <v>81</v>
      </c>
      <c r="F254" s="39">
        <v>75</v>
      </c>
      <c r="G254" s="39">
        <v>17</v>
      </c>
      <c r="H254" s="39">
        <v>12</v>
      </c>
      <c r="I254" s="39">
        <v>137</v>
      </c>
      <c r="J254" s="39">
        <v>129</v>
      </c>
      <c r="K254" s="39">
        <v>68</v>
      </c>
      <c r="L254" s="39">
        <v>61</v>
      </c>
      <c r="M254" s="39">
        <v>3193</v>
      </c>
      <c r="N254" s="39">
        <v>3151</v>
      </c>
      <c r="O254" s="39">
        <v>1537</v>
      </c>
      <c r="P254" s="39">
        <v>1524</v>
      </c>
      <c r="R254" s="49">
        <v>684445.95000000007</v>
      </c>
      <c r="S254" s="49">
        <v>658470.75</v>
      </c>
      <c r="T254" s="49">
        <v>152585.20000000001</v>
      </c>
      <c r="U254" s="49">
        <v>112030.56</v>
      </c>
      <c r="V254" s="49">
        <v>1036389.93</v>
      </c>
      <c r="W254" s="49">
        <v>1032145.77</v>
      </c>
      <c r="X254" s="49">
        <v>880256.60000000009</v>
      </c>
      <c r="Y254" s="49">
        <v>826951.38</v>
      </c>
      <c r="Z254" s="49">
        <v>211185.02</v>
      </c>
      <c r="AA254" s="49">
        <v>216536.72</v>
      </c>
      <c r="AB254" s="49">
        <v>128308.76000000001</v>
      </c>
      <c r="AC254" s="49">
        <v>132024.12</v>
      </c>
      <c r="AD254" s="249">
        <v>3093171.46</v>
      </c>
      <c r="AE254" s="249">
        <v>2978159.3000000003</v>
      </c>
      <c r="AF254" s="266">
        <f t="shared" si="8"/>
        <v>-115012.15999999968</v>
      </c>
      <c r="AG254" s="266">
        <f t="shared" si="9"/>
        <v>-33.550805134188941</v>
      </c>
    </row>
    <row r="255" spans="1:33">
      <c r="A255" s="37">
        <v>783</v>
      </c>
      <c r="B255" s="251" t="s">
        <v>269</v>
      </c>
      <c r="C255" s="255">
        <v>6377</v>
      </c>
      <c r="D255" s="255">
        <v>6256</v>
      </c>
      <c r="E255" s="39">
        <v>233</v>
      </c>
      <c r="F255" s="39">
        <v>221</v>
      </c>
      <c r="G255" s="39">
        <v>45</v>
      </c>
      <c r="H255" s="39">
        <v>45</v>
      </c>
      <c r="I255" s="39">
        <v>373</v>
      </c>
      <c r="J255" s="39">
        <v>351</v>
      </c>
      <c r="K255" s="39">
        <v>221</v>
      </c>
      <c r="L255" s="39">
        <v>206</v>
      </c>
      <c r="M255" s="39">
        <v>5505</v>
      </c>
      <c r="N255" s="39">
        <v>5433</v>
      </c>
      <c r="O255" s="39">
        <v>3266</v>
      </c>
      <c r="P255" s="39">
        <v>3187</v>
      </c>
      <c r="R255" s="49">
        <v>1968838.35</v>
      </c>
      <c r="S255" s="49">
        <v>1940293.81</v>
      </c>
      <c r="T255" s="49">
        <v>403902</v>
      </c>
      <c r="U255" s="49">
        <v>420114.6</v>
      </c>
      <c r="V255" s="49">
        <v>2821703.97</v>
      </c>
      <c r="W255" s="49">
        <v>2808396.63</v>
      </c>
      <c r="X255" s="49">
        <v>2860833.95</v>
      </c>
      <c r="Y255" s="49">
        <v>2792655.48</v>
      </c>
      <c r="Z255" s="49">
        <v>364100.7</v>
      </c>
      <c r="AA255" s="49">
        <v>373355.76</v>
      </c>
      <c r="AB255" s="49">
        <v>272645.68</v>
      </c>
      <c r="AC255" s="49">
        <v>276089.81</v>
      </c>
      <c r="AD255" s="249">
        <v>8692024.6500000004</v>
      </c>
      <c r="AE255" s="249">
        <v>8610906.0899999999</v>
      </c>
      <c r="AF255" s="266">
        <f t="shared" si="8"/>
        <v>-81118.560000000522</v>
      </c>
      <c r="AG255" s="266">
        <f t="shared" si="9"/>
        <v>-12.966521739130519</v>
      </c>
    </row>
    <row r="256" spans="1:33">
      <c r="A256" s="37">
        <v>785</v>
      </c>
      <c r="B256" s="251" t="s">
        <v>270</v>
      </c>
      <c r="C256" s="255">
        <v>2589</v>
      </c>
      <c r="D256" s="255">
        <v>2581</v>
      </c>
      <c r="E256" s="39">
        <v>86</v>
      </c>
      <c r="F256" s="39">
        <v>88</v>
      </c>
      <c r="G256" s="39">
        <v>20</v>
      </c>
      <c r="H256" s="39">
        <v>18</v>
      </c>
      <c r="I256" s="39">
        <v>135</v>
      </c>
      <c r="J256" s="39">
        <v>133</v>
      </c>
      <c r="K256" s="39">
        <v>63</v>
      </c>
      <c r="L256" s="39">
        <v>59</v>
      </c>
      <c r="M256" s="39">
        <v>2285</v>
      </c>
      <c r="N256" s="39">
        <v>2283</v>
      </c>
      <c r="O256" s="39">
        <v>1213</v>
      </c>
      <c r="P256" s="39">
        <v>1193</v>
      </c>
      <c r="R256" s="49">
        <v>726695.70000000007</v>
      </c>
      <c r="S256" s="49">
        <v>772605.68</v>
      </c>
      <c r="T256" s="49">
        <v>179512</v>
      </c>
      <c r="U256" s="49">
        <v>168045.84</v>
      </c>
      <c r="V256" s="49">
        <v>1021260.15</v>
      </c>
      <c r="W256" s="49">
        <v>1064150.29</v>
      </c>
      <c r="X256" s="49">
        <v>815531.85000000009</v>
      </c>
      <c r="Y256" s="49">
        <v>799838.22</v>
      </c>
      <c r="Z256" s="49">
        <v>151129.9</v>
      </c>
      <c r="AA256" s="49">
        <v>156887.76</v>
      </c>
      <c r="AB256" s="49">
        <v>101261.24</v>
      </c>
      <c r="AC256" s="49">
        <v>103349.59</v>
      </c>
      <c r="AD256" s="249">
        <v>2995390.8400000003</v>
      </c>
      <c r="AE256" s="249">
        <v>3064877.38</v>
      </c>
      <c r="AF256" s="266">
        <f t="shared" si="8"/>
        <v>69486.539999999572</v>
      </c>
      <c r="AG256" s="266">
        <f t="shared" si="9"/>
        <v>26.922332429290808</v>
      </c>
    </row>
    <row r="257" spans="1:33">
      <c r="A257" s="37">
        <v>790</v>
      </c>
      <c r="B257" s="251" t="s">
        <v>271</v>
      </c>
      <c r="C257" s="255">
        <v>23515</v>
      </c>
      <c r="D257" s="255">
        <v>23464</v>
      </c>
      <c r="E257" s="39">
        <v>946</v>
      </c>
      <c r="F257" s="39">
        <v>938</v>
      </c>
      <c r="G257" s="39">
        <v>201</v>
      </c>
      <c r="H257" s="39">
        <v>189</v>
      </c>
      <c r="I257" s="39">
        <v>1406</v>
      </c>
      <c r="J257" s="39">
        <v>1394</v>
      </c>
      <c r="K257" s="39">
        <v>791</v>
      </c>
      <c r="L257" s="39">
        <v>786</v>
      </c>
      <c r="M257" s="39">
        <v>20171</v>
      </c>
      <c r="N257" s="39">
        <v>20157</v>
      </c>
      <c r="O257" s="39">
        <v>12163</v>
      </c>
      <c r="P257" s="39">
        <v>12083</v>
      </c>
      <c r="R257" s="49">
        <v>7993652.7000000011</v>
      </c>
      <c r="S257" s="49">
        <v>8235274.1800000006</v>
      </c>
      <c r="T257" s="49">
        <v>1804095.6</v>
      </c>
      <c r="U257" s="49">
        <v>1764481.3199999998</v>
      </c>
      <c r="V257" s="49">
        <v>10636235.34</v>
      </c>
      <c r="W257" s="49">
        <v>11153575.220000001</v>
      </c>
      <c r="X257" s="49">
        <v>10239455.450000001</v>
      </c>
      <c r="Y257" s="49">
        <v>10655471.880000001</v>
      </c>
      <c r="Z257" s="49">
        <v>1334109.94</v>
      </c>
      <c r="AA257" s="49">
        <v>1385189.04</v>
      </c>
      <c r="AB257" s="49">
        <v>1015367.24</v>
      </c>
      <c r="AC257" s="49">
        <v>1046750.2899999999</v>
      </c>
      <c r="AD257" s="249">
        <v>33022916.270000003</v>
      </c>
      <c r="AE257" s="249">
        <v>34240741.93</v>
      </c>
      <c r="AF257" s="266">
        <f t="shared" si="8"/>
        <v>1217825.6599999964</v>
      </c>
      <c r="AG257" s="266">
        <f t="shared" si="9"/>
        <v>51.901877770201004</v>
      </c>
    </row>
    <row r="258" spans="1:33">
      <c r="A258" s="37">
        <v>791</v>
      </c>
      <c r="B258" s="251" t="s">
        <v>272</v>
      </c>
      <c r="C258" s="255">
        <v>4931</v>
      </c>
      <c r="D258" s="255">
        <v>4938</v>
      </c>
      <c r="E258" s="39">
        <v>227</v>
      </c>
      <c r="F258" s="39">
        <v>229</v>
      </c>
      <c r="G258" s="39">
        <v>51</v>
      </c>
      <c r="H258" s="39">
        <v>36</v>
      </c>
      <c r="I258" s="39">
        <v>311</v>
      </c>
      <c r="J258" s="39">
        <v>305</v>
      </c>
      <c r="K258" s="39">
        <v>178</v>
      </c>
      <c r="L258" s="39">
        <v>181</v>
      </c>
      <c r="M258" s="39">
        <v>4164</v>
      </c>
      <c r="N258" s="39">
        <v>4187</v>
      </c>
      <c r="O258" s="39">
        <v>2445</v>
      </c>
      <c r="P258" s="39">
        <v>2420</v>
      </c>
      <c r="R258" s="49">
        <v>1918138.6500000001</v>
      </c>
      <c r="S258" s="49">
        <v>2010530.6900000002</v>
      </c>
      <c r="T258" s="49">
        <v>457755.60000000003</v>
      </c>
      <c r="U258" s="49">
        <v>336091.68</v>
      </c>
      <c r="V258" s="49">
        <v>2352680.79</v>
      </c>
      <c r="W258" s="49">
        <v>2440344.65</v>
      </c>
      <c r="X258" s="49">
        <v>2304201.1</v>
      </c>
      <c r="Y258" s="49">
        <v>2453740.98</v>
      </c>
      <c r="Z258" s="49">
        <v>275406.96000000002</v>
      </c>
      <c r="AA258" s="49">
        <v>287730.64</v>
      </c>
      <c r="AB258" s="49">
        <v>204108.6</v>
      </c>
      <c r="AC258" s="49">
        <v>209644.59999999998</v>
      </c>
      <c r="AD258" s="249">
        <v>7512291.7000000002</v>
      </c>
      <c r="AE258" s="249">
        <v>7738083.2399999993</v>
      </c>
      <c r="AF258" s="266">
        <f t="shared" si="8"/>
        <v>225791.53999999911</v>
      </c>
      <c r="AG258" s="266">
        <f t="shared" si="9"/>
        <v>45.725301741595608</v>
      </c>
    </row>
    <row r="259" spans="1:33">
      <c r="A259" s="37">
        <v>831</v>
      </c>
      <c r="B259" s="251" t="s">
        <v>273</v>
      </c>
      <c r="C259" s="255">
        <v>4625</v>
      </c>
      <c r="D259" s="255">
        <v>4596</v>
      </c>
      <c r="E259" s="39">
        <v>227</v>
      </c>
      <c r="F259" s="39">
        <v>219</v>
      </c>
      <c r="G259" s="39">
        <v>35</v>
      </c>
      <c r="H259" s="39">
        <v>43</v>
      </c>
      <c r="I259" s="39">
        <v>312</v>
      </c>
      <c r="J259" s="39">
        <v>283</v>
      </c>
      <c r="K259" s="39">
        <v>157</v>
      </c>
      <c r="L259" s="39">
        <v>160</v>
      </c>
      <c r="M259" s="39">
        <v>3894</v>
      </c>
      <c r="N259" s="39">
        <v>3891</v>
      </c>
      <c r="O259" s="39">
        <v>2443</v>
      </c>
      <c r="P259" s="39">
        <v>2401</v>
      </c>
      <c r="R259" s="49">
        <v>1918138.6500000001</v>
      </c>
      <c r="S259" s="49">
        <v>1922734.59</v>
      </c>
      <c r="T259" s="49">
        <v>314146</v>
      </c>
      <c r="U259" s="49">
        <v>401442.83999999997</v>
      </c>
      <c r="V259" s="49">
        <v>2360245.6800000002</v>
      </c>
      <c r="W259" s="49">
        <v>2264319.79</v>
      </c>
      <c r="X259" s="49">
        <v>2032357.1500000001</v>
      </c>
      <c r="Y259" s="49">
        <v>2169052.7999999998</v>
      </c>
      <c r="Z259" s="49">
        <v>257549.16</v>
      </c>
      <c r="AA259" s="49">
        <v>267389.52</v>
      </c>
      <c r="AB259" s="49">
        <v>203941.64</v>
      </c>
      <c r="AC259" s="49">
        <v>207998.62999999998</v>
      </c>
      <c r="AD259" s="249">
        <v>7086378.2800000003</v>
      </c>
      <c r="AE259" s="249">
        <v>7232938.1700000009</v>
      </c>
      <c r="AF259" s="266">
        <f t="shared" si="8"/>
        <v>146559.8900000006</v>
      </c>
      <c r="AG259" s="266">
        <f t="shared" si="9"/>
        <v>31.888574847693775</v>
      </c>
    </row>
    <row r="260" spans="1:33">
      <c r="A260" s="37">
        <v>832</v>
      </c>
      <c r="B260" s="251" t="s">
        <v>274</v>
      </c>
      <c r="C260" s="255">
        <v>3731</v>
      </c>
      <c r="D260" s="255">
        <v>3657</v>
      </c>
      <c r="E260" s="39">
        <v>163</v>
      </c>
      <c r="F260" s="39">
        <v>151</v>
      </c>
      <c r="G260" s="39">
        <v>37</v>
      </c>
      <c r="H260" s="39">
        <v>21</v>
      </c>
      <c r="I260" s="39">
        <v>209</v>
      </c>
      <c r="J260" s="39">
        <v>217</v>
      </c>
      <c r="K260" s="39">
        <v>162</v>
      </c>
      <c r="L260" s="39">
        <v>146</v>
      </c>
      <c r="M260" s="39">
        <v>3160</v>
      </c>
      <c r="N260" s="39">
        <v>3122</v>
      </c>
      <c r="O260" s="39">
        <v>1818</v>
      </c>
      <c r="P260" s="39">
        <v>1759</v>
      </c>
      <c r="R260" s="49">
        <v>1377341.85</v>
      </c>
      <c r="S260" s="49">
        <v>1325721.1100000001</v>
      </c>
      <c r="T260" s="49">
        <v>332097.2</v>
      </c>
      <c r="U260" s="49">
        <v>196053.47999999998</v>
      </c>
      <c r="V260" s="49">
        <v>1581062.01</v>
      </c>
      <c r="W260" s="49">
        <v>1736245.21</v>
      </c>
      <c r="X260" s="49">
        <v>2097081.9000000001</v>
      </c>
      <c r="Y260" s="49">
        <v>1979260.68</v>
      </c>
      <c r="Z260" s="49">
        <v>209002.4</v>
      </c>
      <c r="AA260" s="49">
        <v>214543.84</v>
      </c>
      <c r="AB260" s="49">
        <v>151766.64000000001</v>
      </c>
      <c r="AC260" s="49">
        <v>152382.16999999998</v>
      </c>
      <c r="AD260" s="249">
        <v>5748352</v>
      </c>
      <c r="AE260" s="249">
        <v>5604206.4899999993</v>
      </c>
      <c r="AF260" s="266">
        <f t="shared" si="8"/>
        <v>-144145.51000000071</v>
      </c>
      <c r="AG260" s="266">
        <f t="shared" si="9"/>
        <v>-39.416327590921711</v>
      </c>
    </row>
    <row r="261" spans="1:33">
      <c r="A261" s="37">
        <v>833</v>
      </c>
      <c r="B261" s="251" t="s">
        <v>275</v>
      </c>
      <c r="C261" s="255">
        <v>1705</v>
      </c>
      <c r="D261" s="255">
        <v>1692</v>
      </c>
      <c r="E261" s="39">
        <v>71</v>
      </c>
      <c r="F261" s="39">
        <v>70</v>
      </c>
      <c r="G261" s="39">
        <v>14</v>
      </c>
      <c r="H261" s="39">
        <v>13</v>
      </c>
      <c r="I261" s="39">
        <v>98</v>
      </c>
      <c r="J261" s="39">
        <v>93</v>
      </c>
      <c r="K261" s="39">
        <v>54</v>
      </c>
      <c r="L261" s="39">
        <v>52</v>
      </c>
      <c r="M261" s="39">
        <v>1468</v>
      </c>
      <c r="N261" s="39">
        <v>1464</v>
      </c>
      <c r="O261" s="39">
        <v>830</v>
      </c>
      <c r="P261" s="39">
        <v>811</v>
      </c>
      <c r="R261" s="49">
        <v>599946.45000000007</v>
      </c>
      <c r="S261" s="49">
        <v>614572.70000000007</v>
      </c>
      <c r="T261" s="49">
        <v>125658.40000000001</v>
      </c>
      <c r="U261" s="49">
        <v>121366.43999999999</v>
      </c>
      <c r="V261" s="49">
        <v>741359.22000000009</v>
      </c>
      <c r="W261" s="49">
        <v>744105.09</v>
      </c>
      <c r="X261" s="49">
        <v>699027.3</v>
      </c>
      <c r="Y261" s="49">
        <v>704942.16</v>
      </c>
      <c r="Z261" s="49">
        <v>97093.52</v>
      </c>
      <c r="AA261" s="49">
        <v>100606.08</v>
      </c>
      <c r="AB261" s="49">
        <v>69288.400000000009</v>
      </c>
      <c r="AC261" s="49">
        <v>70256.929999999993</v>
      </c>
      <c r="AD261" s="249">
        <v>2332373.29</v>
      </c>
      <c r="AE261" s="249">
        <v>2355849.4000000004</v>
      </c>
      <c r="AF261" s="266">
        <f t="shared" si="8"/>
        <v>23476.110000000335</v>
      </c>
      <c r="AG261" s="266">
        <f t="shared" si="9"/>
        <v>13.874769503546297</v>
      </c>
    </row>
    <row r="262" spans="1:33">
      <c r="A262" s="37">
        <v>834</v>
      </c>
      <c r="B262" s="251" t="s">
        <v>276</v>
      </c>
      <c r="C262" s="255">
        <v>5844</v>
      </c>
      <c r="D262" s="255">
        <v>5832</v>
      </c>
      <c r="E262" s="39">
        <v>253</v>
      </c>
      <c r="F262" s="39">
        <v>248</v>
      </c>
      <c r="G262" s="39">
        <v>43</v>
      </c>
      <c r="H262" s="39">
        <v>52</v>
      </c>
      <c r="I262" s="39">
        <v>332</v>
      </c>
      <c r="J262" s="39">
        <v>316</v>
      </c>
      <c r="K262" s="39">
        <v>222</v>
      </c>
      <c r="L262" s="39">
        <v>230</v>
      </c>
      <c r="M262" s="39">
        <v>4994</v>
      </c>
      <c r="N262" s="39">
        <v>4986</v>
      </c>
      <c r="O262" s="39">
        <v>3129</v>
      </c>
      <c r="P262" s="39">
        <v>3089</v>
      </c>
      <c r="R262" s="49">
        <v>2137837.35</v>
      </c>
      <c r="S262" s="49">
        <v>2177343.2800000003</v>
      </c>
      <c r="T262" s="49">
        <v>385950.8</v>
      </c>
      <c r="U262" s="49">
        <v>485465.75999999995</v>
      </c>
      <c r="V262" s="49">
        <v>2511543.48</v>
      </c>
      <c r="W262" s="49">
        <v>2528357.08</v>
      </c>
      <c r="X262" s="49">
        <v>2873778.9000000004</v>
      </c>
      <c r="Y262" s="49">
        <v>3118013.4</v>
      </c>
      <c r="Z262" s="49">
        <v>330303.15999999997</v>
      </c>
      <c r="AA262" s="49">
        <v>342637.92</v>
      </c>
      <c r="AB262" s="49">
        <v>261208.92</v>
      </c>
      <c r="AC262" s="49">
        <v>267600.07</v>
      </c>
      <c r="AD262" s="249">
        <v>8500622.6100000013</v>
      </c>
      <c r="AE262" s="249">
        <v>8919417.5099999998</v>
      </c>
      <c r="AF262" s="266">
        <f t="shared" si="8"/>
        <v>418794.89999999851</v>
      </c>
      <c r="AG262" s="266">
        <f t="shared" si="9"/>
        <v>71.80982510288041</v>
      </c>
    </row>
    <row r="263" spans="1:33">
      <c r="A263" s="37">
        <v>837</v>
      </c>
      <c r="B263" s="251" t="s">
        <v>277</v>
      </c>
      <c r="C263" s="255">
        <v>255050</v>
      </c>
      <c r="D263" s="255">
        <v>260180</v>
      </c>
      <c r="E263" s="39">
        <v>12144</v>
      </c>
      <c r="F263" s="39">
        <v>12219</v>
      </c>
      <c r="G263" s="39">
        <v>2018</v>
      </c>
      <c r="H263" s="39">
        <v>2054</v>
      </c>
      <c r="I263" s="39">
        <v>13506</v>
      </c>
      <c r="J263" s="39">
        <v>13471</v>
      </c>
      <c r="K263" s="39">
        <v>6681</v>
      </c>
      <c r="L263" s="39">
        <v>6845</v>
      </c>
      <c r="M263" s="39">
        <v>220701</v>
      </c>
      <c r="N263" s="39">
        <v>225591</v>
      </c>
      <c r="O263" s="39">
        <v>167614</v>
      </c>
      <c r="P263" s="39">
        <v>171528</v>
      </c>
      <c r="R263" s="49">
        <v>102616192.80000001</v>
      </c>
      <c r="S263" s="49">
        <v>107278054.59</v>
      </c>
      <c r="T263" s="49">
        <v>18112760.800000001</v>
      </c>
      <c r="U263" s="49">
        <v>19175897.52</v>
      </c>
      <c r="V263" s="49">
        <v>102171404.34</v>
      </c>
      <c r="W263" s="49">
        <v>107783222.23</v>
      </c>
      <c r="X263" s="49">
        <v>86485210.950000003</v>
      </c>
      <c r="Y263" s="49">
        <v>92794790.099999994</v>
      </c>
      <c r="Z263" s="49">
        <v>14597164.140000001</v>
      </c>
      <c r="AA263" s="49">
        <v>15502613.52</v>
      </c>
      <c r="AB263" s="49">
        <v>13992416.720000001</v>
      </c>
      <c r="AC263" s="49">
        <v>14859470.639999999</v>
      </c>
      <c r="AD263" s="249">
        <v>337975149.75</v>
      </c>
      <c r="AE263" s="249">
        <v>357394048.59999996</v>
      </c>
      <c r="AF263" s="266">
        <f t="shared" si="8"/>
        <v>19418898.849999964</v>
      </c>
      <c r="AG263" s="266">
        <f t="shared" si="9"/>
        <v>74.636401145360765</v>
      </c>
    </row>
    <row r="264" spans="1:33">
      <c r="A264" s="37">
        <v>844</v>
      </c>
      <c r="B264" s="251" t="s">
        <v>278</v>
      </c>
      <c r="C264" s="255">
        <v>1412</v>
      </c>
      <c r="D264" s="255">
        <v>1388</v>
      </c>
      <c r="E264" s="39">
        <v>34</v>
      </c>
      <c r="F264" s="39">
        <v>32</v>
      </c>
      <c r="G264" s="39">
        <v>10</v>
      </c>
      <c r="H264" s="39">
        <v>11</v>
      </c>
      <c r="I264" s="39">
        <v>68</v>
      </c>
      <c r="J264" s="39">
        <v>69</v>
      </c>
      <c r="K264" s="39">
        <v>20</v>
      </c>
      <c r="L264" s="39">
        <v>30</v>
      </c>
      <c r="M264" s="39">
        <v>1280</v>
      </c>
      <c r="N264" s="39">
        <v>1246</v>
      </c>
      <c r="O264" s="39">
        <v>656</v>
      </c>
      <c r="P264" s="39">
        <v>613</v>
      </c>
      <c r="R264" s="49">
        <v>287298.30000000005</v>
      </c>
      <c r="S264" s="49">
        <v>280947.52</v>
      </c>
      <c r="T264" s="49">
        <v>89756</v>
      </c>
      <c r="U264" s="49">
        <v>102694.68</v>
      </c>
      <c r="V264" s="49">
        <v>514412.52</v>
      </c>
      <c r="W264" s="49">
        <v>552077.97</v>
      </c>
      <c r="X264" s="49">
        <v>258899</v>
      </c>
      <c r="Y264" s="49">
        <v>406697.4</v>
      </c>
      <c r="Z264" s="49">
        <v>84659.199999999997</v>
      </c>
      <c r="AA264" s="49">
        <v>85625.12</v>
      </c>
      <c r="AB264" s="49">
        <v>54762.880000000005</v>
      </c>
      <c r="AC264" s="49">
        <v>53104.189999999995</v>
      </c>
      <c r="AD264" s="249">
        <v>1289787.8999999999</v>
      </c>
      <c r="AE264" s="249">
        <v>1481146.88</v>
      </c>
      <c r="AF264" s="266">
        <f t="shared" si="8"/>
        <v>191358.97999999998</v>
      </c>
      <c r="AG264" s="266">
        <f t="shared" si="9"/>
        <v>137.86670028818443</v>
      </c>
    </row>
    <row r="265" spans="1:33">
      <c r="A265" s="37">
        <v>845</v>
      </c>
      <c r="B265" s="251" t="s">
        <v>279</v>
      </c>
      <c r="C265" s="255">
        <v>2831</v>
      </c>
      <c r="D265" s="255">
        <v>2826</v>
      </c>
      <c r="E265" s="39">
        <v>154</v>
      </c>
      <c r="F265" s="39">
        <v>144</v>
      </c>
      <c r="G265" s="39">
        <v>23</v>
      </c>
      <c r="H265" s="39">
        <v>38</v>
      </c>
      <c r="I265" s="39">
        <v>185</v>
      </c>
      <c r="J265" s="39">
        <v>180</v>
      </c>
      <c r="K265" s="39">
        <v>101</v>
      </c>
      <c r="L265" s="39">
        <v>99</v>
      </c>
      <c r="M265" s="39">
        <v>2368</v>
      </c>
      <c r="N265" s="39">
        <v>2365</v>
      </c>
      <c r="O265" s="39">
        <v>1409</v>
      </c>
      <c r="P265" s="39">
        <v>1399</v>
      </c>
      <c r="R265" s="49">
        <v>1301292.3</v>
      </c>
      <c r="S265" s="49">
        <v>1264263.8400000001</v>
      </c>
      <c r="T265" s="49">
        <v>206438.80000000002</v>
      </c>
      <c r="U265" s="49">
        <v>354763.43999999994</v>
      </c>
      <c r="V265" s="49">
        <v>1399504.6500000001</v>
      </c>
      <c r="W265" s="49">
        <v>1440203.4</v>
      </c>
      <c r="X265" s="49">
        <v>1307439.9500000002</v>
      </c>
      <c r="Y265" s="49">
        <v>1342101.42</v>
      </c>
      <c r="Z265" s="49">
        <v>156619.51999999999</v>
      </c>
      <c r="AA265" s="49">
        <v>162522.79999999999</v>
      </c>
      <c r="AB265" s="49">
        <v>117623.32</v>
      </c>
      <c r="AC265" s="49">
        <v>121195.37</v>
      </c>
      <c r="AD265" s="249">
        <v>4488918.54</v>
      </c>
      <c r="AE265" s="249">
        <v>4685050.2699999996</v>
      </c>
      <c r="AF265" s="266">
        <f t="shared" si="8"/>
        <v>196131.72999999952</v>
      </c>
      <c r="AG265" s="266">
        <f t="shared" si="9"/>
        <v>69.402593772115893</v>
      </c>
    </row>
    <row r="266" spans="1:33">
      <c r="A266" s="37">
        <v>846</v>
      </c>
      <c r="B266" s="251" t="s">
        <v>280</v>
      </c>
      <c r="C266" s="255">
        <v>4758</v>
      </c>
      <c r="D266" s="255">
        <v>4662</v>
      </c>
      <c r="E266" s="39">
        <v>191</v>
      </c>
      <c r="F266" s="39">
        <v>168</v>
      </c>
      <c r="G266" s="39">
        <v>37</v>
      </c>
      <c r="H266" s="39">
        <v>44</v>
      </c>
      <c r="I266" s="39">
        <v>305</v>
      </c>
      <c r="J266" s="39">
        <v>280</v>
      </c>
      <c r="K266" s="39">
        <v>171</v>
      </c>
      <c r="L266" s="39">
        <v>165</v>
      </c>
      <c r="M266" s="39">
        <v>4054</v>
      </c>
      <c r="N266" s="39">
        <v>4005</v>
      </c>
      <c r="O266" s="39">
        <v>2285</v>
      </c>
      <c r="P266" s="39">
        <v>2220</v>
      </c>
      <c r="R266" s="49">
        <v>1613940.4500000002</v>
      </c>
      <c r="S266" s="49">
        <v>1474974.48</v>
      </c>
      <c r="T266" s="49">
        <v>332097.2</v>
      </c>
      <c r="U266" s="49">
        <v>410778.72</v>
      </c>
      <c r="V266" s="49">
        <v>2307291.4500000002</v>
      </c>
      <c r="W266" s="49">
        <v>2240316.4</v>
      </c>
      <c r="X266" s="49">
        <v>2213586.4500000002</v>
      </c>
      <c r="Y266" s="49">
        <v>2236835.7000000002</v>
      </c>
      <c r="Z266" s="49">
        <v>268131.56</v>
      </c>
      <c r="AA266" s="49">
        <v>275223.59999999998</v>
      </c>
      <c r="AB266" s="49">
        <v>190751.80000000002</v>
      </c>
      <c r="AC266" s="49">
        <v>192318.59999999998</v>
      </c>
      <c r="AD266" s="249">
        <v>6925798.9100000001</v>
      </c>
      <c r="AE266" s="249">
        <v>6830447.4999999991</v>
      </c>
      <c r="AF266" s="266">
        <f t="shared" si="8"/>
        <v>-95351.41000000108</v>
      </c>
      <c r="AG266" s="266">
        <f t="shared" si="9"/>
        <v>-20.452897897898129</v>
      </c>
    </row>
    <row r="267" spans="1:33">
      <c r="A267" s="37">
        <v>848</v>
      </c>
      <c r="B267" s="251" t="s">
        <v>281</v>
      </c>
      <c r="C267" s="255">
        <v>4066</v>
      </c>
      <c r="D267" s="255">
        <v>3976</v>
      </c>
      <c r="E267" s="39">
        <v>145</v>
      </c>
      <c r="F267" s="39">
        <v>137</v>
      </c>
      <c r="G267" s="39">
        <v>28</v>
      </c>
      <c r="H267" s="39">
        <v>24</v>
      </c>
      <c r="I267" s="39">
        <v>250</v>
      </c>
      <c r="J267" s="39">
        <v>242</v>
      </c>
      <c r="K267" s="39">
        <v>138</v>
      </c>
      <c r="L267" s="39">
        <v>131</v>
      </c>
      <c r="M267" s="39">
        <v>3505</v>
      </c>
      <c r="N267" s="39">
        <v>3442</v>
      </c>
      <c r="O267" s="39">
        <v>1964</v>
      </c>
      <c r="P267" s="39">
        <v>1896</v>
      </c>
      <c r="R267" s="49">
        <v>1225242.75</v>
      </c>
      <c r="S267" s="49">
        <v>1202806.57</v>
      </c>
      <c r="T267" s="49">
        <v>251316.80000000002</v>
      </c>
      <c r="U267" s="49">
        <v>224061.12</v>
      </c>
      <c r="V267" s="49">
        <v>1891222.5</v>
      </c>
      <c r="W267" s="49">
        <v>1936273.46</v>
      </c>
      <c r="X267" s="49">
        <v>1786403.1</v>
      </c>
      <c r="Y267" s="49">
        <v>1775911.98</v>
      </c>
      <c r="Z267" s="49">
        <v>231820.7</v>
      </c>
      <c r="AA267" s="49">
        <v>236534.24</v>
      </c>
      <c r="AB267" s="49">
        <v>163954.72</v>
      </c>
      <c r="AC267" s="49">
        <v>164250.47999999998</v>
      </c>
      <c r="AD267" s="249">
        <v>5549960.5700000003</v>
      </c>
      <c r="AE267" s="249">
        <v>5539837.8499999996</v>
      </c>
      <c r="AF267" s="266">
        <f t="shared" ref="AF267:AF302" si="10">AE267-AD267</f>
        <v>-10122.720000000671</v>
      </c>
      <c r="AG267" s="266">
        <f t="shared" ref="AG267:AG302" si="11">AF267/D267</f>
        <v>-2.5459557344066073</v>
      </c>
    </row>
    <row r="268" spans="1:33">
      <c r="A268" s="37">
        <v>849</v>
      </c>
      <c r="B268" s="251" t="s">
        <v>282</v>
      </c>
      <c r="C268" s="255">
        <v>2849</v>
      </c>
      <c r="D268" s="255">
        <v>2799</v>
      </c>
      <c r="E268" s="39">
        <v>140</v>
      </c>
      <c r="F268" s="39">
        <v>135</v>
      </c>
      <c r="G268" s="39">
        <v>32</v>
      </c>
      <c r="H268" s="39">
        <v>30</v>
      </c>
      <c r="I268" s="39">
        <v>225</v>
      </c>
      <c r="J268" s="39">
        <v>217</v>
      </c>
      <c r="K268" s="39">
        <v>132</v>
      </c>
      <c r="L268" s="39">
        <v>134</v>
      </c>
      <c r="M268" s="39">
        <v>2320</v>
      </c>
      <c r="N268" s="39">
        <v>2283</v>
      </c>
      <c r="O268" s="39">
        <v>1381</v>
      </c>
      <c r="P268" s="39">
        <v>1322</v>
      </c>
      <c r="R268" s="49">
        <v>1182993</v>
      </c>
      <c r="S268" s="49">
        <v>1185247.3500000001</v>
      </c>
      <c r="T268" s="49">
        <v>287219.20000000001</v>
      </c>
      <c r="U268" s="49">
        <v>280076.39999999997</v>
      </c>
      <c r="V268" s="49">
        <v>1702100.25</v>
      </c>
      <c r="W268" s="49">
        <v>1736245.21</v>
      </c>
      <c r="X268" s="49">
        <v>1708733.4000000001</v>
      </c>
      <c r="Y268" s="49">
        <v>1816581.72</v>
      </c>
      <c r="Z268" s="49">
        <v>153444.79999999999</v>
      </c>
      <c r="AA268" s="49">
        <v>156887.76</v>
      </c>
      <c r="AB268" s="49">
        <v>115285.88</v>
      </c>
      <c r="AC268" s="49">
        <v>114524.86</v>
      </c>
      <c r="AD268" s="249">
        <v>5149776.53</v>
      </c>
      <c r="AE268" s="249">
        <v>5289563.3</v>
      </c>
      <c r="AF268" s="266">
        <f t="shared" si="10"/>
        <v>139786.76999999955</v>
      </c>
      <c r="AG268" s="266">
        <f t="shared" si="11"/>
        <v>49.941682743836928</v>
      </c>
    </row>
    <row r="269" spans="1:33">
      <c r="A269" s="37">
        <v>850</v>
      </c>
      <c r="B269" s="251" t="s">
        <v>283</v>
      </c>
      <c r="C269" s="255">
        <v>2368</v>
      </c>
      <c r="D269" s="255">
        <v>2349</v>
      </c>
      <c r="E269" s="39">
        <v>118</v>
      </c>
      <c r="F269" s="39">
        <v>114</v>
      </c>
      <c r="G269" s="39">
        <v>20</v>
      </c>
      <c r="H269" s="39">
        <v>25</v>
      </c>
      <c r="I269" s="39">
        <v>193</v>
      </c>
      <c r="J269" s="39">
        <v>168</v>
      </c>
      <c r="K269" s="39">
        <v>109</v>
      </c>
      <c r="L269" s="39">
        <v>126</v>
      </c>
      <c r="M269" s="39">
        <v>1928</v>
      </c>
      <c r="N269" s="39">
        <v>1916</v>
      </c>
      <c r="O269" s="39">
        <v>1161</v>
      </c>
      <c r="P269" s="39">
        <v>1162</v>
      </c>
      <c r="R269" s="49">
        <v>997094.10000000009</v>
      </c>
      <c r="S269" s="49">
        <v>1000875.54</v>
      </c>
      <c r="T269" s="49">
        <v>179512</v>
      </c>
      <c r="U269" s="49">
        <v>233396.99999999997</v>
      </c>
      <c r="V269" s="49">
        <v>1460023.77</v>
      </c>
      <c r="W269" s="49">
        <v>1344189.84</v>
      </c>
      <c r="X269" s="49">
        <v>1410999.55</v>
      </c>
      <c r="Y269" s="49">
        <v>1708129.08</v>
      </c>
      <c r="Z269" s="49">
        <v>127517.92</v>
      </c>
      <c r="AA269" s="49">
        <v>131667.51999999999</v>
      </c>
      <c r="AB269" s="49">
        <v>96920.28</v>
      </c>
      <c r="AC269" s="49">
        <v>100664.06</v>
      </c>
      <c r="AD269" s="249">
        <v>4272067.62</v>
      </c>
      <c r="AE269" s="249">
        <v>4518923.0399999991</v>
      </c>
      <c r="AF269" s="266">
        <f t="shared" si="10"/>
        <v>246855.41999999899</v>
      </c>
      <c r="AG269" s="266">
        <f t="shared" si="11"/>
        <v>105.08957854406087</v>
      </c>
    </row>
    <row r="270" spans="1:33">
      <c r="A270" s="37">
        <v>851</v>
      </c>
      <c r="B270" s="251" t="s">
        <v>284</v>
      </c>
      <c r="C270" s="255">
        <v>21018</v>
      </c>
      <c r="D270" s="255">
        <v>20959</v>
      </c>
      <c r="E270" s="39">
        <v>1099</v>
      </c>
      <c r="F270" s="39">
        <v>1057</v>
      </c>
      <c r="G270" s="39">
        <v>211</v>
      </c>
      <c r="H270" s="39">
        <v>207</v>
      </c>
      <c r="I270" s="39">
        <v>1475</v>
      </c>
      <c r="J270" s="39">
        <v>1406</v>
      </c>
      <c r="K270" s="39">
        <v>845</v>
      </c>
      <c r="L270" s="39">
        <v>866</v>
      </c>
      <c r="M270" s="39">
        <v>17388</v>
      </c>
      <c r="N270" s="39">
        <v>17423</v>
      </c>
      <c r="O270" s="39">
        <v>11394</v>
      </c>
      <c r="P270" s="39">
        <v>11373</v>
      </c>
      <c r="R270" s="49">
        <v>9286495.0500000007</v>
      </c>
      <c r="S270" s="49">
        <v>9280047.7700000014</v>
      </c>
      <c r="T270" s="49">
        <v>1893851.6</v>
      </c>
      <c r="U270" s="49">
        <v>1932527.16</v>
      </c>
      <c r="V270" s="49">
        <v>11158212.75</v>
      </c>
      <c r="W270" s="49">
        <v>11249588.779999999</v>
      </c>
      <c r="X270" s="49">
        <v>10938482.75</v>
      </c>
      <c r="Y270" s="49">
        <v>11739998.279999999</v>
      </c>
      <c r="Z270" s="49">
        <v>1150042.32</v>
      </c>
      <c r="AA270" s="49">
        <v>1197308.56</v>
      </c>
      <c r="AB270" s="49">
        <v>951171.12</v>
      </c>
      <c r="AC270" s="49">
        <v>985242.99</v>
      </c>
      <c r="AD270" s="249">
        <v>35378255.589999996</v>
      </c>
      <c r="AE270" s="249">
        <v>36384713.540000007</v>
      </c>
      <c r="AF270" s="266">
        <f t="shared" si="10"/>
        <v>1006457.9500000104</v>
      </c>
      <c r="AG270" s="266">
        <f t="shared" si="11"/>
        <v>48.020323011594563</v>
      </c>
    </row>
    <row r="271" spans="1:33">
      <c r="A271" s="37">
        <v>853</v>
      </c>
      <c r="B271" s="251" t="s">
        <v>285</v>
      </c>
      <c r="C271" s="255">
        <v>201863</v>
      </c>
      <c r="D271" s="255">
        <v>206073</v>
      </c>
      <c r="E271" s="39">
        <v>9371</v>
      </c>
      <c r="F271" s="39">
        <v>9508</v>
      </c>
      <c r="G271" s="39">
        <v>1602</v>
      </c>
      <c r="H271" s="39">
        <v>1576</v>
      </c>
      <c r="I271" s="39">
        <v>10202</v>
      </c>
      <c r="J271" s="39">
        <v>10325</v>
      </c>
      <c r="K271" s="39">
        <v>5115</v>
      </c>
      <c r="L271" s="39">
        <v>5253</v>
      </c>
      <c r="M271" s="39">
        <v>175573</v>
      </c>
      <c r="N271" s="39">
        <v>179411</v>
      </c>
      <c r="O271" s="39">
        <v>130708</v>
      </c>
      <c r="P271" s="39">
        <v>133939</v>
      </c>
      <c r="R271" s="49">
        <v>79184481.450000003</v>
      </c>
      <c r="S271" s="49">
        <v>83476531.88000001</v>
      </c>
      <c r="T271" s="49">
        <v>14378911.200000001</v>
      </c>
      <c r="U271" s="49">
        <v>14713346.879999999</v>
      </c>
      <c r="V271" s="49">
        <v>77177007.780000001</v>
      </c>
      <c r="W271" s="49">
        <v>82611667.25</v>
      </c>
      <c r="X271" s="49">
        <v>66213419.25</v>
      </c>
      <c r="Y271" s="49">
        <v>71212714.739999995</v>
      </c>
      <c r="Z271" s="49">
        <v>11612398.220000001</v>
      </c>
      <c r="AA271" s="49">
        <v>12329123.92</v>
      </c>
      <c r="AB271" s="49">
        <v>10911503.84</v>
      </c>
      <c r="AC271" s="49">
        <v>11603135.57</v>
      </c>
      <c r="AD271" s="249">
        <v>259477721.74000001</v>
      </c>
      <c r="AE271" s="249">
        <v>275946520.24000001</v>
      </c>
      <c r="AF271" s="266">
        <f t="shared" si="10"/>
        <v>16468798.5</v>
      </c>
      <c r="AG271" s="266">
        <f t="shared" si="11"/>
        <v>79.917303576887804</v>
      </c>
    </row>
    <row r="272" spans="1:33">
      <c r="A272" s="37">
        <v>854</v>
      </c>
      <c r="B272" s="251" t="s">
        <v>286</v>
      </c>
      <c r="C272" s="255">
        <v>3253</v>
      </c>
      <c r="D272" s="255">
        <v>3191</v>
      </c>
      <c r="E272" s="39">
        <v>96</v>
      </c>
      <c r="F272" s="39">
        <v>102</v>
      </c>
      <c r="G272" s="39">
        <v>21</v>
      </c>
      <c r="H272" s="39">
        <v>10</v>
      </c>
      <c r="I272" s="39">
        <v>151</v>
      </c>
      <c r="J272" s="39">
        <v>149</v>
      </c>
      <c r="K272" s="39">
        <v>65</v>
      </c>
      <c r="L272" s="39">
        <v>69</v>
      </c>
      <c r="M272" s="39">
        <v>2920</v>
      </c>
      <c r="N272" s="39">
        <v>2861</v>
      </c>
      <c r="O272" s="39">
        <v>1462</v>
      </c>
      <c r="P272" s="39">
        <v>1408</v>
      </c>
      <c r="R272" s="49">
        <v>811195.20000000007</v>
      </c>
      <c r="S272" s="49">
        <v>895520.22000000009</v>
      </c>
      <c r="T272" s="49">
        <v>188487.6</v>
      </c>
      <c r="U272" s="49">
        <v>93358.799999999988</v>
      </c>
      <c r="V272" s="49">
        <v>1142298.3900000001</v>
      </c>
      <c r="W272" s="49">
        <v>1192168.3700000001</v>
      </c>
      <c r="X272" s="49">
        <v>841421.75</v>
      </c>
      <c r="Y272" s="49">
        <v>935404.02</v>
      </c>
      <c r="Z272" s="49">
        <v>193128.8</v>
      </c>
      <c r="AA272" s="49">
        <v>196607.91999999998</v>
      </c>
      <c r="AB272" s="49">
        <v>122047.76000000001</v>
      </c>
      <c r="AC272" s="49">
        <v>121975.03999999999</v>
      </c>
      <c r="AD272" s="249">
        <v>3298579.5</v>
      </c>
      <c r="AE272" s="249">
        <v>3435034.37</v>
      </c>
      <c r="AF272" s="266">
        <f t="shared" si="10"/>
        <v>136454.87000000011</v>
      </c>
      <c r="AG272" s="266">
        <f t="shared" si="11"/>
        <v>42.762416170479511</v>
      </c>
    </row>
    <row r="273" spans="1:33">
      <c r="A273" s="37">
        <v>857</v>
      </c>
      <c r="B273" s="251" t="s">
        <v>287</v>
      </c>
      <c r="C273" s="255">
        <v>2313</v>
      </c>
      <c r="D273" s="255">
        <v>2311</v>
      </c>
      <c r="E273" s="39">
        <v>58</v>
      </c>
      <c r="F273" s="39">
        <v>58</v>
      </c>
      <c r="G273" s="39">
        <v>14</v>
      </c>
      <c r="H273" s="39">
        <v>8</v>
      </c>
      <c r="I273" s="39">
        <v>102</v>
      </c>
      <c r="J273" s="39">
        <v>105</v>
      </c>
      <c r="K273" s="39">
        <v>65</v>
      </c>
      <c r="L273" s="39">
        <v>62</v>
      </c>
      <c r="M273" s="39">
        <v>2074</v>
      </c>
      <c r="N273" s="39">
        <v>2078</v>
      </c>
      <c r="O273" s="39">
        <v>1093</v>
      </c>
      <c r="P273" s="39">
        <v>1078</v>
      </c>
      <c r="R273" s="49">
        <v>490097.10000000003</v>
      </c>
      <c r="S273" s="49">
        <v>509217.38</v>
      </c>
      <c r="T273" s="49">
        <v>125658.40000000001</v>
      </c>
      <c r="U273" s="49">
        <v>74687.039999999994</v>
      </c>
      <c r="V273" s="49">
        <v>771618.78</v>
      </c>
      <c r="W273" s="49">
        <v>840118.65</v>
      </c>
      <c r="X273" s="49">
        <v>841421.75</v>
      </c>
      <c r="Y273" s="49">
        <v>840507.96</v>
      </c>
      <c r="Z273" s="49">
        <v>137174.36000000002</v>
      </c>
      <c r="AA273" s="49">
        <v>142800.16</v>
      </c>
      <c r="AB273" s="49">
        <v>91243.64</v>
      </c>
      <c r="AC273" s="49">
        <v>93387.14</v>
      </c>
      <c r="AD273" s="249">
        <v>2457214.0300000003</v>
      </c>
      <c r="AE273" s="249">
        <v>2500718.3300000005</v>
      </c>
      <c r="AF273" s="266">
        <f t="shared" si="10"/>
        <v>43504.300000000279</v>
      </c>
      <c r="AG273" s="266">
        <f t="shared" si="11"/>
        <v>18.824881003894539</v>
      </c>
    </row>
    <row r="274" spans="1:33">
      <c r="A274" s="37">
        <v>858</v>
      </c>
      <c r="B274" s="251" t="s">
        <v>288</v>
      </c>
      <c r="C274" s="255">
        <v>41338</v>
      </c>
      <c r="D274" s="255">
        <v>42225</v>
      </c>
      <c r="E274" s="39">
        <v>2369</v>
      </c>
      <c r="F274" s="39">
        <v>2407</v>
      </c>
      <c r="G274" s="39">
        <v>446</v>
      </c>
      <c r="H274" s="39">
        <v>433</v>
      </c>
      <c r="I274" s="39">
        <v>3109</v>
      </c>
      <c r="J274" s="39">
        <v>3066</v>
      </c>
      <c r="K274" s="39">
        <v>1821</v>
      </c>
      <c r="L274" s="39">
        <v>1769</v>
      </c>
      <c r="M274" s="39">
        <v>33593</v>
      </c>
      <c r="N274" s="39">
        <v>34550</v>
      </c>
      <c r="O274" s="39">
        <v>24737</v>
      </c>
      <c r="P274" s="39">
        <v>25332</v>
      </c>
      <c r="R274" s="49">
        <v>20017931.550000001</v>
      </c>
      <c r="S274" s="49">
        <v>21132521.27</v>
      </c>
      <c r="T274" s="49">
        <v>4003117.6</v>
      </c>
      <c r="U274" s="49">
        <v>4042436.0399999996</v>
      </c>
      <c r="V274" s="49">
        <v>23519243.010000002</v>
      </c>
      <c r="W274" s="49">
        <v>24531464.580000002</v>
      </c>
      <c r="X274" s="49">
        <v>23572753.950000003</v>
      </c>
      <c r="Y274" s="49">
        <v>23981590.02</v>
      </c>
      <c r="Z274" s="49">
        <v>2221841.02</v>
      </c>
      <c r="AA274" s="49">
        <v>2374276</v>
      </c>
      <c r="AB274" s="49">
        <v>2065044.76</v>
      </c>
      <c r="AC274" s="49">
        <v>2194511.1599999997</v>
      </c>
      <c r="AD274" s="249">
        <v>75399931.890000015</v>
      </c>
      <c r="AE274" s="249">
        <v>78256799.069999993</v>
      </c>
      <c r="AF274" s="266">
        <f t="shared" si="10"/>
        <v>2856867.1799999774</v>
      </c>
      <c r="AG274" s="266">
        <f t="shared" si="11"/>
        <v>67.658192539963935</v>
      </c>
    </row>
    <row r="275" spans="1:33">
      <c r="A275" s="37">
        <v>859</v>
      </c>
      <c r="B275" s="251" t="s">
        <v>289</v>
      </c>
      <c r="C275" s="255">
        <v>6525</v>
      </c>
      <c r="D275" s="255">
        <v>6501</v>
      </c>
      <c r="E275" s="39">
        <v>590</v>
      </c>
      <c r="F275" s="39">
        <v>573</v>
      </c>
      <c r="G275" s="39">
        <v>113</v>
      </c>
      <c r="H275" s="39">
        <v>117</v>
      </c>
      <c r="I275" s="39">
        <v>832</v>
      </c>
      <c r="J275" s="39">
        <v>807</v>
      </c>
      <c r="K275" s="39">
        <v>488</v>
      </c>
      <c r="L275" s="39">
        <v>438</v>
      </c>
      <c r="M275" s="39">
        <v>4502</v>
      </c>
      <c r="N275" s="39">
        <v>4566</v>
      </c>
      <c r="O275" s="39">
        <v>3258</v>
      </c>
      <c r="P275" s="39">
        <v>3275</v>
      </c>
      <c r="R275" s="49">
        <v>4985470.5</v>
      </c>
      <c r="S275" s="49">
        <v>5030716.53</v>
      </c>
      <c r="T275" s="49">
        <v>1014242.8</v>
      </c>
      <c r="U275" s="49">
        <v>1092297.96</v>
      </c>
      <c r="V275" s="49">
        <v>6293988.4800000004</v>
      </c>
      <c r="W275" s="49">
        <v>6456911.9100000001</v>
      </c>
      <c r="X275" s="49">
        <v>6317135.6000000006</v>
      </c>
      <c r="Y275" s="49">
        <v>5937782.04</v>
      </c>
      <c r="Z275" s="49">
        <v>297762.28000000003</v>
      </c>
      <c r="AA275" s="49">
        <v>313775.52</v>
      </c>
      <c r="AB275" s="49">
        <v>271977.84000000003</v>
      </c>
      <c r="AC275" s="49">
        <v>283713.25</v>
      </c>
      <c r="AD275" s="249">
        <v>19180577.500000004</v>
      </c>
      <c r="AE275" s="249">
        <v>19115197.210000001</v>
      </c>
      <c r="AF275" s="266">
        <f t="shared" si="10"/>
        <v>-65380.290000002831</v>
      </c>
      <c r="AG275" s="266">
        <f t="shared" si="11"/>
        <v>-10.056958929395913</v>
      </c>
    </row>
    <row r="276" spans="1:33">
      <c r="A276" s="37">
        <v>886</v>
      </c>
      <c r="B276" s="251" t="s">
        <v>290</v>
      </c>
      <c r="C276" s="255">
        <v>12533</v>
      </c>
      <c r="D276" s="255">
        <v>12382</v>
      </c>
      <c r="E276" s="39">
        <v>627</v>
      </c>
      <c r="F276" s="39">
        <v>610</v>
      </c>
      <c r="G276" s="39">
        <v>136</v>
      </c>
      <c r="H276" s="39">
        <v>107</v>
      </c>
      <c r="I276" s="39">
        <v>917</v>
      </c>
      <c r="J276" s="39">
        <v>896</v>
      </c>
      <c r="K276" s="39">
        <v>514</v>
      </c>
      <c r="L276" s="39">
        <v>504</v>
      </c>
      <c r="M276" s="39">
        <v>10339</v>
      </c>
      <c r="N276" s="39">
        <v>10265</v>
      </c>
      <c r="O276" s="39">
        <v>6569</v>
      </c>
      <c r="P276" s="39">
        <v>6462</v>
      </c>
      <c r="R276" s="49">
        <v>5298118.6500000004</v>
      </c>
      <c r="S276" s="49">
        <v>5355562.1000000006</v>
      </c>
      <c r="T276" s="49">
        <v>1220681.6000000001</v>
      </c>
      <c r="U276" s="49">
        <v>998939.15999999992</v>
      </c>
      <c r="V276" s="49">
        <v>6937004.1299999999</v>
      </c>
      <c r="W276" s="49">
        <v>7169012.4800000004</v>
      </c>
      <c r="X276" s="49">
        <v>6653704.3000000007</v>
      </c>
      <c r="Y276" s="49">
        <v>6832516.3200000003</v>
      </c>
      <c r="Z276" s="49">
        <v>683821.46</v>
      </c>
      <c r="AA276" s="49">
        <v>705410.8</v>
      </c>
      <c r="AB276" s="49">
        <v>548380.12</v>
      </c>
      <c r="AC276" s="49">
        <v>559803.05999999994</v>
      </c>
      <c r="AD276" s="249">
        <v>21341710.260000002</v>
      </c>
      <c r="AE276" s="249">
        <v>21621243.920000002</v>
      </c>
      <c r="AF276" s="266">
        <f t="shared" si="10"/>
        <v>279533.66000000015</v>
      </c>
      <c r="AG276" s="266">
        <f t="shared" si="11"/>
        <v>22.575808431594261</v>
      </c>
    </row>
    <row r="277" spans="1:33">
      <c r="A277" s="37">
        <v>887</v>
      </c>
      <c r="B277" s="251" t="s">
        <v>291</v>
      </c>
      <c r="C277" s="255">
        <v>4568</v>
      </c>
      <c r="D277" s="255">
        <v>4493</v>
      </c>
      <c r="E277" s="39">
        <v>180</v>
      </c>
      <c r="F277" s="39">
        <v>159</v>
      </c>
      <c r="G277" s="39">
        <v>36</v>
      </c>
      <c r="H277" s="39">
        <v>38</v>
      </c>
      <c r="I277" s="39">
        <v>251</v>
      </c>
      <c r="J277" s="39">
        <v>242</v>
      </c>
      <c r="K277" s="39">
        <v>144</v>
      </c>
      <c r="L277" s="39">
        <v>132</v>
      </c>
      <c r="M277" s="39">
        <v>3957</v>
      </c>
      <c r="N277" s="39">
        <v>3922</v>
      </c>
      <c r="O277" s="39">
        <v>2272</v>
      </c>
      <c r="P277" s="39">
        <v>2247</v>
      </c>
      <c r="R277" s="49">
        <v>1520991.0000000002</v>
      </c>
      <c r="S277" s="49">
        <v>1395957.99</v>
      </c>
      <c r="T277" s="49">
        <v>323121.60000000003</v>
      </c>
      <c r="U277" s="49">
        <v>354763.43999999994</v>
      </c>
      <c r="V277" s="49">
        <v>1898787.3900000001</v>
      </c>
      <c r="W277" s="49">
        <v>1936273.46</v>
      </c>
      <c r="X277" s="49">
        <v>1864072.8</v>
      </c>
      <c r="Y277" s="49">
        <v>1789468.56</v>
      </c>
      <c r="Z277" s="49">
        <v>261715.98</v>
      </c>
      <c r="AA277" s="49">
        <v>269519.83999999997</v>
      </c>
      <c r="AB277" s="49">
        <v>189666.56</v>
      </c>
      <c r="AC277" s="49">
        <v>194657.61</v>
      </c>
      <c r="AD277" s="249">
        <v>6058355.3300000001</v>
      </c>
      <c r="AE277" s="249">
        <v>5940640.8999999994</v>
      </c>
      <c r="AF277" s="266">
        <f t="shared" si="10"/>
        <v>-117714.43000000063</v>
      </c>
      <c r="AG277" s="266">
        <f t="shared" si="11"/>
        <v>-26.199517026485786</v>
      </c>
    </row>
    <row r="278" spans="1:33">
      <c r="A278" s="37">
        <v>889</v>
      </c>
      <c r="B278" s="251" t="s">
        <v>292</v>
      </c>
      <c r="C278" s="255">
        <v>2491</v>
      </c>
      <c r="D278" s="255">
        <v>2466</v>
      </c>
      <c r="E278" s="39">
        <v>100</v>
      </c>
      <c r="F278" s="39">
        <v>105</v>
      </c>
      <c r="G278" s="39">
        <v>19</v>
      </c>
      <c r="H278" s="39">
        <v>16</v>
      </c>
      <c r="I278" s="39">
        <v>187</v>
      </c>
      <c r="J278" s="39">
        <v>172</v>
      </c>
      <c r="K278" s="39">
        <v>78</v>
      </c>
      <c r="L278" s="39">
        <v>96</v>
      </c>
      <c r="M278" s="39">
        <v>2107</v>
      </c>
      <c r="N278" s="39">
        <v>2077</v>
      </c>
      <c r="O278" s="39">
        <v>1210</v>
      </c>
      <c r="P278" s="39">
        <v>1190</v>
      </c>
      <c r="R278" s="49">
        <v>844995.00000000012</v>
      </c>
      <c r="S278" s="49">
        <v>921859.05</v>
      </c>
      <c r="T278" s="49">
        <v>170536.4</v>
      </c>
      <c r="U278" s="49">
        <v>149374.07999999999</v>
      </c>
      <c r="V278" s="49">
        <v>1414634.4300000002</v>
      </c>
      <c r="W278" s="49">
        <v>1376194.36</v>
      </c>
      <c r="X278" s="49">
        <v>1009706.1000000001</v>
      </c>
      <c r="Y278" s="49">
        <v>1301431.68</v>
      </c>
      <c r="Z278" s="49">
        <v>139356.98000000001</v>
      </c>
      <c r="AA278" s="49">
        <v>142731.44</v>
      </c>
      <c r="AB278" s="49">
        <v>101010.8</v>
      </c>
      <c r="AC278" s="49">
        <v>103089.7</v>
      </c>
      <c r="AD278" s="249">
        <v>3680239.71</v>
      </c>
      <c r="AE278" s="249">
        <v>3994680.31</v>
      </c>
      <c r="AF278" s="266">
        <f t="shared" si="10"/>
        <v>314440.60000000009</v>
      </c>
      <c r="AG278" s="266">
        <f t="shared" si="11"/>
        <v>127.51038118410385</v>
      </c>
    </row>
    <row r="279" spans="1:33">
      <c r="A279" s="37">
        <v>890</v>
      </c>
      <c r="B279" s="251" t="s">
        <v>293</v>
      </c>
      <c r="C279" s="255">
        <v>1139</v>
      </c>
      <c r="D279" s="255">
        <v>1137</v>
      </c>
      <c r="E279" s="39">
        <v>41</v>
      </c>
      <c r="F279" s="39">
        <v>50</v>
      </c>
      <c r="G279" s="39">
        <v>8</v>
      </c>
      <c r="H279" s="39">
        <v>8</v>
      </c>
      <c r="I279" s="39">
        <v>56</v>
      </c>
      <c r="J279" s="39">
        <v>55</v>
      </c>
      <c r="K279" s="39">
        <v>40</v>
      </c>
      <c r="L279" s="39">
        <v>33</v>
      </c>
      <c r="M279" s="39">
        <v>994</v>
      </c>
      <c r="N279" s="39">
        <v>991</v>
      </c>
      <c r="O279" s="39">
        <v>600</v>
      </c>
      <c r="P279" s="39">
        <v>603</v>
      </c>
      <c r="R279" s="49">
        <v>346447.95</v>
      </c>
      <c r="S279" s="49">
        <v>438980.5</v>
      </c>
      <c r="T279" s="49">
        <v>71804.800000000003</v>
      </c>
      <c r="U279" s="49">
        <v>74687.039999999994</v>
      </c>
      <c r="V279" s="49">
        <v>423633.84</v>
      </c>
      <c r="W279" s="49">
        <v>440062.15</v>
      </c>
      <c r="X279" s="49">
        <v>517798</v>
      </c>
      <c r="Y279" s="49">
        <v>447367.14</v>
      </c>
      <c r="Z279" s="49">
        <v>65743.16</v>
      </c>
      <c r="AA279" s="49">
        <v>68101.52</v>
      </c>
      <c r="AB279" s="49">
        <v>50088</v>
      </c>
      <c r="AC279" s="49">
        <v>52237.89</v>
      </c>
      <c r="AD279" s="249">
        <v>1475515.75</v>
      </c>
      <c r="AE279" s="249">
        <v>1521436.24</v>
      </c>
      <c r="AF279" s="266">
        <f t="shared" si="10"/>
        <v>45920.489999999991</v>
      </c>
      <c r="AG279" s="266">
        <f t="shared" si="11"/>
        <v>40.387414248021102</v>
      </c>
    </row>
    <row r="280" spans="1:33">
      <c r="A280" s="37">
        <v>892</v>
      </c>
      <c r="B280" s="251" t="s">
        <v>294</v>
      </c>
      <c r="C280" s="255">
        <v>3615</v>
      </c>
      <c r="D280" s="255">
        <v>3657</v>
      </c>
      <c r="E280" s="39">
        <v>284</v>
      </c>
      <c r="F280" s="39">
        <v>301</v>
      </c>
      <c r="G280" s="39">
        <v>50</v>
      </c>
      <c r="H280" s="39">
        <v>59</v>
      </c>
      <c r="I280" s="39">
        <v>392</v>
      </c>
      <c r="J280" s="39">
        <v>376</v>
      </c>
      <c r="K280" s="39">
        <v>212</v>
      </c>
      <c r="L280" s="39">
        <v>211</v>
      </c>
      <c r="M280" s="39">
        <v>2677</v>
      </c>
      <c r="N280" s="39">
        <v>2710</v>
      </c>
      <c r="O280" s="39">
        <v>1815</v>
      </c>
      <c r="P280" s="39">
        <v>1830</v>
      </c>
      <c r="R280" s="49">
        <v>2399785.8000000003</v>
      </c>
      <c r="S280" s="49">
        <v>2642662.6100000003</v>
      </c>
      <c r="T280" s="49">
        <v>448780</v>
      </c>
      <c r="U280" s="49">
        <v>550816.91999999993</v>
      </c>
      <c r="V280" s="49">
        <v>2965436.8800000004</v>
      </c>
      <c r="W280" s="49">
        <v>3008424.88</v>
      </c>
      <c r="X280" s="49">
        <v>2744329.4000000004</v>
      </c>
      <c r="Y280" s="49">
        <v>2860438.38</v>
      </c>
      <c r="Z280" s="49">
        <v>177056.78</v>
      </c>
      <c r="AA280" s="49">
        <v>186231.19999999998</v>
      </c>
      <c r="AB280" s="49">
        <v>151516.20000000001</v>
      </c>
      <c r="AC280" s="49">
        <v>158532.9</v>
      </c>
      <c r="AD280" s="249">
        <v>8886905.0600000005</v>
      </c>
      <c r="AE280" s="249">
        <v>9407106.8899999987</v>
      </c>
      <c r="AF280" s="266">
        <f t="shared" si="10"/>
        <v>520201.82999999821</v>
      </c>
      <c r="AG280" s="266">
        <f t="shared" si="11"/>
        <v>142.24824446267382</v>
      </c>
    </row>
    <row r="281" spans="1:33">
      <c r="A281" s="37">
        <v>893</v>
      </c>
      <c r="B281" s="251" t="s">
        <v>295</v>
      </c>
      <c r="C281" s="255">
        <v>7500</v>
      </c>
      <c r="D281" s="255">
        <v>7439</v>
      </c>
      <c r="E281" s="39">
        <v>451</v>
      </c>
      <c r="F281" s="39">
        <v>451</v>
      </c>
      <c r="G281" s="39">
        <v>73</v>
      </c>
      <c r="H281" s="39">
        <v>72</v>
      </c>
      <c r="I281" s="39">
        <v>593</v>
      </c>
      <c r="J281" s="39">
        <v>572</v>
      </c>
      <c r="K281" s="39">
        <v>314</v>
      </c>
      <c r="L281" s="39">
        <v>292</v>
      </c>
      <c r="M281" s="39">
        <v>6069</v>
      </c>
      <c r="N281" s="39">
        <v>6052</v>
      </c>
      <c r="O281" s="39">
        <v>3905</v>
      </c>
      <c r="P281" s="39">
        <v>3872</v>
      </c>
      <c r="R281" s="49">
        <v>3810927.45</v>
      </c>
      <c r="S281" s="49">
        <v>3959604.1100000003</v>
      </c>
      <c r="T281" s="49">
        <v>655218.80000000005</v>
      </c>
      <c r="U281" s="49">
        <v>672183.36</v>
      </c>
      <c r="V281" s="49">
        <v>4485979.7700000005</v>
      </c>
      <c r="W281" s="49">
        <v>4576646.3600000003</v>
      </c>
      <c r="X281" s="49">
        <v>4064714.3000000003</v>
      </c>
      <c r="Y281" s="49">
        <v>3958521.36</v>
      </c>
      <c r="Z281" s="49">
        <v>401403.66</v>
      </c>
      <c r="AA281" s="49">
        <v>415893.44</v>
      </c>
      <c r="AB281" s="49">
        <v>325989.40000000002</v>
      </c>
      <c r="AC281" s="49">
        <v>335431.36</v>
      </c>
      <c r="AD281" s="249">
        <v>13744233.380000001</v>
      </c>
      <c r="AE281" s="249">
        <v>13918279.99</v>
      </c>
      <c r="AF281" s="266">
        <f t="shared" si="10"/>
        <v>174046.6099999994</v>
      </c>
      <c r="AG281" s="266">
        <f t="shared" si="11"/>
        <v>23.396506250840087</v>
      </c>
    </row>
    <row r="282" spans="1:33">
      <c r="A282" s="37">
        <v>895</v>
      </c>
      <c r="B282" s="251" t="s">
        <v>296</v>
      </c>
      <c r="C282" s="255">
        <v>14938</v>
      </c>
      <c r="D282" s="255">
        <v>14814</v>
      </c>
      <c r="E282" s="39">
        <v>620</v>
      </c>
      <c r="F282" s="39">
        <v>597</v>
      </c>
      <c r="G282" s="39">
        <v>116</v>
      </c>
      <c r="H282" s="39">
        <v>112</v>
      </c>
      <c r="I282" s="39">
        <v>879</v>
      </c>
      <c r="J282" s="39">
        <v>855</v>
      </c>
      <c r="K282" s="39">
        <v>470</v>
      </c>
      <c r="L282" s="39">
        <v>467</v>
      </c>
      <c r="M282" s="39">
        <v>12853</v>
      </c>
      <c r="N282" s="39">
        <v>12783</v>
      </c>
      <c r="O282" s="39">
        <v>7881</v>
      </c>
      <c r="P282" s="39">
        <v>7785</v>
      </c>
      <c r="R282" s="49">
        <v>5238969</v>
      </c>
      <c r="S282" s="49">
        <v>5241427.17</v>
      </c>
      <c r="T282" s="49">
        <v>1041169.6000000001</v>
      </c>
      <c r="U282" s="49">
        <v>1045618.5599999999</v>
      </c>
      <c r="V282" s="49">
        <v>6649538.3100000005</v>
      </c>
      <c r="W282" s="49">
        <v>6840966.1500000004</v>
      </c>
      <c r="X282" s="49">
        <v>6084126.5</v>
      </c>
      <c r="Y282" s="49">
        <v>6330922.8600000003</v>
      </c>
      <c r="Z282" s="49">
        <v>850097.42</v>
      </c>
      <c r="AA282" s="49">
        <v>878447.76</v>
      </c>
      <c r="AB282" s="49">
        <v>657905.88</v>
      </c>
      <c r="AC282" s="49">
        <v>674414.54999999993</v>
      </c>
      <c r="AD282" s="249">
        <v>20521806.710000001</v>
      </c>
      <c r="AE282" s="249">
        <v>21011797.050000001</v>
      </c>
      <c r="AF282" s="266">
        <f t="shared" si="10"/>
        <v>489990.33999999985</v>
      </c>
      <c r="AG282" s="266">
        <f t="shared" si="11"/>
        <v>33.076167139192648</v>
      </c>
    </row>
    <row r="283" spans="1:33">
      <c r="A283" s="37">
        <v>905</v>
      </c>
      <c r="B283" s="251" t="s">
        <v>297</v>
      </c>
      <c r="C283" s="255">
        <v>68956</v>
      </c>
      <c r="D283" s="255">
        <v>70361</v>
      </c>
      <c r="E283" s="39">
        <v>3325</v>
      </c>
      <c r="F283" s="39">
        <v>3354</v>
      </c>
      <c r="G283" s="39">
        <v>598</v>
      </c>
      <c r="H283" s="39">
        <v>589</v>
      </c>
      <c r="I283" s="39">
        <v>4300</v>
      </c>
      <c r="J283" s="39">
        <v>4281</v>
      </c>
      <c r="K283" s="39">
        <v>2264</v>
      </c>
      <c r="L283" s="39">
        <v>2249</v>
      </c>
      <c r="M283" s="39">
        <v>58469</v>
      </c>
      <c r="N283" s="39">
        <v>59888</v>
      </c>
      <c r="O283" s="39">
        <v>42721</v>
      </c>
      <c r="P283" s="39">
        <v>43929</v>
      </c>
      <c r="R283" s="49">
        <v>28096083.750000004</v>
      </c>
      <c r="S283" s="49">
        <v>29446811.940000001</v>
      </c>
      <c r="T283" s="49">
        <v>5367408.8</v>
      </c>
      <c r="U283" s="49">
        <v>5498833.3199999994</v>
      </c>
      <c r="V283" s="49">
        <v>32529027</v>
      </c>
      <c r="W283" s="49">
        <v>34252837.530000001</v>
      </c>
      <c r="X283" s="49">
        <v>29307366.800000001</v>
      </c>
      <c r="Y283" s="49">
        <v>30488748.419999998</v>
      </c>
      <c r="Z283" s="49">
        <v>3867139.66</v>
      </c>
      <c r="AA283" s="49">
        <v>4115503.36</v>
      </c>
      <c r="AB283" s="49">
        <v>3566349.08</v>
      </c>
      <c r="AC283" s="49">
        <v>3805569.27</v>
      </c>
      <c r="AD283" s="249">
        <v>102733375.09</v>
      </c>
      <c r="AE283" s="249">
        <v>107608303.83999999</v>
      </c>
      <c r="AF283" s="266">
        <f t="shared" si="10"/>
        <v>4874928.7499999851</v>
      </c>
      <c r="AG283" s="266">
        <f t="shared" si="11"/>
        <v>69.284529071502462</v>
      </c>
    </row>
    <row r="284" spans="1:33">
      <c r="A284" s="37">
        <v>908</v>
      </c>
      <c r="B284" s="251" t="s">
        <v>298</v>
      </c>
      <c r="C284" s="255">
        <v>20694</v>
      </c>
      <c r="D284" s="255">
        <v>20847</v>
      </c>
      <c r="E284" s="39">
        <v>934</v>
      </c>
      <c r="F284" s="39">
        <v>901</v>
      </c>
      <c r="G284" s="39">
        <v>171</v>
      </c>
      <c r="H284" s="39">
        <v>189</v>
      </c>
      <c r="I284" s="39">
        <v>1383</v>
      </c>
      <c r="J284" s="39">
        <v>1354</v>
      </c>
      <c r="K284" s="39">
        <v>803</v>
      </c>
      <c r="L284" s="39">
        <v>785</v>
      </c>
      <c r="M284" s="39">
        <v>17403</v>
      </c>
      <c r="N284" s="39">
        <v>17618</v>
      </c>
      <c r="O284" s="39">
        <v>11040</v>
      </c>
      <c r="P284" s="39">
        <v>11189</v>
      </c>
      <c r="R284" s="49">
        <v>7892253.3000000007</v>
      </c>
      <c r="S284" s="49">
        <v>7910428.6100000003</v>
      </c>
      <c r="T284" s="49">
        <v>1534827.6</v>
      </c>
      <c r="U284" s="49">
        <v>1764481.3199999998</v>
      </c>
      <c r="V284" s="49">
        <v>10462242.870000001</v>
      </c>
      <c r="W284" s="49">
        <v>10833530.02</v>
      </c>
      <c r="X284" s="49">
        <v>10394794.850000001</v>
      </c>
      <c r="Y284" s="49">
        <v>10641915.300000001</v>
      </c>
      <c r="Z284" s="49">
        <v>1151034.42</v>
      </c>
      <c r="AA284" s="49">
        <v>1210708.96</v>
      </c>
      <c r="AB284" s="49">
        <v>921619.20000000007</v>
      </c>
      <c r="AC284" s="49">
        <v>969303.07</v>
      </c>
      <c r="AD284" s="249">
        <v>32356772.240000006</v>
      </c>
      <c r="AE284" s="249">
        <v>33330367.280000001</v>
      </c>
      <c r="AF284" s="266">
        <f t="shared" si="10"/>
        <v>973595.03999999538</v>
      </c>
      <c r="AG284" s="266">
        <f t="shared" si="11"/>
        <v>46.701925456900049</v>
      </c>
    </row>
    <row r="285" spans="1:33">
      <c r="A285" s="37">
        <v>915</v>
      </c>
      <c r="B285" s="251" t="s">
        <v>299</v>
      </c>
      <c r="C285" s="255">
        <v>19727</v>
      </c>
      <c r="D285" s="255">
        <v>19669</v>
      </c>
      <c r="E285" s="39">
        <v>727</v>
      </c>
      <c r="F285" s="39">
        <v>706</v>
      </c>
      <c r="G285" s="39">
        <v>146</v>
      </c>
      <c r="H285" s="39">
        <v>131</v>
      </c>
      <c r="I285" s="39">
        <v>971</v>
      </c>
      <c r="J285" s="39">
        <v>966</v>
      </c>
      <c r="K285" s="39">
        <v>590</v>
      </c>
      <c r="L285" s="39">
        <v>549</v>
      </c>
      <c r="M285" s="39">
        <v>17293</v>
      </c>
      <c r="N285" s="39">
        <v>17317</v>
      </c>
      <c r="O285" s="39">
        <v>10248</v>
      </c>
      <c r="P285" s="39">
        <v>10202</v>
      </c>
      <c r="R285" s="49">
        <v>6143113.6500000004</v>
      </c>
      <c r="S285" s="49">
        <v>6198404.6600000001</v>
      </c>
      <c r="T285" s="49">
        <v>1310437.6000000001</v>
      </c>
      <c r="U285" s="49">
        <v>1223000.2799999998</v>
      </c>
      <c r="V285" s="49">
        <v>7345508.1900000004</v>
      </c>
      <c r="W285" s="49">
        <v>7729091.5800000001</v>
      </c>
      <c r="X285" s="49">
        <v>7637520.5</v>
      </c>
      <c r="Y285" s="49">
        <v>7442562.4199999999</v>
      </c>
      <c r="Z285" s="49">
        <v>1143759.02</v>
      </c>
      <c r="AA285" s="49">
        <v>1190024.24</v>
      </c>
      <c r="AB285" s="49">
        <v>855503.04</v>
      </c>
      <c r="AC285" s="49">
        <v>883799.26</v>
      </c>
      <c r="AD285" s="249">
        <v>24435842</v>
      </c>
      <c r="AE285" s="249">
        <v>24666882.439999998</v>
      </c>
      <c r="AF285" s="266">
        <f t="shared" si="10"/>
        <v>231040.43999999762</v>
      </c>
      <c r="AG285" s="266">
        <f t="shared" si="11"/>
        <v>11.746425339366395</v>
      </c>
    </row>
    <row r="286" spans="1:33">
      <c r="A286" s="37">
        <v>918</v>
      </c>
      <c r="B286" s="251" t="s">
        <v>300</v>
      </c>
      <c r="C286" s="255">
        <v>2245</v>
      </c>
      <c r="D286" s="255">
        <v>2246</v>
      </c>
      <c r="E286" s="39">
        <v>108</v>
      </c>
      <c r="F286" s="39">
        <v>107</v>
      </c>
      <c r="G286" s="39">
        <v>17</v>
      </c>
      <c r="H286" s="39">
        <v>22</v>
      </c>
      <c r="I286" s="39">
        <v>136</v>
      </c>
      <c r="J286" s="39">
        <v>131</v>
      </c>
      <c r="K286" s="39">
        <v>72</v>
      </c>
      <c r="L286" s="39">
        <v>74</v>
      </c>
      <c r="M286" s="39">
        <v>1912</v>
      </c>
      <c r="N286" s="39">
        <v>1912</v>
      </c>
      <c r="O286" s="39">
        <v>1184</v>
      </c>
      <c r="P286" s="39">
        <v>1184</v>
      </c>
      <c r="R286" s="49">
        <v>912594.60000000009</v>
      </c>
      <c r="S286" s="49">
        <v>939418.27</v>
      </c>
      <c r="T286" s="49">
        <v>152585.20000000001</v>
      </c>
      <c r="U286" s="49">
        <v>205389.36</v>
      </c>
      <c r="V286" s="49">
        <v>1028825.04</v>
      </c>
      <c r="W286" s="49">
        <v>1048148.03</v>
      </c>
      <c r="X286" s="49">
        <v>932036.4</v>
      </c>
      <c r="Y286" s="49">
        <v>1003186.92</v>
      </c>
      <c r="Z286" s="49">
        <v>126459.68000000001</v>
      </c>
      <c r="AA286" s="49">
        <v>131392.63999999998</v>
      </c>
      <c r="AB286" s="49">
        <v>98840.320000000007</v>
      </c>
      <c r="AC286" s="49">
        <v>102569.92</v>
      </c>
      <c r="AD286" s="249">
        <v>3251341.24</v>
      </c>
      <c r="AE286" s="249">
        <v>3430105.14</v>
      </c>
      <c r="AF286" s="266">
        <f t="shared" si="10"/>
        <v>178763.89999999991</v>
      </c>
      <c r="AG286" s="266">
        <f t="shared" si="11"/>
        <v>79.592119323241278</v>
      </c>
    </row>
    <row r="287" spans="1:33">
      <c r="A287" s="37">
        <v>921</v>
      </c>
      <c r="B287" s="251" t="s">
        <v>301</v>
      </c>
      <c r="C287" s="255">
        <v>1895</v>
      </c>
      <c r="D287" s="255">
        <v>1851</v>
      </c>
      <c r="E287" s="39">
        <v>45</v>
      </c>
      <c r="F287" s="39">
        <v>44</v>
      </c>
      <c r="G287" s="39">
        <v>7</v>
      </c>
      <c r="H287" s="39">
        <v>9</v>
      </c>
      <c r="I287" s="39">
        <v>74</v>
      </c>
      <c r="J287" s="39">
        <v>68</v>
      </c>
      <c r="K287" s="39">
        <v>51</v>
      </c>
      <c r="L287" s="39">
        <v>53</v>
      </c>
      <c r="M287" s="39">
        <v>1718</v>
      </c>
      <c r="N287" s="39">
        <v>1677</v>
      </c>
      <c r="O287" s="39">
        <v>864</v>
      </c>
      <c r="P287" s="39">
        <v>835</v>
      </c>
      <c r="R287" s="49">
        <v>380247.75000000006</v>
      </c>
      <c r="S287" s="49">
        <v>386302.84</v>
      </c>
      <c r="T287" s="49">
        <v>62829.200000000004</v>
      </c>
      <c r="U287" s="49">
        <v>84022.92</v>
      </c>
      <c r="V287" s="49">
        <v>559801.86</v>
      </c>
      <c r="W287" s="49">
        <v>544076.84</v>
      </c>
      <c r="X287" s="49">
        <v>660192.45000000007</v>
      </c>
      <c r="Y287" s="49">
        <v>718498.74</v>
      </c>
      <c r="Z287" s="49">
        <v>113628.52</v>
      </c>
      <c r="AA287" s="49">
        <v>115243.44</v>
      </c>
      <c r="AB287" s="49">
        <v>72126.720000000001</v>
      </c>
      <c r="AC287" s="49">
        <v>72336.05</v>
      </c>
      <c r="AD287" s="249">
        <v>1848826.5000000002</v>
      </c>
      <c r="AE287" s="249">
        <v>1920480.8299999998</v>
      </c>
      <c r="AF287" s="266">
        <f t="shared" si="10"/>
        <v>71654.329999999609</v>
      </c>
      <c r="AG287" s="266">
        <f t="shared" si="11"/>
        <v>38.711145326850136</v>
      </c>
    </row>
    <row r="288" spans="1:33">
      <c r="A288" s="37">
        <v>922</v>
      </c>
      <c r="B288" s="251" t="s">
        <v>302</v>
      </c>
      <c r="C288" s="255">
        <v>4469</v>
      </c>
      <c r="D288" s="255">
        <v>4511</v>
      </c>
      <c r="E288" s="39">
        <v>256</v>
      </c>
      <c r="F288" s="39">
        <v>265</v>
      </c>
      <c r="G288" s="39">
        <v>55</v>
      </c>
      <c r="H288" s="39">
        <v>49</v>
      </c>
      <c r="I288" s="39">
        <v>390</v>
      </c>
      <c r="J288" s="39">
        <v>386</v>
      </c>
      <c r="K288" s="39">
        <v>218</v>
      </c>
      <c r="L288" s="39">
        <v>218</v>
      </c>
      <c r="M288" s="39">
        <v>3550</v>
      </c>
      <c r="N288" s="39">
        <v>3593</v>
      </c>
      <c r="O288" s="39">
        <v>2552</v>
      </c>
      <c r="P288" s="39">
        <v>2568</v>
      </c>
      <c r="R288" s="49">
        <v>2163187.2000000002</v>
      </c>
      <c r="S288" s="49">
        <v>2326596.6500000004</v>
      </c>
      <c r="T288" s="49">
        <v>493658</v>
      </c>
      <c r="U288" s="49">
        <v>457458.11999999994</v>
      </c>
      <c r="V288" s="49">
        <v>2950307.1</v>
      </c>
      <c r="W288" s="49">
        <v>3088436.18</v>
      </c>
      <c r="X288" s="49">
        <v>2821999.1</v>
      </c>
      <c r="Y288" s="49">
        <v>2955334.44</v>
      </c>
      <c r="Z288" s="49">
        <v>234797</v>
      </c>
      <c r="AA288" s="49">
        <v>246910.96</v>
      </c>
      <c r="AB288" s="49">
        <v>213040.96000000002</v>
      </c>
      <c r="AC288" s="49">
        <v>222465.84</v>
      </c>
      <c r="AD288" s="249">
        <v>8876989.3600000013</v>
      </c>
      <c r="AE288" s="249">
        <v>9297202.1900000013</v>
      </c>
      <c r="AF288" s="266">
        <f t="shared" si="10"/>
        <v>420212.83000000007</v>
      </c>
      <c r="AG288" s="266">
        <f t="shared" si="11"/>
        <v>93.152921746841074</v>
      </c>
    </row>
    <row r="289" spans="1:33">
      <c r="A289" s="37">
        <v>924</v>
      </c>
      <c r="B289" s="251" t="s">
        <v>303</v>
      </c>
      <c r="C289" s="255">
        <v>2936</v>
      </c>
      <c r="D289" s="255">
        <v>2931</v>
      </c>
      <c r="E289" s="39">
        <v>126</v>
      </c>
      <c r="F289" s="39">
        <v>124</v>
      </c>
      <c r="G289" s="39">
        <v>26</v>
      </c>
      <c r="H289" s="39">
        <v>19</v>
      </c>
      <c r="I289" s="39">
        <v>180</v>
      </c>
      <c r="J289" s="39">
        <v>176</v>
      </c>
      <c r="K289" s="39">
        <v>126</v>
      </c>
      <c r="L289" s="39">
        <v>119</v>
      </c>
      <c r="M289" s="39">
        <v>2478</v>
      </c>
      <c r="N289" s="39">
        <v>2493</v>
      </c>
      <c r="O289" s="39">
        <v>1447</v>
      </c>
      <c r="P289" s="39">
        <v>1444</v>
      </c>
      <c r="R289" s="49">
        <v>1064693.7000000002</v>
      </c>
      <c r="S289" s="49">
        <v>1088671.6400000001</v>
      </c>
      <c r="T289" s="49">
        <v>233365.6</v>
      </c>
      <c r="U289" s="49">
        <v>177381.71999999997</v>
      </c>
      <c r="V289" s="49">
        <v>1361680.2</v>
      </c>
      <c r="W289" s="49">
        <v>1408198.8800000001</v>
      </c>
      <c r="X289" s="49">
        <v>1631063.7000000002</v>
      </c>
      <c r="Y289" s="49">
        <v>1613233.02</v>
      </c>
      <c r="Z289" s="49">
        <v>163894.92000000001</v>
      </c>
      <c r="AA289" s="49">
        <v>171318.96</v>
      </c>
      <c r="AB289" s="49">
        <v>120795.56000000001</v>
      </c>
      <c r="AC289" s="49">
        <v>125093.71999999999</v>
      </c>
      <c r="AD289" s="249">
        <v>4575493.68</v>
      </c>
      <c r="AE289" s="249">
        <v>4583897.9399999995</v>
      </c>
      <c r="AF289" s="266">
        <f t="shared" si="10"/>
        <v>8404.2599999997765</v>
      </c>
      <c r="AG289" s="266">
        <f t="shared" si="11"/>
        <v>2.8673694984646114</v>
      </c>
    </row>
    <row r="290" spans="1:33">
      <c r="A290" s="37">
        <v>925</v>
      </c>
      <c r="B290" s="251" t="s">
        <v>304</v>
      </c>
      <c r="C290" s="255">
        <v>3387</v>
      </c>
      <c r="D290" s="255">
        <v>3352</v>
      </c>
      <c r="E290" s="39">
        <v>132</v>
      </c>
      <c r="F290" s="39">
        <v>123</v>
      </c>
      <c r="G290" s="39">
        <v>31</v>
      </c>
      <c r="H290" s="39">
        <v>33</v>
      </c>
      <c r="I290" s="39">
        <v>231</v>
      </c>
      <c r="J290" s="39">
        <v>224</v>
      </c>
      <c r="K290" s="39">
        <v>117</v>
      </c>
      <c r="L290" s="39">
        <v>136</v>
      </c>
      <c r="M290" s="39">
        <v>2876</v>
      </c>
      <c r="N290" s="39">
        <v>2836</v>
      </c>
      <c r="O290" s="39">
        <v>1837</v>
      </c>
      <c r="P290" s="39">
        <v>1796</v>
      </c>
      <c r="R290" s="49">
        <v>1115393.4000000001</v>
      </c>
      <c r="S290" s="49">
        <v>1079892.03</v>
      </c>
      <c r="T290" s="49">
        <v>278243.60000000003</v>
      </c>
      <c r="U290" s="49">
        <v>308084.03999999998</v>
      </c>
      <c r="V290" s="49">
        <v>1747489.59</v>
      </c>
      <c r="W290" s="49">
        <v>1792253.12</v>
      </c>
      <c r="X290" s="49">
        <v>1514559.1500000001</v>
      </c>
      <c r="Y290" s="49">
        <v>1843694.88</v>
      </c>
      <c r="Z290" s="49">
        <v>190218.64</v>
      </c>
      <c r="AA290" s="49">
        <v>194889.91999999998</v>
      </c>
      <c r="AB290" s="49">
        <v>153352.76</v>
      </c>
      <c r="AC290" s="49">
        <v>155587.47999999998</v>
      </c>
      <c r="AD290" s="249">
        <v>4999257.1399999997</v>
      </c>
      <c r="AE290" s="249">
        <v>5374401.4700000007</v>
      </c>
      <c r="AF290" s="266">
        <f t="shared" si="10"/>
        <v>375144.33000000101</v>
      </c>
      <c r="AG290" s="266">
        <f t="shared" si="11"/>
        <v>111.91656622911725</v>
      </c>
    </row>
    <row r="291" spans="1:33">
      <c r="A291" s="37">
        <v>927</v>
      </c>
      <c r="B291" s="251" t="s">
        <v>305</v>
      </c>
      <c r="C291" s="255">
        <v>28811</v>
      </c>
      <c r="D291" s="255">
        <v>28799</v>
      </c>
      <c r="E291" s="39">
        <v>1523</v>
      </c>
      <c r="F291" s="39">
        <v>1462</v>
      </c>
      <c r="G291" s="39">
        <v>316</v>
      </c>
      <c r="H291" s="39">
        <v>298</v>
      </c>
      <c r="I291" s="39">
        <v>2107</v>
      </c>
      <c r="J291" s="39">
        <v>2031</v>
      </c>
      <c r="K291" s="39">
        <v>1303</v>
      </c>
      <c r="L291" s="39">
        <v>1248</v>
      </c>
      <c r="M291" s="39">
        <v>23562</v>
      </c>
      <c r="N291" s="39">
        <v>23760</v>
      </c>
      <c r="O291" s="39">
        <v>16584</v>
      </c>
      <c r="P291" s="39">
        <v>16635</v>
      </c>
      <c r="R291" s="49">
        <v>12869273.850000001</v>
      </c>
      <c r="S291" s="49">
        <v>12835789.82</v>
      </c>
      <c r="T291" s="49">
        <v>2836289.6</v>
      </c>
      <c r="U291" s="49">
        <v>2782092.2399999998</v>
      </c>
      <c r="V291" s="49">
        <v>15939223.23</v>
      </c>
      <c r="W291" s="49">
        <v>16250295.029999999</v>
      </c>
      <c r="X291" s="49">
        <v>16867269.850000001</v>
      </c>
      <c r="Y291" s="49">
        <v>16918611.84</v>
      </c>
      <c r="Z291" s="49">
        <v>1558390.68</v>
      </c>
      <c r="AA291" s="49">
        <v>1632787.2</v>
      </c>
      <c r="AB291" s="49">
        <v>1384432.32</v>
      </c>
      <c r="AC291" s="49">
        <v>1441090.0499999998</v>
      </c>
      <c r="AD291" s="249">
        <v>51454879.530000001</v>
      </c>
      <c r="AE291" s="249">
        <v>51860666.18</v>
      </c>
      <c r="AF291" s="266">
        <f t="shared" si="10"/>
        <v>405786.64999999851</v>
      </c>
      <c r="AG291" s="266">
        <f t="shared" si="11"/>
        <v>14.090303482759767</v>
      </c>
    </row>
    <row r="292" spans="1:33">
      <c r="A292" s="37">
        <v>931</v>
      </c>
      <c r="B292" s="251" t="s">
        <v>306</v>
      </c>
      <c r="C292" s="255">
        <v>5877</v>
      </c>
      <c r="D292" s="255">
        <v>5764</v>
      </c>
      <c r="E292" s="39">
        <v>225</v>
      </c>
      <c r="F292" s="39">
        <v>219</v>
      </c>
      <c r="G292" s="39">
        <v>43</v>
      </c>
      <c r="H292" s="39">
        <v>44</v>
      </c>
      <c r="I292" s="39">
        <v>274</v>
      </c>
      <c r="J292" s="39">
        <v>278</v>
      </c>
      <c r="K292" s="39">
        <v>161</v>
      </c>
      <c r="L292" s="39">
        <v>154</v>
      </c>
      <c r="M292" s="39">
        <v>5174</v>
      </c>
      <c r="N292" s="39">
        <v>5069</v>
      </c>
      <c r="O292" s="39">
        <v>2777</v>
      </c>
      <c r="P292" s="39">
        <v>2668</v>
      </c>
      <c r="R292" s="49">
        <v>1901238.7500000002</v>
      </c>
      <c r="S292" s="49">
        <v>1922734.59</v>
      </c>
      <c r="T292" s="49">
        <v>385950.8</v>
      </c>
      <c r="U292" s="49">
        <v>410778.72</v>
      </c>
      <c r="V292" s="49">
        <v>2072779.86</v>
      </c>
      <c r="W292" s="49">
        <v>2224314.14</v>
      </c>
      <c r="X292" s="49">
        <v>2084136.9500000002</v>
      </c>
      <c r="Y292" s="49">
        <v>2087713.32</v>
      </c>
      <c r="Z292" s="49">
        <v>342208.36</v>
      </c>
      <c r="AA292" s="49">
        <v>348341.68</v>
      </c>
      <c r="AB292" s="49">
        <v>231823.96000000002</v>
      </c>
      <c r="AC292" s="49">
        <v>231128.84</v>
      </c>
      <c r="AD292" s="249">
        <v>7018138.6800000006</v>
      </c>
      <c r="AE292" s="249">
        <v>7225011.29</v>
      </c>
      <c r="AF292" s="266">
        <f t="shared" si="10"/>
        <v>206872.6099999994</v>
      </c>
      <c r="AG292" s="266">
        <f t="shared" si="11"/>
        <v>35.890459750173385</v>
      </c>
    </row>
    <row r="293" spans="1:33">
      <c r="A293" s="37">
        <v>934</v>
      </c>
      <c r="B293" s="251" t="s">
        <v>307</v>
      </c>
      <c r="C293" s="255">
        <v>2656</v>
      </c>
      <c r="D293" s="255">
        <v>2607</v>
      </c>
      <c r="E293" s="39">
        <v>77</v>
      </c>
      <c r="F293" s="39">
        <v>70</v>
      </c>
      <c r="G293" s="39">
        <v>17</v>
      </c>
      <c r="H293" s="39">
        <v>15</v>
      </c>
      <c r="I293" s="39">
        <v>180</v>
      </c>
      <c r="J293" s="39">
        <v>164</v>
      </c>
      <c r="K293" s="39">
        <v>95</v>
      </c>
      <c r="L293" s="39">
        <v>101</v>
      </c>
      <c r="M293" s="39">
        <v>2287</v>
      </c>
      <c r="N293" s="39">
        <v>2257</v>
      </c>
      <c r="O293" s="39">
        <v>1350</v>
      </c>
      <c r="P293" s="39">
        <v>1310</v>
      </c>
      <c r="R293" s="49">
        <v>650646.15</v>
      </c>
      <c r="S293" s="49">
        <v>614572.70000000007</v>
      </c>
      <c r="T293" s="49">
        <v>152585.20000000001</v>
      </c>
      <c r="U293" s="49">
        <v>140038.19999999998</v>
      </c>
      <c r="V293" s="49">
        <v>1361680.2</v>
      </c>
      <c r="W293" s="49">
        <v>1312185.32</v>
      </c>
      <c r="X293" s="49">
        <v>1229770.25</v>
      </c>
      <c r="Y293" s="49">
        <v>1369214.58</v>
      </c>
      <c r="Z293" s="49">
        <v>151262.18</v>
      </c>
      <c r="AA293" s="49">
        <v>155101.04</v>
      </c>
      <c r="AB293" s="49">
        <v>112698</v>
      </c>
      <c r="AC293" s="49">
        <v>113485.29999999999</v>
      </c>
      <c r="AD293" s="249">
        <v>3658641.98</v>
      </c>
      <c r="AE293" s="249">
        <v>3704597.14</v>
      </c>
      <c r="AF293" s="266">
        <f t="shared" si="10"/>
        <v>45955.160000000149</v>
      </c>
      <c r="AG293" s="266">
        <f t="shared" si="11"/>
        <v>17.62760260836216</v>
      </c>
    </row>
    <row r="294" spans="1:33">
      <c r="A294" s="37">
        <v>935</v>
      </c>
      <c r="B294" s="251" t="s">
        <v>308</v>
      </c>
      <c r="C294" s="255">
        <v>2927</v>
      </c>
      <c r="D294" s="255">
        <v>2831</v>
      </c>
      <c r="E294" s="39">
        <v>82</v>
      </c>
      <c r="F294" s="39">
        <v>66</v>
      </c>
      <c r="G294" s="39">
        <v>16</v>
      </c>
      <c r="H294" s="39">
        <v>16</v>
      </c>
      <c r="I294" s="39">
        <v>152</v>
      </c>
      <c r="J294" s="39">
        <v>133</v>
      </c>
      <c r="K294" s="39">
        <v>90</v>
      </c>
      <c r="L294" s="39">
        <v>91</v>
      </c>
      <c r="M294" s="39">
        <v>2587</v>
      </c>
      <c r="N294" s="39">
        <v>2525</v>
      </c>
      <c r="O294" s="39">
        <v>1500</v>
      </c>
      <c r="P294" s="39">
        <v>1427</v>
      </c>
      <c r="R294" s="49">
        <v>692895.9</v>
      </c>
      <c r="S294" s="49">
        <v>579454.26</v>
      </c>
      <c r="T294" s="49">
        <v>143609.60000000001</v>
      </c>
      <c r="U294" s="49">
        <v>149374.07999999999</v>
      </c>
      <c r="V294" s="49">
        <v>1149863.28</v>
      </c>
      <c r="W294" s="49">
        <v>1064150.29</v>
      </c>
      <c r="X294" s="49">
        <v>1165045.5</v>
      </c>
      <c r="Y294" s="49">
        <v>1233648.78</v>
      </c>
      <c r="Z294" s="49">
        <v>171104.18</v>
      </c>
      <c r="AA294" s="49">
        <v>173518</v>
      </c>
      <c r="AB294" s="49">
        <v>125220</v>
      </c>
      <c r="AC294" s="49">
        <v>123621.01</v>
      </c>
      <c r="AD294" s="249">
        <v>3447738.4600000004</v>
      </c>
      <c r="AE294" s="249">
        <v>3323766.42</v>
      </c>
      <c r="AF294" s="266">
        <f t="shared" si="10"/>
        <v>-123972.0400000005</v>
      </c>
      <c r="AG294" s="266">
        <f t="shared" si="11"/>
        <v>-43.790900741787532</v>
      </c>
    </row>
    <row r="295" spans="1:33">
      <c r="A295" s="37">
        <v>936</v>
      </c>
      <c r="B295" s="251" t="s">
        <v>309</v>
      </c>
      <c r="C295" s="255">
        <v>6275</v>
      </c>
      <c r="D295" s="255">
        <v>6190</v>
      </c>
      <c r="E295" s="39">
        <v>234</v>
      </c>
      <c r="F295" s="39">
        <v>212</v>
      </c>
      <c r="G295" s="39">
        <v>42</v>
      </c>
      <c r="H295" s="39">
        <v>40</v>
      </c>
      <c r="I295" s="39">
        <v>321</v>
      </c>
      <c r="J295" s="39">
        <v>312</v>
      </c>
      <c r="K295" s="39">
        <v>187</v>
      </c>
      <c r="L295" s="39">
        <v>190</v>
      </c>
      <c r="M295" s="39">
        <v>5491</v>
      </c>
      <c r="N295" s="39">
        <v>5436</v>
      </c>
      <c r="O295" s="39">
        <v>2955</v>
      </c>
      <c r="P295" s="39">
        <v>2924</v>
      </c>
      <c r="R295" s="49">
        <v>1977288.3000000003</v>
      </c>
      <c r="S295" s="49">
        <v>1861277.32</v>
      </c>
      <c r="T295" s="49">
        <v>376975.2</v>
      </c>
      <c r="U295" s="49">
        <v>373435.19999999995</v>
      </c>
      <c r="V295" s="49">
        <v>2428329.69</v>
      </c>
      <c r="W295" s="49">
        <v>2496352.56</v>
      </c>
      <c r="X295" s="49">
        <v>2420705.65</v>
      </c>
      <c r="Y295" s="49">
        <v>2575750.2000000002</v>
      </c>
      <c r="Z295" s="49">
        <v>363174.74</v>
      </c>
      <c r="AA295" s="49">
        <v>373561.92</v>
      </c>
      <c r="AB295" s="49">
        <v>246683.40000000002</v>
      </c>
      <c r="AC295" s="49">
        <v>253306.12</v>
      </c>
      <c r="AD295" s="249">
        <v>7813156.9800000004</v>
      </c>
      <c r="AE295" s="249">
        <v>7933683.3200000003</v>
      </c>
      <c r="AF295" s="266">
        <f t="shared" si="10"/>
        <v>120526.33999999985</v>
      </c>
      <c r="AG295" s="266">
        <f t="shared" si="11"/>
        <v>19.471137318255227</v>
      </c>
    </row>
    <row r="296" spans="1:33">
      <c r="A296" s="37">
        <v>946</v>
      </c>
      <c r="B296" s="251" t="s">
        <v>310</v>
      </c>
      <c r="C296" s="255">
        <v>6291</v>
      </c>
      <c r="D296" s="255">
        <v>6210</v>
      </c>
      <c r="E296" s="39">
        <v>371</v>
      </c>
      <c r="F296" s="39">
        <v>358</v>
      </c>
      <c r="G296" s="39">
        <v>73</v>
      </c>
      <c r="H296" s="39">
        <v>59</v>
      </c>
      <c r="I296" s="39">
        <v>462</v>
      </c>
      <c r="J296" s="39">
        <v>447</v>
      </c>
      <c r="K296" s="39">
        <v>264</v>
      </c>
      <c r="L296" s="39">
        <v>262</v>
      </c>
      <c r="M296" s="39">
        <v>5121</v>
      </c>
      <c r="N296" s="39">
        <v>5084</v>
      </c>
      <c r="O296" s="39">
        <v>3195</v>
      </c>
      <c r="P296" s="39">
        <v>3161</v>
      </c>
      <c r="R296" s="49">
        <v>3134931.45</v>
      </c>
      <c r="S296" s="49">
        <v>3143100.3800000004</v>
      </c>
      <c r="T296" s="49">
        <v>655218.80000000005</v>
      </c>
      <c r="U296" s="49">
        <v>550816.91999999993</v>
      </c>
      <c r="V296" s="49">
        <v>3494979.18</v>
      </c>
      <c r="W296" s="49">
        <v>3576505.11</v>
      </c>
      <c r="X296" s="49">
        <v>3417466.8000000003</v>
      </c>
      <c r="Y296" s="49">
        <v>3551823.96</v>
      </c>
      <c r="Z296" s="49">
        <v>338702.94</v>
      </c>
      <c r="AA296" s="49">
        <v>349372.48</v>
      </c>
      <c r="AB296" s="49">
        <v>266718.60000000003</v>
      </c>
      <c r="AC296" s="49">
        <v>273837.43</v>
      </c>
      <c r="AD296" s="249">
        <v>11308017.77</v>
      </c>
      <c r="AE296" s="249">
        <v>11445456.280000001</v>
      </c>
      <c r="AF296" s="266">
        <f t="shared" si="10"/>
        <v>137438.51000000164</v>
      </c>
      <c r="AG296" s="266">
        <f t="shared" si="11"/>
        <v>22.131805152979329</v>
      </c>
    </row>
    <row r="297" spans="1:33">
      <c r="A297" s="37">
        <v>976</v>
      </c>
      <c r="B297" s="251" t="s">
        <v>311</v>
      </c>
      <c r="C297" s="255">
        <v>3765</v>
      </c>
      <c r="D297" s="255">
        <v>3721</v>
      </c>
      <c r="E297" s="39">
        <v>124</v>
      </c>
      <c r="F297" s="39">
        <v>110</v>
      </c>
      <c r="G297" s="39">
        <v>16</v>
      </c>
      <c r="H297" s="39">
        <v>28</v>
      </c>
      <c r="I297" s="39">
        <v>166</v>
      </c>
      <c r="J297" s="39">
        <v>151</v>
      </c>
      <c r="K297" s="39">
        <v>115</v>
      </c>
      <c r="L297" s="39">
        <v>122</v>
      </c>
      <c r="M297" s="39">
        <v>3344</v>
      </c>
      <c r="N297" s="39">
        <v>3310</v>
      </c>
      <c r="O297" s="39">
        <v>1763</v>
      </c>
      <c r="P297" s="39">
        <v>1712</v>
      </c>
      <c r="R297" s="49">
        <v>1047793.8</v>
      </c>
      <c r="S297" s="49">
        <v>965757.10000000009</v>
      </c>
      <c r="T297" s="49">
        <v>143609.60000000001</v>
      </c>
      <c r="U297" s="49">
        <v>261404.63999999998</v>
      </c>
      <c r="V297" s="49">
        <v>1255771.74</v>
      </c>
      <c r="W297" s="49">
        <v>1208170.6300000001</v>
      </c>
      <c r="X297" s="49">
        <v>1488669.25</v>
      </c>
      <c r="Y297" s="49">
        <v>1653902.76</v>
      </c>
      <c r="Z297" s="49">
        <v>221172.16</v>
      </c>
      <c r="AA297" s="49">
        <v>227463.19999999998</v>
      </c>
      <c r="AB297" s="49">
        <v>147175.24000000002</v>
      </c>
      <c r="AC297" s="49">
        <v>148310.56</v>
      </c>
      <c r="AD297" s="249">
        <v>4304191.79</v>
      </c>
      <c r="AE297" s="249">
        <v>4465008.8899999997</v>
      </c>
      <c r="AF297" s="266">
        <f t="shared" si="10"/>
        <v>160817.09999999963</v>
      </c>
      <c r="AG297" s="266">
        <f t="shared" si="11"/>
        <v>43.218785272776039</v>
      </c>
    </row>
    <row r="298" spans="1:33">
      <c r="A298" s="37">
        <v>977</v>
      </c>
      <c r="B298" s="251" t="s">
        <v>312</v>
      </c>
      <c r="C298" s="255">
        <v>15369</v>
      </c>
      <c r="D298" s="255">
        <v>15406</v>
      </c>
      <c r="E298" s="39">
        <v>974</v>
      </c>
      <c r="F298" s="39">
        <v>929</v>
      </c>
      <c r="G298" s="39">
        <v>205</v>
      </c>
      <c r="H298" s="39">
        <v>194</v>
      </c>
      <c r="I298" s="39">
        <v>1416</v>
      </c>
      <c r="J298" s="39">
        <v>1378</v>
      </c>
      <c r="K298" s="39">
        <v>692</v>
      </c>
      <c r="L298" s="39">
        <v>698</v>
      </c>
      <c r="M298" s="39">
        <v>12082</v>
      </c>
      <c r="N298" s="39">
        <v>12207</v>
      </c>
      <c r="O298" s="39">
        <v>8287</v>
      </c>
      <c r="P298" s="39">
        <v>8291</v>
      </c>
      <c r="R298" s="49">
        <v>8230251.3000000007</v>
      </c>
      <c r="S298" s="49">
        <v>8156257.6900000004</v>
      </c>
      <c r="T298" s="49">
        <v>1839998</v>
      </c>
      <c r="U298" s="49">
        <v>1811160.7199999997</v>
      </c>
      <c r="V298" s="49">
        <v>10711884.24</v>
      </c>
      <c r="W298" s="49">
        <v>11025557.140000001</v>
      </c>
      <c r="X298" s="49">
        <v>8957905.4000000004</v>
      </c>
      <c r="Y298" s="49">
        <v>9462492.8399999999</v>
      </c>
      <c r="Z298" s="49">
        <v>799103.48</v>
      </c>
      <c r="AA298" s="49">
        <v>838865.04</v>
      </c>
      <c r="AB298" s="49">
        <v>691798.76</v>
      </c>
      <c r="AC298" s="49">
        <v>718249.33</v>
      </c>
      <c r="AD298" s="249">
        <v>31230941.18</v>
      </c>
      <c r="AE298" s="249">
        <v>32012582.759999998</v>
      </c>
      <c r="AF298" s="266">
        <f t="shared" si="10"/>
        <v>781641.57999999821</v>
      </c>
      <c r="AG298" s="266">
        <f t="shared" si="11"/>
        <v>50.736179410619123</v>
      </c>
    </row>
    <row r="299" spans="1:33">
      <c r="A299" s="37">
        <v>980</v>
      </c>
      <c r="B299" s="251" t="s">
        <v>313</v>
      </c>
      <c r="C299" s="255">
        <v>33677</v>
      </c>
      <c r="D299" s="255">
        <v>33704</v>
      </c>
      <c r="E299" s="39">
        <v>2244</v>
      </c>
      <c r="F299" s="39">
        <v>2205</v>
      </c>
      <c r="G299" s="39">
        <v>391</v>
      </c>
      <c r="H299" s="39">
        <v>404</v>
      </c>
      <c r="I299" s="39">
        <v>2989</v>
      </c>
      <c r="J299" s="39">
        <v>2842</v>
      </c>
      <c r="K299" s="39">
        <v>1548</v>
      </c>
      <c r="L299" s="39">
        <v>1582</v>
      </c>
      <c r="M299" s="39">
        <v>26505</v>
      </c>
      <c r="N299" s="39">
        <v>26671</v>
      </c>
      <c r="O299" s="39">
        <v>18825</v>
      </c>
      <c r="P299" s="39">
        <v>18815</v>
      </c>
      <c r="R299" s="49">
        <v>18961687.800000001</v>
      </c>
      <c r="S299" s="49">
        <v>19359040.050000001</v>
      </c>
      <c r="T299" s="49">
        <v>3509459.6</v>
      </c>
      <c r="U299" s="49">
        <v>3771695.5199999996</v>
      </c>
      <c r="V299" s="49">
        <v>22611456.210000001</v>
      </c>
      <c r="W299" s="49">
        <v>22739211.460000001</v>
      </c>
      <c r="X299" s="49">
        <v>20038782.600000001</v>
      </c>
      <c r="Y299" s="49">
        <v>21446509.559999999</v>
      </c>
      <c r="Z299" s="49">
        <v>1753040.7</v>
      </c>
      <c r="AA299" s="49">
        <v>1832831.1199999999</v>
      </c>
      <c r="AB299" s="49">
        <v>1571511</v>
      </c>
      <c r="AC299" s="49">
        <v>1629943.45</v>
      </c>
      <c r="AD299" s="249">
        <v>68445937.909999996</v>
      </c>
      <c r="AE299" s="249">
        <v>70779231.160000011</v>
      </c>
      <c r="AF299" s="266">
        <f t="shared" si="10"/>
        <v>2333293.2500000149</v>
      </c>
      <c r="AG299" s="266">
        <f t="shared" si="11"/>
        <v>69.228971338713947</v>
      </c>
    </row>
    <row r="300" spans="1:33">
      <c r="A300" s="37">
        <v>981</v>
      </c>
      <c r="B300" s="251" t="s">
        <v>314</v>
      </c>
      <c r="C300" s="255">
        <v>2207</v>
      </c>
      <c r="D300" s="255">
        <v>2193</v>
      </c>
      <c r="E300" s="39">
        <v>67</v>
      </c>
      <c r="F300" s="39">
        <v>65</v>
      </c>
      <c r="G300" s="39">
        <v>14</v>
      </c>
      <c r="H300" s="39">
        <v>17</v>
      </c>
      <c r="I300" s="39">
        <v>117</v>
      </c>
      <c r="J300" s="39">
        <v>105</v>
      </c>
      <c r="K300" s="39">
        <v>71</v>
      </c>
      <c r="L300" s="39">
        <v>67</v>
      </c>
      <c r="M300" s="39">
        <v>1938</v>
      </c>
      <c r="N300" s="39">
        <v>1939</v>
      </c>
      <c r="O300" s="39">
        <v>1214</v>
      </c>
      <c r="P300" s="39">
        <v>1204</v>
      </c>
      <c r="R300" s="49">
        <v>566146.65</v>
      </c>
      <c r="S300" s="49">
        <v>570674.65</v>
      </c>
      <c r="T300" s="49">
        <v>125658.40000000001</v>
      </c>
      <c r="U300" s="49">
        <v>158709.96</v>
      </c>
      <c r="V300" s="49">
        <v>885092.13</v>
      </c>
      <c r="W300" s="49">
        <v>840118.65</v>
      </c>
      <c r="X300" s="49">
        <v>919091.45000000007</v>
      </c>
      <c r="Y300" s="49">
        <v>908290.86</v>
      </c>
      <c r="Z300" s="49">
        <v>128179.32</v>
      </c>
      <c r="AA300" s="49">
        <v>133248.07999999999</v>
      </c>
      <c r="AB300" s="49">
        <v>101344.72</v>
      </c>
      <c r="AC300" s="49">
        <v>104302.51999999999</v>
      </c>
      <c r="AD300" s="249">
        <v>2725512.6700000004</v>
      </c>
      <c r="AE300" s="249">
        <v>2715344.72</v>
      </c>
      <c r="AF300" s="266">
        <f t="shared" si="10"/>
        <v>-10167.950000000186</v>
      </c>
      <c r="AG300" s="266">
        <f t="shared" si="11"/>
        <v>-4.6365481076152237</v>
      </c>
    </row>
    <row r="301" spans="1:33">
      <c r="A301" s="37">
        <v>989</v>
      </c>
      <c r="B301" s="251" t="s">
        <v>315</v>
      </c>
      <c r="C301" s="255">
        <v>5316</v>
      </c>
      <c r="D301" s="255">
        <v>5220</v>
      </c>
      <c r="E301" s="39">
        <v>205</v>
      </c>
      <c r="F301" s="39">
        <v>191</v>
      </c>
      <c r="G301" s="39">
        <v>49</v>
      </c>
      <c r="H301" s="39">
        <v>33</v>
      </c>
      <c r="I301" s="39">
        <v>286</v>
      </c>
      <c r="J301" s="39">
        <v>292</v>
      </c>
      <c r="K301" s="39">
        <v>198</v>
      </c>
      <c r="L301" s="39">
        <v>165</v>
      </c>
      <c r="M301" s="39">
        <v>4578</v>
      </c>
      <c r="N301" s="39">
        <v>4539</v>
      </c>
      <c r="O301" s="39">
        <v>2564</v>
      </c>
      <c r="P301" s="39">
        <v>2512</v>
      </c>
      <c r="R301" s="49">
        <v>1732239.7500000002</v>
      </c>
      <c r="S301" s="49">
        <v>1676905.51</v>
      </c>
      <c r="T301" s="49">
        <v>439804.4</v>
      </c>
      <c r="U301" s="49">
        <v>308084.03999999998</v>
      </c>
      <c r="V301" s="49">
        <v>2163558.54</v>
      </c>
      <c r="W301" s="49">
        <v>2336329.96</v>
      </c>
      <c r="X301" s="49">
        <v>2563100.1</v>
      </c>
      <c r="Y301" s="49">
        <v>2236835.7000000002</v>
      </c>
      <c r="Z301" s="49">
        <v>302788.92</v>
      </c>
      <c r="AA301" s="49">
        <v>311920.08</v>
      </c>
      <c r="AB301" s="49">
        <v>214042.72</v>
      </c>
      <c r="AC301" s="49">
        <v>217614.56</v>
      </c>
      <c r="AD301" s="249">
        <v>7415534.4300000006</v>
      </c>
      <c r="AE301" s="249">
        <v>7087689.8499999996</v>
      </c>
      <c r="AF301" s="266">
        <f t="shared" si="10"/>
        <v>-327844.58000000101</v>
      </c>
      <c r="AG301" s="266">
        <f t="shared" si="11"/>
        <v>-62.805475095785631</v>
      </c>
    </row>
    <row r="302" spans="1:33">
      <c r="A302" s="37">
        <v>992</v>
      </c>
      <c r="B302" s="251" t="s">
        <v>316</v>
      </c>
      <c r="C302" s="255">
        <v>17971</v>
      </c>
      <c r="D302" s="255">
        <v>17740</v>
      </c>
      <c r="E302" s="39">
        <v>782</v>
      </c>
      <c r="F302" s="39">
        <v>742</v>
      </c>
      <c r="G302" s="39">
        <v>156</v>
      </c>
      <c r="H302" s="39">
        <v>152</v>
      </c>
      <c r="I302" s="39">
        <v>1179</v>
      </c>
      <c r="J302" s="39">
        <v>1131</v>
      </c>
      <c r="K302" s="39">
        <v>660</v>
      </c>
      <c r="L302" s="39">
        <v>661</v>
      </c>
      <c r="M302" s="39">
        <v>15194</v>
      </c>
      <c r="N302" s="39">
        <v>15054</v>
      </c>
      <c r="O302" s="39">
        <v>9414</v>
      </c>
      <c r="P302" s="39">
        <v>9210</v>
      </c>
      <c r="R302" s="49">
        <v>6607860.9000000004</v>
      </c>
      <c r="S302" s="49">
        <v>6514470.6200000001</v>
      </c>
      <c r="T302" s="49">
        <v>1400193.6</v>
      </c>
      <c r="U302" s="49">
        <v>1419053.7599999998</v>
      </c>
      <c r="V302" s="49">
        <v>8919005.3100000005</v>
      </c>
      <c r="W302" s="49">
        <v>9049278.0299999993</v>
      </c>
      <c r="X302" s="49">
        <v>8543667</v>
      </c>
      <c r="Y302" s="49">
        <v>8960899.3800000008</v>
      </c>
      <c r="Z302" s="49">
        <v>1004931.16</v>
      </c>
      <c r="AA302" s="49">
        <v>1034510.88</v>
      </c>
      <c r="AB302" s="49">
        <v>785880.72000000009</v>
      </c>
      <c r="AC302" s="49">
        <v>797862.29999999993</v>
      </c>
      <c r="AD302" s="249">
        <v>27261538.690000001</v>
      </c>
      <c r="AE302" s="249">
        <v>27776074.969999999</v>
      </c>
      <c r="AF302" s="266">
        <f t="shared" si="10"/>
        <v>514536.27999999747</v>
      </c>
      <c r="AG302" s="266">
        <f t="shared" si="11"/>
        <v>29.004299887260284</v>
      </c>
    </row>
    <row r="303" spans="1:33">
      <c r="N303" s="43"/>
      <c r="O303" s="37"/>
      <c r="P303" s="37"/>
      <c r="AC303" s="37"/>
      <c r="AF303" s="266"/>
    </row>
    <row r="304" spans="1:33">
      <c r="N304" s="43"/>
      <c r="O304" s="37"/>
      <c r="P304" s="37"/>
      <c r="AC304" s="37"/>
      <c r="AF304" s="266"/>
    </row>
    <row r="305" spans="5:32">
      <c r="N305" s="43"/>
      <c r="O305" s="37"/>
      <c r="P305" s="37"/>
      <c r="AC305" s="37"/>
      <c r="AF305" s="266"/>
    </row>
    <row r="306" spans="5:32">
      <c r="N306" s="43"/>
      <c r="O306" s="37"/>
      <c r="P306" s="37"/>
      <c r="AC306" s="37"/>
      <c r="AF306" s="266"/>
    </row>
    <row r="307" spans="5:32"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7"/>
      <c r="P307" s="37"/>
      <c r="AC307" s="37"/>
      <c r="AF307" s="266"/>
    </row>
    <row r="308" spans="5:32">
      <c r="N308" s="43"/>
      <c r="O308" s="37"/>
      <c r="P308" s="37"/>
      <c r="AC308" s="37"/>
      <c r="AF308" s="266"/>
    </row>
    <row r="309" spans="5:32"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7"/>
      <c r="P309" s="37"/>
      <c r="AC309" s="37"/>
      <c r="AF309" s="266"/>
    </row>
  </sheetData>
  <autoFilter ref="A10:AG10" xr:uid="{AD9C0E0E-9C26-4964-BD74-F8514E893F4F}">
    <sortState xmlns:xlrd2="http://schemas.microsoft.com/office/spreadsheetml/2017/richdata2" ref="A11:AG302">
      <sortCondition ref="A10"/>
    </sortState>
  </autoFilter>
  <sortState xmlns:xlrd2="http://schemas.microsoft.com/office/spreadsheetml/2017/richdata2" columnSort="1" ref="R1:AF309">
    <sortCondition ref="R9:AF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dimension ref="A1:BD326"/>
  <sheetViews>
    <sheetView zoomScale="96" zoomScaleNormal="96" workbookViewId="0">
      <pane xSplit="4" ySplit="10" topLeftCell="E14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15" bestFit="1" customWidth="1"/>
    <col min="7" max="7" width="11" style="15" customWidth="1"/>
    <col min="8" max="8" width="11" style="7" customWidth="1"/>
    <col min="9" max="9" width="5.140625" style="15" customWidth="1"/>
    <col min="10" max="10" width="12.140625" style="9" bestFit="1" customWidth="1"/>
    <col min="11" max="11" width="10.85546875" style="9" bestFit="1" customWidth="1"/>
    <col min="12" max="12" width="12.140625" style="12" customWidth="1"/>
    <col min="13" max="13" width="7.42578125" style="9" customWidth="1"/>
    <col min="14" max="14" width="12.140625" style="9" bestFit="1" customWidth="1"/>
    <col min="15" max="15" width="10.85546875" style="9" bestFit="1" customWidth="1"/>
    <col min="16" max="16" width="13.42578125" style="9" customWidth="1"/>
    <col min="17" max="17" width="14.28515625" style="9" customWidth="1"/>
    <col min="18" max="18" width="12.5703125" style="12" bestFit="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2" bestFit="1" customWidth="1"/>
    <col min="27" max="27" width="6.7109375" style="12" customWidth="1"/>
    <col min="28" max="28" width="16.7109375" style="9" bestFit="1" customWidth="1"/>
    <col min="29" max="29" width="19.28515625" style="9" customWidth="1"/>
    <col min="30" max="30" width="17.5703125" style="9" customWidth="1"/>
    <col min="31" max="31" width="16.5703125" style="9" bestFit="1" customWidth="1"/>
    <col min="32" max="32" width="12.28515625" style="12" customWidth="1"/>
    <col min="33" max="33" width="3.7109375" style="172" customWidth="1"/>
    <col min="34" max="35" width="12.140625" customWidth="1"/>
    <col min="36" max="36" width="12.140625" style="9" customWidth="1"/>
    <col min="37" max="37" width="5.85546875" style="9" customWidth="1"/>
    <col min="38" max="39" width="12.140625" style="9" customWidth="1"/>
    <col min="40" max="40" width="13.42578125" style="9" customWidth="1"/>
    <col min="41" max="41" width="14.85546875" style="9" customWidth="1"/>
    <col min="42" max="42" width="12.140625" style="9" customWidth="1"/>
    <col min="43" max="43" width="6.5703125" style="9" customWidth="1"/>
    <col min="44" max="44" width="12.140625" style="9" customWidth="1"/>
    <col min="45" max="48" width="13.42578125" style="9" customWidth="1"/>
    <col min="49" max="49" width="10.42578125" style="9" customWidth="1"/>
    <col min="50" max="50" width="12.140625" style="9" customWidth="1"/>
    <col min="51" max="51" width="9.140625" style="9"/>
    <col min="52" max="52" width="12.140625" style="9" customWidth="1"/>
    <col min="53" max="53" width="11.85546875" style="9" customWidth="1"/>
    <col min="54" max="56" width="12.140625" style="9" customWidth="1"/>
    <col min="57" max="16384" width="9.140625" style="9"/>
  </cols>
  <sheetData>
    <row r="1" spans="1:56" ht="45.75">
      <c r="A1" s="164" t="s">
        <v>568</v>
      </c>
      <c r="H1" s="217"/>
      <c r="J1" s="148"/>
      <c r="K1" s="148"/>
      <c r="L1" s="149"/>
      <c r="M1" s="148"/>
      <c r="N1" s="148"/>
      <c r="O1" s="148"/>
      <c r="P1" s="148"/>
      <c r="Q1" s="148"/>
      <c r="S1" s="21"/>
      <c r="T1" s="21"/>
      <c r="U1" s="21"/>
      <c r="V1" s="21"/>
      <c r="W1" s="21"/>
      <c r="X1" s="148"/>
      <c r="AB1" s="21"/>
      <c r="AC1" s="21"/>
      <c r="AD1" s="21"/>
      <c r="AE1" s="21"/>
      <c r="AH1" s="147" t="s">
        <v>574</v>
      </c>
    </row>
    <row r="2" spans="1:56" s="30" customFormat="1" ht="26.25">
      <c r="A2" s="206" t="s">
        <v>391</v>
      </c>
      <c r="F2" s="207"/>
      <c r="G2" s="207"/>
      <c r="H2" s="224"/>
      <c r="I2" s="207"/>
      <c r="J2" s="208"/>
      <c r="K2" s="205" t="s">
        <v>516</v>
      </c>
      <c r="M2" s="208"/>
      <c r="N2" s="208"/>
      <c r="O2" s="208"/>
      <c r="P2" s="208"/>
      <c r="S2" s="209"/>
      <c r="T2" s="209"/>
      <c r="U2" s="209"/>
      <c r="V2" s="209"/>
      <c r="W2" s="209"/>
      <c r="X2" s="208"/>
      <c r="AB2" s="150"/>
      <c r="AC2" s="150"/>
      <c r="AD2" s="150"/>
      <c r="AE2" s="150"/>
      <c r="AG2" s="210"/>
      <c r="AH2" s="211" t="s">
        <v>382</v>
      </c>
      <c r="AI2" s="50"/>
    </row>
    <row r="3" spans="1:56">
      <c r="A3" s="159" t="s">
        <v>390</v>
      </c>
      <c r="H3" s="217"/>
      <c r="J3" s="148"/>
      <c r="K3" s="148"/>
      <c r="L3" s="149"/>
      <c r="M3" s="148"/>
      <c r="N3" s="148"/>
      <c r="O3" s="148"/>
      <c r="P3" s="148"/>
      <c r="Q3" s="148"/>
      <c r="S3" s="150"/>
      <c r="T3" s="150"/>
      <c r="U3" s="150"/>
      <c r="V3" s="150"/>
      <c r="W3" s="150"/>
      <c r="X3" s="148"/>
      <c r="AB3" s="150"/>
      <c r="AC3" s="150"/>
      <c r="AD3" s="150"/>
      <c r="AE3" s="150"/>
    </row>
    <row r="4" spans="1:56">
      <c r="A4" s="159" t="s">
        <v>386</v>
      </c>
      <c r="H4" s="217"/>
      <c r="J4" s="148"/>
      <c r="K4" s="148"/>
      <c r="L4" s="149"/>
      <c r="M4" s="148"/>
      <c r="N4" s="148"/>
      <c r="O4" s="148"/>
      <c r="P4" s="148"/>
      <c r="Q4" s="148"/>
      <c r="S4" s="150"/>
      <c r="T4" s="150"/>
      <c r="U4" s="150"/>
      <c r="V4" s="150"/>
      <c r="W4" s="150"/>
      <c r="X4" s="148"/>
      <c r="AB4" s="150"/>
      <c r="AC4" s="150"/>
      <c r="AD4" s="150"/>
      <c r="AE4" s="150"/>
    </row>
    <row r="5" spans="1:56">
      <c r="A5" s="159" t="s">
        <v>387</v>
      </c>
      <c r="G5" s="151"/>
      <c r="H5" s="227"/>
      <c r="I5" s="151"/>
      <c r="J5" s="148"/>
      <c r="K5" s="148"/>
      <c r="L5" s="149"/>
      <c r="M5" s="148"/>
      <c r="N5" s="148"/>
      <c r="O5" s="148"/>
      <c r="P5" s="148"/>
      <c r="Q5" s="148"/>
      <c r="S5" s="150"/>
      <c r="T5" s="150"/>
      <c r="U5" s="150"/>
      <c r="V5" s="150"/>
      <c r="W5" s="150"/>
      <c r="X5" s="153"/>
      <c r="AB5" s="150"/>
      <c r="AC5" s="150"/>
      <c r="AD5" s="150"/>
      <c r="AE5" s="150"/>
    </row>
    <row r="6" spans="1:56">
      <c r="A6" s="159" t="s">
        <v>403</v>
      </c>
      <c r="G6" s="152"/>
      <c r="H6" s="228"/>
      <c r="I6" s="152"/>
      <c r="J6" s="148"/>
      <c r="K6" s="148"/>
      <c r="L6" s="149"/>
      <c r="M6" s="148"/>
      <c r="N6" s="148"/>
      <c r="O6" s="148"/>
      <c r="P6" s="148"/>
      <c r="Q6" s="148"/>
      <c r="S6" s="150"/>
      <c r="T6" s="150"/>
      <c r="U6" s="150"/>
      <c r="V6" s="150"/>
      <c r="W6" s="150"/>
      <c r="X6" s="148"/>
      <c r="AB6" s="150"/>
      <c r="AC6" s="150"/>
      <c r="AD6" s="150"/>
      <c r="AE6" s="150"/>
    </row>
    <row r="7" spans="1:56" ht="16.5" customHeight="1">
      <c r="A7" s="159" t="s">
        <v>388</v>
      </c>
      <c r="G7" s="152"/>
      <c r="H7" s="228"/>
      <c r="I7" s="152"/>
      <c r="J7" s="148"/>
      <c r="K7" s="148"/>
      <c r="L7" s="149"/>
      <c r="M7" s="148"/>
      <c r="N7" s="148"/>
      <c r="O7" s="148"/>
      <c r="P7" s="148"/>
      <c r="Q7" s="148"/>
      <c r="S7" s="150"/>
      <c r="T7" s="150"/>
      <c r="U7" s="150"/>
      <c r="V7" s="150"/>
      <c r="W7" s="150"/>
      <c r="X7" s="148"/>
      <c r="AB7" s="150"/>
      <c r="AC7" s="150"/>
      <c r="AD7" s="150"/>
      <c r="AE7" s="150"/>
    </row>
    <row r="8" spans="1:56" ht="16.5" customHeight="1">
      <c r="A8" s="159" t="s">
        <v>389</v>
      </c>
      <c r="G8" s="152"/>
      <c r="H8" s="228"/>
      <c r="I8" s="152"/>
      <c r="J8" s="148"/>
      <c r="K8" s="148"/>
      <c r="L8" s="149"/>
      <c r="M8" s="148"/>
      <c r="N8" s="148"/>
      <c r="O8" s="148"/>
      <c r="P8" s="148"/>
      <c r="Q8" s="148"/>
      <c r="S8" s="150"/>
      <c r="T8" s="150"/>
      <c r="U8" s="150"/>
      <c r="V8" s="150"/>
      <c r="W8" s="150"/>
      <c r="X8" s="148"/>
      <c r="AB8" s="150"/>
      <c r="AC8" s="150"/>
      <c r="AD8" s="150"/>
      <c r="AE8" s="150"/>
    </row>
    <row r="9" spans="1:56" ht="165">
      <c r="A9" s="141" t="s">
        <v>11</v>
      </c>
      <c r="B9" s="141" t="s">
        <v>17</v>
      </c>
      <c r="C9" s="141" t="s">
        <v>18</v>
      </c>
      <c r="D9" s="141" t="s">
        <v>12</v>
      </c>
      <c r="E9" s="139" t="s">
        <v>21</v>
      </c>
      <c r="F9" s="139" t="s">
        <v>13</v>
      </c>
      <c r="G9" s="139" t="s">
        <v>358</v>
      </c>
      <c r="H9" s="139" t="s">
        <v>529</v>
      </c>
      <c r="I9" s="139"/>
      <c r="J9" s="154" t="s">
        <v>369</v>
      </c>
      <c r="K9" s="154" t="s">
        <v>317</v>
      </c>
      <c r="L9" s="155" t="s">
        <v>378</v>
      </c>
      <c r="M9" s="138"/>
      <c r="N9" s="156" t="s">
        <v>370</v>
      </c>
      <c r="O9" s="157" t="s">
        <v>371</v>
      </c>
      <c r="P9" s="157" t="s">
        <v>374</v>
      </c>
      <c r="Q9" s="157" t="s">
        <v>375</v>
      </c>
      <c r="R9" s="158" t="s">
        <v>379</v>
      </c>
      <c r="S9" s="138"/>
      <c r="T9" s="160" t="s">
        <v>373</v>
      </c>
      <c r="U9" s="160" t="s">
        <v>372</v>
      </c>
      <c r="V9" s="161" t="s">
        <v>402</v>
      </c>
      <c r="W9" s="161" t="s">
        <v>376</v>
      </c>
      <c r="X9" s="160" t="s">
        <v>381</v>
      </c>
      <c r="Y9" s="162" t="s">
        <v>377</v>
      </c>
      <c r="Z9" s="163" t="s">
        <v>380</v>
      </c>
      <c r="AA9" s="35"/>
      <c r="AB9" s="310" t="s">
        <v>570</v>
      </c>
      <c r="AC9" s="310" t="s">
        <v>569</v>
      </c>
      <c r="AD9" s="310" t="s">
        <v>572</v>
      </c>
      <c r="AE9" s="310" t="s">
        <v>571</v>
      </c>
      <c r="AF9" s="311" t="s">
        <v>573</v>
      </c>
      <c r="AH9" s="154" t="s">
        <v>369</v>
      </c>
      <c r="AI9" s="154" t="s">
        <v>317</v>
      </c>
      <c r="AJ9" s="155" t="s">
        <v>378</v>
      </c>
      <c r="AK9" s="138"/>
      <c r="AL9" s="156" t="s">
        <v>370</v>
      </c>
      <c r="AM9" s="157" t="s">
        <v>371</v>
      </c>
      <c r="AN9" s="157" t="s">
        <v>374</v>
      </c>
      <c r="AO9" s="157" t="s">
        <v>375</v>
      </c>
      <c r="AP9" s="158" t="s">
        <v>379</v>
      </c>
      <c r="AQ9" s="138"/>
      <c r="AR9" s="160" t="s">
        <v>373</v>
      </c>
      <c r="AS9" s="160" t="s">
        <v>384</v>
      </c>
      <c r="AT9" s="160" t="s">
        <v>383</v>
      </c>
      <c r="AU9" s="160" t="s">
        <v>376</v>
      </c>
      <c r="AV9" s="160" t="s">
        <v>385</v>
      </c>
      <c r="AW9" s="162" t="s">
        <v>377</v>
      </c>
      <c r="AX9" s="163" t="s">
        <v>380</v>
      </c>
      <c r="AZ9" s="310" t="s">
        <v>570</v>
      </c>
      <c r="BA9" s="310" t="s">
        <v>569</v>
      </c>
      <c r="BB9" s="310" t="s">
        <v>572</v>
      </c>
      <c r="BC9" s="310" t="s">
        <v>571</v>
      </c>
      <c r="BD9" s="311" t="s">
        <v>573</v>
      </c>
    </row>
    <row r="10" spans="1:56" ht="34.5" customHeight="1">
      <c r="A10" s="142"/>
      <c r="B10" s="144">
        <v>0</v>
      </c>
      <c r="C10" s="145">
        <v>0</v>
      </c>
      <c r="D10" s="124" t="s">
        <v>23</v>
      </c>
      <c r="E10" s="143">
        <v>5517897</v>
      </c>
      <c r="F10" s="140">
        <v>5533611</v>
      </c>
      <c r="G10" s="140">
        <v>5573310</v>
      </c>
      <c r="H10" s="140">
        <v>5605317</v>
      </c>
      <c r="I10" s="140"/>
      <c r="J10" s="140">
        <v>-1081400.9573035128</v>
      </c>
      <c r="K10" s="140">
        <v>1673009.2263127551</v>
      </c>
      <c r="L10" s="140">
        <f>SUM(J10:K10)</f>
        <v>591608.2690092423</v>
      </c>
      <c r="M10" s="140"/>
      <c r="N10" s="140">
        <v>0.1680094916082453</v>
      </c>
      <c r="O10" s="140">
        <f t="shared" ref="O10" si="0">SUM(O11:O303)</f>
        <v>-5.4598785936832428E-8</v>
      </c>
      <c r="P10" s="140">
        <f>SUM(P11:P303)</f>
        <v>-501184768.01953149</v>
      </c>
      <c r="Q10" s="140">
        <v>192000000</v>
      </c>
      <c r="R10" s="140">
        <f>SUM(N10:Q10)</f>
        <v>-309184767.85152203</v>
      </c>
      <c r="S10" s="140"/>
      <c r="T10" s="140">
        <f>SUM(T11:T304)</f>
        <v>0.27999701583757997</v>
      </c>
      <c r="U10" s="140">
        <f>SUM(U11:U304)</f>
        <v>-5.948822945356369E-8</v>
      </c>
      <c r="V10" s="140">
        <f>SUM(V11:V304)</f>
        <v>-167087833.80000007</v>
      </c>
      <c r="W10" s="140">
        <f>SUM(W11:W304)</f>
        <v>-63981598.800000072</v>
      </c>
      <c r="X10" s="140">
        <f t="shared" ref="X10" si="1">SUM(X11:X303)</f>
        <v>-501184768.39462519</v>
      </c>
      <c r="Y10" s="140">
        <v>277000000</v>
      </c>
      <c r="Z10" s="140">
        <f>SUM(T10:Y10)</f>
        <v>-455254200.71462834</v>
      </c>
      <c r="AA10" s="140"/>
      <c r="AB10" s="140">
        <v>0.27999701583757997</v>
      </c>
      <c r="AC10" s="140">
        <v>9.2732079792767763E-9</v>
      </c>
      <c r="AD10" s="140">
        <v>-167038446.60000008</v>
      </c>
      <c r="AE10" s="140">
        <v>-64012720.140000015</v>
      </c>
      <c r="AF10" s="140">
        <f>SUM(AB10:AE10)</f>
        <v>-231051166.46000308</v>
      </c>
      <c r="AG10" s="173"/>
      <c r="AH10" s="153">
        <f>J10/E10</f>
        <v>-0.19598063488744225</v>
      </c>
      <c r="AI10" s="153">
        <f>K10/E10</f>
        <v>0.30319689300339514</v>
      </c>
      <c r="AJ10" s="153">
        <f>L10/E10</f>
        <v>0.10721625811595292</v>
      </c>
      <c r="AK10" s="144"/>
      <c r="AL10" s="153">
        <f>N10/F10</f>
        <v>3.0361637565099047E-8</v>
      </c>
      <c r="AM10" s="153">
        <f>O10/F10</f>
        <v>-9.8667553495958479E-15</v>
      </c>
      <c r="AN10" s="153">
        <f>P10/F10</f>
        <v>-90.571015566423355</v>
      </c>
      <c r="AO10" s="153">
        <f>Q10/F10</f>
        <v>34.69705405746808</v>
      </c>
      <c r="AP10" s="153">
        <f>R10/F10</f>
        <v>-55.873961478593642</v>
      </c>
      <c r="AQ10" s="144"/>
      <c r="AR10" s="153">
        <f>T10/$G10</f>
        <v>5.0238909344281939E-8</v>
      </c>
      <c r="AS10" s="153">
        <f t="shared" ref="AS10:AX10" si="2">U10/$G10</f>
        <v>-1.0673770067260513E-14</v>
      </c>
      <c r="AT10" s="153">
        <f t="shared" si="2"/>
        <v>-29.980000000000011</v>
      </c>
      <c r="AU10" s="153">
        <f t="shared" si="2"/>
        <v>-11.480000000000013</v>
      </c>
      <c r="AV10" s="153">
        <f t="shared" si="2"/>
        <v>-89.925873205442585</v>
      </c>
      <c r="AW10" s="153">
        <f t="shared" si="2"/>
        <v>49.701165016839184</v>
      </c>
      <c r="AX10" s="153">
        <f t="shared" si="2"/>
        <v>-81.684708138364513</v>
      </c>
      <c r="AZ10" s="153">
        <f>AB10/$H10</f>
        <v>4.9952039436410101E-8</v>
      </c>
      <c r="BA10" s="153">
        <f t="shared" ref="BA10:BD10" si="3">AC10/$H10</f>
        <v>1.6543592412840838E-15</v>
      </c>
      <c r="BB10" s="153">
        <f t="shared" si="3"/>
        <v>-29.800000000000015</v>
      </c>
      <c r="BC10" s="153">
        <f t="shared" si="3"/>
        <v>-11.420000000000003</v>
      </c>
      <c r="BD10" s="153">
        <f t="shared" si="3"/>
        <v>-41.219999950047978</v>
      </c>
    </row>
    <row r="11" spans="1:56">
      <c r="A11" s="54">
        <v>5</v>
      </c>
      <c r="B11" s="60">
        <v>14</v>
      </c>
      <c r="C11" s="60">
        <v>14</v>
      </c>
      <c r="D11" s="12" t="s">
        <v>24</v>
      </c>
      <c r="E11" s="15">
        <v>9311</v>
      </c>
      <c r="F11" s="15">
        <v>9183</v>
      </c>
      <c r="G11" s="22">
        <v>9113</v>
      </c>
      <c r="H11" s="22">
        <v>9078</v>
      </c>
      <c r="I11" s="22"/>
      <c r="J11" s="16">
        <v>1357610.106746292</v>
      </c>
      <c r="K11" s="22">
        <v>156590.91069951275</v>
      </c>
      <c r="L11" s="140">
        <f t="shared" ref="L11:L74" si="4">SUM(J11:K11)</f>
        <v>1514201.0174458048</v>
      </c>
      <c r="M11" s="140"/>
      <c r="N11" s="22">
        <v>1109106.1207811574</v>
      </c>
      <c r="O11" s="22">
        <v>4221.0550767005807</v>
      </c>
      <c r="P11" s="22">
        <v>-831713.63594646531</v>
      </c>
      <c r="Q11" s="16">
        <v>318623.04740972939</v>
      </c>
      <c r="R11" s="13">
        <f t="shared" ref="R11:R74" si="5">SUM(N11:Q11)</f>
        <v>600236.58732112218</v>
      </c>
      <c r="S11" s="16"/>
      <c r="T11" s="16">
        <v>1109106.1207811574</v>
      </c>
      <c r="U11" s="22">
        <v>-18749.159008462138</v>
      </c>
      <c r="V11" s="22">
        <v>-273207.74</v>
      </c>
      <c r="W11" s="22">
        <v>-104617.24</v>
      </c>
      <c r="X11" s="153">
        <f t="shared" ref="X11:X74" si="6">P11</f>
        <v>-831713.63594646531</v>
      </c>
      <c r="Y11" s="16">
        <f>G11/$G$10*277000000</f>
        <v>452926.71679845551</v>
      </c>
      <c r="Z11" s="13">
        <f t="shared" ref="Z11:Z74" si="7">SUM(T11:Y11)</f>
        <v>333745.06262468541</v>
      </c>
      <c r="AA11" s="13"/>
      <c r="AB11" s="16">
        <v>1109106.1207811574</v>
      </c>
      <c r="AC11" s="22">
        <v>-38813.889167024558</v>
      </c>
      <c r="AD11" s="22">
        <v>-270524.40000000002</v>
      </c>
      <c r="AE11" s="22">
        <v>-103670.76</v>
      </c>
      <c r="AF11" s="140">
        <f t="shared" ref="AF11:AF74" si="8">SUM(AB11:AE11)</f>
        <v>696097.07161413284</v>
      </c>
      <c r="AG11" s="173"/>
      <c r="AH11" s="16">
        <f t="shared" ref="AH11:AH74" si="9">J11/E11</f>
        <v>145.80712133458189</v>
      </c>
      <c r="AI11" s="16">
        <f t="shared" ref="AI11:AI74" si="10">K11/E11</f>
        <v>16.8178402641513</v>
      </c>
      <c r="AJ11" s="16">
        <f t="shared" ref="AJ11:AJ74" si="11">L11/E11</f>
        <v>162.62496159873319</v>
      </c>
      <c r="AL11" s="153">
        <f t="shared" ref="AL11:AL74" si="12">N11/F11</f>
        <v>120.77819021900875</v>
      </c>
      <c r="AM11" s="153">
        <f t="shared" ref="AM11:AM74" si="13">O11/F11</f>
        <v>0.45965970561914199</v>
      </c>
      <c r="AN11" s="153">
        <f t="shared" ref="AN11:AN74" si="14">P11/F11</f>
        <v>-90.571015566423313</v>
      </c>
      <c r="AO11" s="153">
        <f t="shared" ref="AO11:AO74" si="15">Q11/F11</f>
        <v>34.69705405746808</v>
      </c>
      <c r="AP11" s="153">
        <f t="shared" ref="AP11:AP74" si="16">R11/F11</f>
        <v>65.363888415672676</v>
      </c>
      <c r="AR11" s="153">
        <f t="shared" ref="AR11:AR74" si="17">T11/$G11</f>
        <v>121.70592788117605</v>
      </c>
      <c r="AS11" s="153">
        <f t="shared" ref="AS11:AS74" si="18">U11/$G11</f>
        <v>-2.0574079895163107</v>
      </c>
      <c r="AT11" s="153">
        <f t="shared" ref="AT11:AT74" si="19">V11/$G11</f>
        <v>-29.98</v>
      </c>
      <c r="AU11" s="153">
        <f t="shared" ref="AU11:AU74" si="20">W11/$G11</f>
        <v>-11.48</v>
      </c>
      <c r="AV11" s="153">
        <f t="shared" ref="AV11:AV74" si="21">X11/$G11</f>
        <v>-91.266721820088364</v>
      </c>
      <c r="AW11" s="153">
        <f t="shared" ref="AW11:AW74" si="22">Y11/$G11</f>
        <v>49.701165016839184</v>
      </c>
      <c r="AX11" s="153">
        <f t="shared" ref="AX11:AX74" si="23">Z11/$G11</f>
        <v>36.622963088410557</v>
      </c>
      <c r="AZ11" s="16">
        <f t="shared" ref="AZ11:AZ18" si="24">AB11/$H11</f>
        <v>122.17516201599003</v>
      </c>
      <c r="BA11" s="16">
        <f t="shared" ref="BA11:BA18" si="25">AC11/$H11</f>
        <v>-4.2755991591787348</v>
      </c>
      <c r="BB11" s="16">
        <f t="shared" ref="BB11:BB18" si="26">AD11/$H11</f>
        <v>-29.800000000000004</v>
      </c>
      <c r="BC11" s="16">
        <f t="shared" ref="BC11:BC18" si="27">AE11/$H11</f>
        <v>-11.42</v>
      </c>
      <c r="BD11" s="16">
        <f t="shared" ref="BD11:BD18" si="28">AF11/$H11</f>
        <v>76.679562856811287</v>
      </c>
    </row>
    <row r="12" spans="1:56">
      <c r="A12" s="54">
        <v>9</v>
      </c>
      <c r="B12" s="60">
        <v>17</v>
      </c>
      <c r="C12" s="60">
        <v>17</v>
      </c>
      <c r="D12" s="12" t="s">
        <v>25</v>
      </c>
      <c r="E12" s="15">
        <v>2491</v>
      </c>
      <c r="F12" s="15">
        <v>2447</v>
      </c>
      <c r="G12" s="22">
        <v>2437</v>
      </c>
      <c r="H12" s="22">
        <v>2410</v>
      </c>
      <c r="I12" s="22"/>
      <c r="J12" s="16">
        <v>413751.29628251819</v>
      </c>
      <c r="K12" s="22">
        <v>30410.714416795221</v>
      </c>
      <c r="L12" s="140">
        <f t="shared" si="4"/>
        <v>444162.01069931342</v>
      </c>
      <c r="M12" s="140"/>
      <c r="N12" s="22">
        <v>507818.30530274403</v>
      </c>
      <c r="O12" s="22">
        <v>46084.804396585911</v>
      </c>
      <c r="P12" s="22">
        <v>-221627.27509103785</v>
      </c>
      <c r="Q12" s="16">
        <v>84903.691278624392</v>
      </c>
      <c r="R12" s="13">
        <f t="shared" si="5"/>
        <v>417179.5258869165</v>
      </c>
      <c r="S12" s="16"/>
      <c r="T12" s="16">
        <v>507818.30530274403</v>
      </c>
      <c r="U12" s="22">
        <v>3258.9164660193023</v>
      </c>
      <c r="V12" s="22">
        <v>-73061.259999999995</v>
      </c>
      <c r="W12" s="22">
        <v>-27976.760000000002</v>
      </c>
      <c r="X12" s="153">
        <f t="shared" si="6"/>
        <v>-221627.27509103785</v>
      </c>
      <c r="Y12" s="16">
        <f t="shared" ref="Y12:Y75" si="29">G12/$G$10*277000000</f>
        <v>121121.73914603709</v>
      </c>
      <c r="Z12" s="13">
        <f t="shared" si="7"/>
        <v>309533.66582376254</v>
      </c>
      <c r="AA12" s="13"/>
      <c r="AB12" s="16">
        <v>507818.30530274403</v>
      </c>
      <c r="AC12" s="22">
        <v>-10342.762364337263</v>
      </c>
      <c r="AD12" s="22">
        <v>-71818</v>
      </c>
      <c r="AE12" s="22">
        <v>-27522.2</v>
      </c>
      <c r="AF12" s="140">
        <f t="shared" si="8"/>
        <v>398135.34293840674</v>
      </c>
      <c r="AG12" s="173"/>
      <c r="AH12" s="16">
        <f t="shared" si="9"/>
        <v>166.09847301586439</v>
      </c>
      <c r="AI12" s="16">
        <f t="shared" si="10"/>
        <v>12.208235414209241</v>
      </c>
      <c r="AJ12" s="16">
        <f t="shared" si="11"/>
        <v>178.30670843007363</v>
      </c>
      <c r="AL12" s="153">
        <f t="shared" si="12"/>
        <v>207.52689223651166</v>
      </c>
      <c r="AM12" s="153">
        <f t="shared" si="13"/>
        <v>18.833185286712673</v>
      </c>
      <c r="AN12" s="153">
        <f t="shared" si="14"/>
        <v>-90.571015566423313</v>
      </c>
      <c r="AO12" s="153">
        <f t="shared" si="15"/>
        <v>34.69705405746808</v>
      </c>
      <c r="AP12" s="153">
        <f t="shared" si="16"/>
        <v>170.4861160142691</v>
      </c>
      <c r="AR12" s="153">
        <f t="shared" si="17"/>
        <v>208.37845929534018</v>
      </c>
      <c r="AS12" s="153">
        <f t="shared" si="18"/>
        <v>1.3372656815836284</v>
      </c>
      <c r="AT12" s="153">
        <f t="shared" si="19"/>
        <v>-29.979999999999997</v>
      </c>
      <c r="AU12" s="153">
        <f t="shared" si="20"/>
        <v>-11.48</v>
      </c>
      <c r="AV12" s="153">
        <f t="shared" si="21"/>
        <v>-90.942665199441052</v>
      </c>
      <c r="AW12" s="153">
        <f t="shared" si="22"/>
        <v>49.701165016839184</v>
      </c>
      <c r="AX12" s="153">
        <f t="shared" si="23"/>
        <v>127.01422479432193</v>
      </c>
      <c r="AZ12" s="16">
        <f t="shared" si="24"/>
        <v>210.71298975217596</v>
      </c>
      <c r="BA12" s="16">
        <f t="shared" si="25"/>
        <v>-4.291602640803843</v>
      </c>
      <c r="BB12" s="16">
        <f t="shared" si="26"/>
        <v>-29.8</v>
      </c>
      <c r="BC12" s="16">
        <f t="shared" si="27"/>
        <v>-11.42</v>
      </c>
      <c r="BD12" s="16">
        <f t="shared" si="28"/>
        <v>165.2013871113721</v>
      </c>
    </row>
    <row r="13" spans="1:56">
      <c r="A13" s="54">
        <v>10</v>
      </c>
      <c r="B13" s="60">
        <v>14</v>
      </c>
      <c r="C13" s="60">
        <v>14</v>
      </c>
      <c r="D13" s="12" t="s">
        <v>26</v>
      </c>
      <c r="E13" s="15">
        <v>11197</v>
      </c>
      <c r="F13" s="15">
        <v>11102</v>
      </c>
      <c r="G13" s="22">
        <v>10933</v>
      </c>
      <c r="H13" s="22">
        <v>10780</v>
      </c>
      <c r="I13" s="22"/>
      <c r="J13" s="16">
        <v>449394.50858596608</v>
      </c>
      <c r="K13" s="22">
        <v>-604146.33963847859</v>
      </c>
      <c r="L13" s="140">
        <f t="shared" si="4"/>
        <v>-154751.83105251251</v>
      </c>
      <c r="M13" s="140"/>
      <c r="N13" s="22">
        <v>-338822.04824569105</v>
      </c>
      <c r="O13" s="22">
        <v>-1009490.774971767</v>
      </c>
      <c r="P13" s="22">
        <v>-1005519.4148184316</v>
      </c>
      <c r="Q13" s="16">
        <v>385206.69414601062</v>
      </c>
      <c r="R13" s="13">
        <f t="shared" si="5"/>
        <v>-1968625.5438898792</v>
      </c>
      <c r="S13" s="16"/>
      <c r="T13" s="16">
        <v>-338822.04824569105</v>
      </c>
      <c r="U13" s="22">
        <v>-870731.14595875132</v>
      </c>
      <c r="V13" s="22">
        <v>-327771.34000000003</v>
      </c>
      <c r="W13" s="22">
        <v>-125510.84000000001</v>
      </c>
      <c r="X13" s="153">
        <f t="shared" si="6"/>
        <v>-1005519.4148184316</v>
      </c>
      <c r="Y13" s="16">
        <f t="shared" si="29"/>
        <v>543382.8371291029</v>
      </c>
      <c r="Z13" s="13">
        <f t="shared" si="7"/>
        <v>-2124971.9518937711</v>
      </c>
      <c r="AA13" s="13"/>
      <c r="AB13" s="16">
        <v>-338822.04824569105</v>
      </c>
      <c r="AC13" s="22">
        <v>-728458.86502881115</v>
      </c>
      <c r="AD13" s="22">
        <v>-321244</v>
      </c>
      <c r="AE13" s="22">
        <v>-123107.6</v>
      </c>
      <c r="AF13" s="140">
        <f t="shared" si="8"/>
        <v>-1511632.5132745022</v>
      </c>
      <c r="AG13" s="173"/>
      <c r="AH13" s="16">
        <f t="shared" si="9"/>
        <v>40.135260211303567</v>
      </c>
      <c r="AI13" s="16">
        <f t="shared" si="10"/>
        <v>-53.956089991826254</v>
      </c>
      <c r="AJ13" s="16">
        <f t="shared" si="11"/>
        <v>-13.820829780522686</v>
      </c>
      <c r="AL13" s="153">
        <f t="shared" si="12"/>
        <v>-30.519009930255002</v>
      </c>
      <c r="AM13" s="153">
        <f t="shared" si="13"/>
        <v>-90.928731307130874</v>
      </c>
      <c r="AN13" s="153">
        <f t="shared" si="14"/>
        <v>-90.571015566423313</v>
      </c>
      <c r="AO13" s="153">
        <f t="shared" si="15"/>
        <v>34.69705405746808</v>
      </c>
      <c r="AP13" s="153">
        <f t="shared" si="16"/>
        <v>-177.32170274634115</v>
      </c>
      <c r="AR13" s="153">
        <f t="shared" si="17"/>
        <v>-30.990766326323154</v>
      </c>
      <c r="AS13" s="153">
        <f t="shared" si="18"/>
        <v>-79.642471961835852</v>
      </c>
      <c r="AT13" s="153">
        <f t="shared" si="19"/>
        <v>-29.980000000000004</v>
      </c>
      <c r="AU13" s="153">
        <f t="shared" si="20"/>
        <v>-11.48</v>
      </c>
      <c r="AV13" s="153">
        <f t="shared" si="21"/>
        <v>-91.971043155440555</v>
      </c>
      <c r="AW13" s="153">
        <f t="shared" si="22"/>
        <v>49.701165016839191</v>
      </c>
      <c r="AX13" s="153">
        <f t="shared" si="23"/>
        <v>-194.36311642676037</v>
      </c>
      <c r="AZ13" s="16">
        <f t="shared" si="24"/>
        <v>-31.430616720379504</v>
      </c>
      <c r="BA13" s="16">
        <f t="shared" si="25"/>
        <v>-67.575033861670789</v>
      </c>
      <c r="BB13" s="16">
        <f t="shared" si="26"/>
        <v>-29.8</v>
      </c>
      <c r="BC13" s="16">
        <f t="shared" si="27"/>
        <v>-11.42</v>
      </c>
      <c r="BD13" s="16">
        <f t="shared" si="28"/>
        <v>-140.22565058205029</v>
      </c>
    </row>
    <row r="14" spans="1:56">
      <c r="A14" s="54">
        <v>16</v>
      </c>
      <c r="B14" s="60">
        <v>7</v>
      </c>
      <c r="C14" s="60">
        <v>7</v>
      </c>
      <c r="D14" s="12" t="s">
        <v>27</v>
      </c>
      <c r="E14" s="15">
        <v>8033</v>
      </c>
      <c r="F14" s="15">
        <v>8014</v>
      </c>
      <c r="G14" s="22">
        <v>7968</v>
      </c>
      <c r="H14" s="22">
        <v>7889</v>
      </c>
      <c r="I14" s="22"/>
      <c r="J14" s="16">
        <v>3305207.0963274743</v>
      </c>
      <c r="K14" s="22">
        <v>2894068.920832519</v>
      </c>
      <c r="L14" s="140">
        <f t="shared" si="4"/>
        <v>6199276.0171599928</v>
      </c>
      <c r="M14" s="140"/>
      <c r="N14" s="22">
        <v>2193579.711165017</v>
      </c>
      <c r="O14" s="22">
        <v>1999510.3462257241</v>
      </c>
      <c r="P14" s="22">
        <v>-725836.11874931643</v>
      </c>
      <c r="Q14" s="16">
        <v>278062.1912165492</v>
      </c>
      <c r="R14" s="13">
        <f t="shared" si="5"/>
        <v>3745316.1298579741</v>
      </c>
      <c r="S14" s="16"/>
      <c r="T14" s="16">
        <v>2193579.711165017</v>
      </c>
      <c r="U14" s="22">
        <v>1859254.250649279</v>
      </c>
      <c r="V14" s="22">
        <v>-238880.64000000001</v>
      </c>
      <c r="W14" s="22">
        <v>-91472.639999999999</v>
      </c>
      <c r="X14" s="153">
        <f t="shared" si="6"/>
        <v>-725836.11874931643</v>
      </c>
      <c r="Y14" s="16">
        <f t="shared" si="29"/>
        <v>396018.88285417465</v>
      </c>
      <c r="Z14" s="13">
        <f t="shared" si="7"/>
        <v>3392663.4459191542</v>
      </c>
      <c r="AA14" s="13"/>
      <c r="AB14" s="16">
        <v>2193579.711165017</v>
      </c>
      <c r="AC14" s="22">
        <v>1721533.769598346</v>
      </c>
      <c r="AD14" s="22">
        <v>-235092.2</v>
      </c>
      <c r="AE14" s="22">
        <v>-90092.38</v>
      </c>
      <c r="AF14" s="140">
        <f t="shared" si="8"/>
        <v>3589928.9007633626</v>
      </c>
      <c r="AG14" s="173"/>
      <c r="AH14" s="16">
        <f t="shared" si="9"/>
        <v>411.45364077274672</v>
      </c>
      <c r="AI14" s="16">
        <f t="shared" si="10"/>
        <v>360.27249107836661</v>
      </c>
      <c r="AJ14" s="16">
        <f t="shared" si="11"/>
        <v>771.72613185111322</v>
      </c>
      <c r="AL14" s="153">
        <f t="shared" si="12"/>
        <v>273.71845659658311</v>
      </c>
      <c r="AM14" s="153">
        <f t="shared" si="13"/>
        <v>249.50216449035739</v>
      </c>
      <c r="AN14" s="153">
        <f t="shared" si="14"/>
        <v>-90.571015566423313</v>
      </c>
      <c r="AO14" s="153">
        <f t="shared" si="15"/>
        <v>34.69705405746808</v>
      </c>
      <c r="AP14" s="153">
        <f t="shared" si="16"/>
        <v>467.34665957798529</v>
      </c>
      <c r="AR14" s="153">
        <f t="shared" si="17"/>
        <v>275.29865852974609</v>
      </c>
      <c r="AS14" s="153">
        <f t="shared" si="18"/>
        <v>233.34014189875489</v>
      </c>
      <c r="AT14" s="153">
        <f t="shared" si="19"/>
        <v>-29.98</v>
      </c>
      <c r="AU14" s="153">
        <f t="shared" si="20"/>
        <v>-11.48</v>
      </c>
      <c r="AV14" s="153">
        <f t="shared" si="21"/>
        <v>-91.093890405285691</v>
      </c>
      <c r="AW14" s="153">
        <f t="shared" si="22"/>
        <v>49.701165016839191</v>
      </c>
      <c r="AX14" s="153">
        <f t="shared" si="23"/>
        <v>425.78607504005447</v>
      </c>
      <c r="AZ14" s="16">
        <f t="shared" si="24"/>
        <v>278.05548373241436</v>
      </c>
      <c r="BA14" s="16">
        <f t="shared" si="25"/>
        <v>218.21951699814247</v>
      </c>
      <c r="BB14" s="16">
        <f t="shared" si="26"/>
        <v>-29.8</v>
      </c>
      <c r="BC14" s="16">
        <f t="shared" si="27"/>
        <v>-11.42</v>
      </c>
      <c r="BD14" s="16">
        <f t="shared" si="28"/>
        <v>455.0550007305568</v>
      </c>
    </row>
    <row r="15" spans="1:56">
      <c r="A15" s="54">
        <v>18</v>
      </c>
      <c r="B15" s="60">
        <v>1</v>
      </c>
      <c r="C15" s="146">
        <v>32</v>
      </c>
      <c r="D15" s="12" t="s">
        <v>28</v>
      </c>
      <c r="E15" s="15">
        <v>4847</v>
      </c>
      <c r="F15" s="15">
        <v>4763</v>
      </c>
      <c r="G15" s="22">
        <v>4700</v>
      </c>
      <c r="H15" s="22">
        <v>4651</v>
      </c>
      <c r="I15" s="22"/>
      <c r="J15" s="16">
        <v>-455199.6460995652</v>
      </c>
      <c r="K15" s="22">
        <v>-328307.6518825799</v>
      </c>
      <c r="L15" s="140">
        <f t="shared" si="4"/>
        <v>-783507.2979821451</v>
      </c>
      <c r="M15" s="140"/>
      <c r="N15" s="22">
        <v>-455651.56277451664</v>
      </c>
      <c r="O15" s="22">
        <v>-277267.71167041099</v>
      </c>
      <c r="P15" s="22">
        <v>-431389.74714287423</v>
      </c>
      <c r="Q15" s="16">
        <v>165262.06847572047</v>
      </c>
      <c r="R15" s="13">
        <f t="shared" si="5"/>
        <v>-999046.95311208139</v>
      </c>
      <c r="S15" s="16"/>
      <c r="T15" s="16">
        <v>-455651.56277451664</v>
      </c>
      <c r="U15" s="22">
        <v>-217736.80615888207</v>
      </c>
      <c r="V15" s="22">
        <v>-140906</v>
      </c>
      <c r="W15" s="22">
        <v>-53956</v>
      </c>
      <c r="X15" s="153">
        <f t="shared" si="6"/>
        <v>-431389.74714287423</v>
      </c>
      <c r="Y15" s="16">
        <f t="shared" si="29"/>
        <v>233595.47557914417</v>
      </c>
      <c r="Z15" s="13">
        <f t="shared" si="7"/>
        <v>-1066044.6404971287</v>
      </c>
      <c r="AA15" s="13"/>
      <c r="AB15" s="16">
        <v>-455651.56277451664</v>
      </c>
      <c r="AC15" s="22">
        <v>-156698.89640664784</v>
      </c>
      <c r="AD15" s="22">
        <v>-138599.80000000002</v>
      </c>
      <c r="AE15" s="22">
        <v>-53114.42</v>
      </c>
      <c r="AF15" s="140">
        <f t="shared" si="8"/>
        <v>-804064.6791811646</v>
      </c>
      <c r="AG15" s="173"/>
      <c r="AH15" s="16">
        <f t="shared" si="9"/>
        <v>-93.913688075008295</v>
      </c>
      <c r="AI15" s="16">
        <f t="shared" si="10"/>
        <v>-67.734196798551665</v>
      </c>
      <c r="AJ15" s="16">
        <f t="shared" si="11"/>
        <v>-161.64788487355995</v>
      </c>
      <c r="AL15" s="153">
        <f t="shared" si="12"/>
        <v>-95.664825272835742</v>
      </c>
      <c r="AM15" s="153">
        <f t="shared" si="13"/>
        <v>-58.212830499771364</v>
      </c>
      <c r="AN15" s="153">
        <f t="shared" si="14"/>
        <v>-90.571015566423313</v>
      </c>
      <c r="AO15" s="153">
        <f t="shared" si="15"/>
        <v>34.69705405746808</v>
      </c>
      <c r="AP15" s="153">
        <f t="shared" si="16"/>
        <v>-209.75161728156235</v>
      </c>
      <c r="AR15" s="153">
        <f t="shared" si="17"/>
        <v>-96.947141015854598</v>
      </c>
      <c r="AS15" s="153">
        <f t="shared" si="18"/>
        <v>-46.326980033804695</v>
      </c>
      <c r="AT15" s="153">
        <f t="shared" si="19"/>
        <v>-29.98</v>
      </c>
      <c r="AU15" s="153">
        <f t="shared" si="20"/>
        <v>-11.48</v>
      </c>
      <c r="AV15" s="153">
        <f t="shared" si="21"/>
        <v>-91.785052583590257</v>
      </c>
      <c r="AW15" s="153">
        <f t="shared" si="22"/>
        <v>49.701165016839184</v>
      </c>
      <c r="AX15" s="153">
        <f t="shared" si="23"/>
        <v>-226.81800861641037</v>
      </c>
      <c r="AZ15" s="16">
        <f t="shared" si="24"/>
        <v>-97.96851489454238</v>
      </c>
      <c r="BA15" s="16">
        <f t="shared" si="25"/>
        <v>-33.691441927896761</v>
      </c>
      <c r="BB15" s="16">
        <f t="shared" si="26"/>
        <v>-29.800000000000004</v>
      </c>
      <c r="BC15" s="16">
        <f t="shared" si="27"/>
        <v>-11.42</v>
      </c>
      <c r="BD15" s="16">
        <f t="shared" si="28"/>
        <v>-172.87995682243917</v>
      </c>
    </row>
    <row r="16" spans="1:56">
      <c r="A16" s="54">
        <v>19</v>
      </c>
      <c r="B16" s="60">
        <v>2</v>
      </c>
      <c r="C16" s="60">
        <v>2</v>
      </c>
      <c r="D16" s="12" t="s">
        <v>29</v>
      </c>
      <c r="E16" s="15">
        <v>3955</v>
      </c>
      <c r="F16" s="15">
        <v>3965</v>
      </c>
      <c r="G16" s="22">
        <v>3961</v>
      </c>
      <c r="H16" s="22">
        <v>3966</v>
      </c>
      <c r="I16" s="22"/>
      <c r="J16" s="16">
        <v>-90275.155369053187</v>
      </c>
      <c r="K16" s="22">
        <v>-365058.11083873111</v>
      </c>
      <c r="L16" s="140">
        <f t="shared" si="4"/>
        <v>-455333.2662077843</v>
      </c>
      <c r="M16" s="140"/>
      <c r="N16" s="22">
        <v>-363181.43061748438</v>
      </c>
      <c r="O16" s="22">
        <v>-503888.6657739862</v>
      </c>
      <c r="P16" s="22">
        <v>-359114.07672086841</v>
      </c>
      <c r="Q16" s="16">
        <v>137573.81933786094</v>
      </c>
      <c r="R16" s="13">
        <f t="shared" si="5"/>
        <v>-1088610.3537744782</v>
      </c>
      <c r="S16" s="16"/>
      <c r="T16" s="16">
        <v>-363181.43061748438</v>
      </c>
      <c r="U16" s="22">
        <v>-454331.6554121949</v>
      </c>
      <c r="V16" s="22">
        <v>-118750.78</v>
      </c>
      <c r="W16" s="22">
        <v>-45472.28</v>
      </c>
      <c r="X16" s="153">
        <f t="shared" si="6"/>
        <v>-359114.07672086841</v>
      </c>
      <c r="Y16" s="16">
        <f t="shared" si="29"/>
        <v>196866.31463170002</v>
      </c>
      <c r="Z16" s="13">
        <f t="shared" si="7"/>
        <v>-1143983.9081188478</v>
      </c>
      <c r="AA16" s="13"/>
      <c r="AB16" s="16">
        <v>-363181.43061748438</v>
      </c>
      <c r="AC16" s="22">
        <v>-403520.12650864484</v>
      </c>
      <c r="AD16" s="22">
        <v>-118186.8</v>
      </c>
      <c r="AE16" s="22">
        <v>-45291.72</v>
      </c>
      <c r="AF16" s="140">
        <f t="shared" si="8"/>
        <v>-930180.0771261293</v>
      </c>
      <c r="AG16" s="173"/>
      <c r="AH16" s="16">
        <f t="shared" si="9"/>
        <v>-22.825576578774509</v>
      </c>
      <c r="AI16" s="16">
        <f t="shared" si="10"/>
        <v>-92.302935736720883</v>
      </c>
      <c r="AJ16" s="16">
        <f t="shared" si="11"/>
        <v>-115.1285123154954</v>
      </c>
      <c r="AL16" s="153">
        <f t="shared" si="12"/>
        <v>-91.596829916137295</v>
      </c>
      <c r="AM16" s="153">
        <f t="shared" si="13"/>
        <v>-127.08415278032439</v>
      </c>
      <c r="AN16" s="153">
        <f t="shared" si="14"/>
        <v>-90.571015566423313</v>
      </c>
      <c r="AO16" s="153">
        <f t="shared" si="15"/>
        <v>34.69705405746808</v>
      </c>
      <c r="AP16" s="153">
        <f t="shared" si="16"/>
        <v>-274.55494420541697</v>
      </c>
      <c r="AR16" s="153">
        <f t="shared" si="17"/>
        <v>-91.689328608302034</v>
      </c>
      <c r="AS16" s="153">
        <f t="shared" si="18"/>
        <v>-114.70125105079397</v>
      </c>
      <c r="AT16" s="153">
        <f t="shared" si="19"/>
        <v>-29.98</v>
      </c>
      <c r="AU16" s="153">
        <f t="shared" si="20"/>
        <v>-11.48</v>
      </c>
      <c r="AV16" s="153">
        <f t="shared" si="21"/>
        <v>-90.662478344071801</v>
      </c>
      <c r="AW16" s="153">
        <f t="shared" si="22"/>
        <v>49.701165016839184</v>
      </c>
      <c r="AX16" s="153">
        <f t="shared" si="23"/>
        <v>-288.81189298632864</v>
      </c>
      <c r="AZ16" s="16">
        <f t="shared" si="24"/>
        <v>-91.573734396743419</v>
      </c>
      <c r="BA16" s="16">
        <f t="shared" si="25"/>
        <v>-101.74486296234112</v>
      </c>
      <c r="BB16" s="16">
        <f t="shared" si="26"/>
        <v>-29.8</v>
      </c>
      <c r="BC16" s="16">
        <f t="shared" si="27"/>
        <v>-11.42</v>
      </c>
      <c r="BD16" s="16">
        <f t="shared" si="28"/>
        <v>-234.53859735908455</v>
      </c>
    </row>
    <row r="17" spans="1:56">
      <c r="A17" s="54">
        <v>20</v>
      </c>
      <c r="B17" s="60">
        <v>6</v>
      </c>
      <c r="C17" s="60">
        <v>6</v>
      </c>
      <c r="D17" s="12" t="s">
        <v>30</v>
      </c>
      <c r="E17" s="15">
        <v>16467</v>
      </c>
      <c r="F17" s="15">
        <v>16473</v>
      </c>
      <c r="G17" s="22">
        <v>16405</v>
      </c>
      <c r="H17" s="22">
        <v>16387</v>
      </c>
      <c r="I17" s="22"/>
      <c r="J17" s="16">
        <v>-1559634.2949535965</v>
      </c>
      <c r="K17" s="22">
        <v>-1707264.5085644324</v>
      </c>
      <c r="L17" s="140">
        <f t="shared" si="4"/>
        <v>-3266898.8035180289</v>
      </c>
      <c r="M17" s="140"/>
      <c r="N17" s="22">
        <v>-2785117.3322464745</v>
      </c>
      <c r="O17" s="22">
        <v>-2345324.6050697188</v>
      </c>
      <c r="P17" s="22">
        <v>-1491976.3394256912</v>
      </c>
      <c r="Q17" s="16">
        <v>571564.5714886717</v>
      </c>
      <c r="R17" s="13">
        <f t="shared" si="5"/>
        <v>-6050853.7052532127</v>
      </c>
      <c r="S17" s="16"/>
      <c r="T17" s="16">
        <v>-2785117.3322464745</v>
      </c>
      <c r="U17" s="22">
        <v>-2139434.9123358503</v>
      </c>
      <c r="V17" s="22">
        <v>-491821.9</v>
      </c>
      <c r="W17" s="22">
        <v>-188329.4</v>
      </c>
      <c r="X17" s="153">
        <f t="shared" si="6"/>
        <v>-1491976.3394256912</v>
      </c>
      <c r="Y17" s="16">
        <f t="shared" si="29"/>
        <v>815347.61210124684</v>
      </c>
      <c r="Z17" s="13">
        <f t="shared" si="7"/>
        <v>-6281332.2719067708</v>
      </c>
      <c r="AA17" s="13"/>
      <c r="AB17" s="16">
        <v>-2785117.3322464745</v>
      </c>
      <c r="AC17" s="22">
        <v>-1928333.1933880118</v>
      </c>
      <c r="AD17" s="22">
        <v>-488332.60000000003</v>
      </c>
      <c r="AE17" s="22">
        <v>-187139.54</v>
      </c>
      <c r="AF17" s="140">
        <f t="shared" si="8"/>
        <v>-5388922.6656344859</v>
      </c>
      <c r="AG17" s="173"/>
      <c r="AH17" s="16">
        <f t="shared" si="9"/>
        <v>-94.71271603531892</v>
      </c>
      <c r="AI17" s="16">
        <f t="shared" si="10"/>
        <v>-103.67793214091409</v>
      </c>
      <c r="AJ17" s="16">
        <f t="shared" si="11"/>
        <v>-198.39064817623301</v>
      </c>
      <c r="AL17" s="153">
        <f t="shared" si="12"/>
        <v>-169.07165253727158</v>
      </c>
      <c r="AM17" s="153">
        <f t="shared" si="13"/>
        <v>-142.37386056393606</v>
      </c>
      <c r="AN17" s="153">
        <f t="shared" si="14"/>
        <v>-90.571015566423313</v>
      </c>
      <c r="AO17" s="153">
        <f t="shared" si="15"/>
        <v>34.69705405746808</v>
      </c>
      <c r="AP17" s="153">
        <f t="shared" si="16"/>
        <v>-367.31947461016284</v>
      </c>
      <c r="AR17" s="153">
        <f t="shared" si="17"/>
        <v>-169.77246767732242</v>
      </c>
      <c r="AS17" s="153">
        <f t="shared" si="18"/>
        <v>-130.41358807289546</v>
      </c>
      <c r="AT17" s="153">
        <f t="shared" si="19"/>
        <v>-29.98</v>
      </c>
      <c r="AU17" s="153">
        <f t="shared" si="20"/>
        <v>-11.48</v>
      </c>
      <c r="AV17" s="153">
        <f t="shared" si="21"/>
        <v>-90.946439465144238</v>
      </c>
      <c r="AW17" s="153">
        <f t="shared" si="22"/>
        <v>49.701165016839184</v>
      </c>
      <c r="AX17" s="153">
        <f t="shared" si="23"/>
        <v>-382.89133019852306</v>
      </c>
      <c r="AZ17" s="16">
        <f t="shared" si="24"/>
        <v>-169.95895113483093</v>
      </c>
      <c r="BA17" s="16">
        <f t="shared" si="25"/>
        <v>-117.67457090303361</v>
      </c>
      <c r="BB17" s="16">
        <f t="shared" si="26"/>
        <v>-29.8</v>
      </c>
      <c r="BC17" s="16">
        <f t="shared" si="27"/>
        <v>-11.42</v>
      </c>
      <c r="BD17" s="16">
        <f t="shared" si="28"/>
        <v>-328.85352203786454</v>
      </c>
    </row>
    <row r="18" spans="1:56">
      <c r="A18" s="54">
        <v>46</v>
      </c>
      <c r="B18" s="60">
        <v>10</v>
      </c>
      <c r="C18" s="60">
        <v>10</v>
      </c>
      <c r="D18" s="12" t="s">
        <v>31</v>
      </c>
      <c r="E18" s="15">
        <v>1362</v>
      </c>
      <c r="F18" s="15">
        <v>1341</v>
      </c>
      <c r="G18" s="22">
        <v>1320</v>
      </c>
      <c r="H18" s="22">
        <v>1288</v>
      </c>
      <c r="I18" s="22"/>
      <c r="J18" s="16">
        <v>423169.38777901919</v>
      </c>
      <c r="K18" s="22">
        <v>341345.80526720308</v>
      </c>
      <c r="L18" s="140">
        <f t="shared" si="4"/>
        <v>764515.19304622221</v>
      </c>
      <c r="M18" s="140"/>
      <c r="N18" s="22">
        <v>386486.75930091698</v>
      </c>
      <c r="O18" s="22">
        <v>291127.66319946013</v>
      </c>
      <c r="P18" s="22">
        <v>-121455.73187457366</v>
      </c>
      <c r="Q18" s="16">
        <v>46528.749491064693</v>
      </c>
      <c r="R18" s="13">
        <f t="shared" si="5"/>
        <v>602687.44011686812</v>
      </c>
      <c r="S18" s="16"/>
      <c r="T18" s="16">
        <v>386486.75930091698</v>
      </c>
      <c r="U18" s="22">
        <v>267658.30655259057</v>
      </c>
      <c r="V18" s="22">
        <v>-39573.599999999999</v>
      </c>
      <c r="W18" s="22">
        <v>-15153.6</v>
      </c>
      <c r="X18" s="153">
        <f t="shared" si="6"/>
        <v>-121455.73187457366</v>
      </c>
      <c r="Y18" s="16">
        <f t="shared" si="29"/>
        <v>65605.537822227721</v>
      </c>
      <c r="Z18" s="13">
        <f t="shared" si="7"/>
        <v>543567.6718011616</v>
      </c>
      <c r="AA18" s="13"/>
      <c r="AB18" s="16">
        <v>386486.75930091698</v>
      </c>
      <c r="AC18" s="22">
        <v>244613.23978327421</v>
      </c>
      <c r="AD18" s="22">
        <v>-38382.400000000001</v>
      </c>
      <c r="AE18" s="22">
        <v>-14708.96</v>
      </c>
      <c r="AF18" s="140">
        <f t="shared" si="8"/>
        <v>578008.63908419118</v>
      </c>
      <c r="AG18" s="173"/>
      <c r="AH18" s="16">
        <f t="shared" si="9"/>
        <v>310.69705416961762</v>
      </c>
      <c r="AI18" s="16">
        <f t="shared" si="10"/>
        <v>250.62100239882753</v>
      </c>
      <c r="AJ18" s="16">
        <f t="shared" si="11"/>
        <v>561.31805656844506</v>
      </c>
      <c r="AL18" s="153">
        <f t="shared" si="12"/>
        <v>288.20787419904326</v>
      </c>
      <c r="AM18" s="153">
        <f t="shared" si="13"/>
        <v>217.09743713606275</v>
      </c>
      <c r="AN18" s="153">
        <f t="shared" si="14"/>
        <v>-90.571015566423313</v>
      </c>
      <c r="AO18" s="153">
        <f t="shared" si="15"/>
        <v>34.69705405746808</v>
      </c>
      <c r="AP18" s="153">
        <f t="shared" si="16"/>
        <v>449.43134982615072</v>
      </c>
      <c r="AR18" s="153">
        <f t="shared" si="17"/>
        <v>292.79299947039163</v>
      </c>
      <c r="AS18" s="153">
        <f t="shared" si="18"/>
        <v>202.77144435802316</v>
      </c>
      <c r="AT18" s="153">
        <f t="shared" si="19"/>
        <v>-29.98</v>
      </c>
      <c r="AU18" s="153">
        <f t="shared" si="20"/>
        <v>-11.48</v>
      </c>
      <c r="AV18" s="153">
        <f t="shared" si="21"/>
        <v>-92.011918086798218</v>
      </c>
      <c r="AW18" s="153">
        <f t="shared" si="22"/>
        <v>49.701165016839184</v>
      </c>
      <c r="AX18" s="153">
        <f t="shared" si="23"/>
        <v>411.79369075845574</v>
      </c>
      <c r="AZ18" s="16">
        <f t="shared" si="24"/>
        <v>300.06735970568087</v>
      </c>
      <c r="BA18" s="16">
        <f t="shared" si="25"/>
        <v>189.91711163297688</v>
      </c>
      <c r="BB18" s="16">
        <f t="shared" si="26"/>
        <v>-29.8</v>
      </c>
      <c r="BC18" s="16">
        <f t="shared" si="27"/>
        <v>-11.42</v>
      </c>
      <c r="BD18" s="16">
        <f t="shared" si="28"/>
        <v>448.76447133865776</v>
      </c>
    </row>
    <row r="19" spans="1:56">
      <c r="A19" s="54">
        <v>47</v>
      </c>
      <c r="B19" s="60">
        <v>19</v>
      </c>
      <c r="C19" s="60">
        <v>19</v>
      </c>
      <c r="D19" s="12" t="s">
        <v>32</v>
      </c>
      <c r="E19" s="15">
        <v>1789</v>
      </c>
      <c r="F19" s="15">
        <v>1811</v>
      </c>
      <c r="G19" s="22">
        <v>1771</v>
      </c>
      <c r="H19" s="22">
        <v>1762</v>
      </c>
      <c r="I19" s="22"/>
      <c r="J19" s="16">
        <v>-40129.627860742439</v>
      </c>
      <c r="K19" s="22">
        <v>668980.33645591384</v>
      </c>
      <c r="L19" s="140">
        <f t="shared" si="4"/>
        <v>628850.70859517145</v>
      </c>
      <c r="M19" s="140"/>
      <c r="N19" s="22">
        <v>-127873.58371498143</v>
      </c>
      <c r="O19" s="22">
        <v>575923.39356324403</v>
      </c>
      <c r="P19" s="22">
        <v>-164024.10919079263</v>
      </c>
      <c r="Q19" s="16">
        <v>62836.364898074695</v>
      </c>
      <c r="R19" s="13">
        <f t="shared" si="5"/>
        <v>346862.06555554463</v>
      </c>
      <c r="S19" s="16"/>
      <c r="T19" s="16">
        <v>-127873.58371498143</v>
      </c>
      <c r="U19" s="22">
        <v>544228.38619002944</v>
      </c>
      <c r="V19" s="22">
        <v>-53094.58</v>
      </c>
      <c r="W19" s="22">
        <v>-20331.080000000002</v>
      </c>
      <c r="X19" s="153">
        <f t="shared" si="6"/>
        <v>-164024.10919079263</v>
      </c>
      <c r="Y19" s="16">
        <f t="shared" si="29"/>
        <v>88020.763244822199</v>
      </c>
      <c r="Z19" s="13">
        <f t="shared" si="7"/>
        <v>266925.79652907752</v>
      </c>
      <c r="AA19" s="13"/>
      <c r="AB19" s="16">
        <v>-127873.58371498143</v>
      </c>
      <c r="AC19" s="22">
        <v>513106.37581028906</v>
      </c>
      <c r="AD19" s="22">
        <v>-52507.6</v>
      </c>
      <c r="AE19" s="22">
        <v>-20122.04</v>
      </c>
      <c r="AF19" s="140">
        <f t="shared" si="8"/>
        <v>312603.15209530765</v>
      </c>
      <c r="AG19" s="173"/>
      <c r="AH19" s="16">
        <f t="shared" si="9"/>
        <v>-22.4313179769382</v>
      </c>
      <c r="AI19" s="16">
        <f t="shared" si="10"/>
        <v>373.9409370910642</v>
      </c>
      <c r="AJ19" s="16">
        <f t="shared" si="11"/>
        <v>351.509619114126</v>
      </c>
      <c r="AL19" s="153">
        <f t="shared" si="12"/>
        <v>-70.609378086682185</v>
      </c>
      <c r="AM19" s="153">
        <f t="shared" si="13"/>
        <v>318.01402184607622</v>
      </c>
      <c r="AN19" s="153">
        <f t="shared" si="14"/>
        <v>-90.571015566423313</v>
      </c>
      <c r="AO19" s="153">
        <f t="shared" si="15"/>
        <v>34.69705405746808</v>
      </c>
      <c r="AP19" s="153">
        <f t="shared" si="16"/>
        <v>191.53068225043879</v>
      </c>
      <c r="AR19" s="153">
        <f t="shared" si="17"/>
        <v>-72.204169234885057</v>
      </c>
      <c r="AS19" s="153">
        <f t="shared" si="18"/>
        <v>307.30004866743616</v>
      </c>
      <c r="AT19" s="153">
        <f t="shared" si="19"/>
        <v>-29.98</v>
      </c>
      <c r="AU19" s="153">
        <f t="shared" si="20"/>
        <v>-11.48</v>
      </c>
      <c r="AV19" s="153">
        <f t="shared" si="21"/>
        <v>-92.616662445393914</v>
      </c>
      <c r="AW19" s="153">
        <f t="shared" si="22"/>
        <v>49.701165016839184</v>
      </c>
      <c r="AX19" s="153">
        <f t="shared" si="23"/>
        <v>150.72038200399635</v>
      </c>
      <c r="AZ19" s="16">
        <f t="shared" ref="AZ19:AZ82" si="30">AB19/$H19</f>
        <v>-72.572976001692069</v>
      </c>
      <c r="BA19" s="16">
        <f t="shared" ref="BA19:BA82" si="31">AC19/$H19</f>
        <v>291.20679671412546</v>
      </c>
      <c r="BB19" s="16">
        <f t="shared" ref="BB19:BB82" si="32">AD19/$H19</f>
        <v>-29.8</v>
      </c>
      <c r="BC19" s="16">
        <f t="shared" ref="BC19:BC82" si="33">AE19/$H19</f>
        <v>-11.42</v>
      </c>
      <c r="BD19" s="16">
        <f t="shared" ref="BD19:BD82" si="34">AF19/$H19</f>
        <v>177.41382071243339</v>
      </c>
    </row>
    <row r="20" spans="1:56">
      <c r="A20" s="54">
        <v>49</v>
      </c>
      <c r="B20" s="60">
        <v>1</v>
      </c>
      <c r="C20" s="146">
        <v>34</v>
      </c>
      <c r="D20" s="12" t="s">
        <v>33</v>
      </c>
      <c r="E20" s="15">
        <v>297132</v>
      </c>
      <c r="F20" s="15">
        <v>305274</v>
      </c>
      <c r="G20" s="22">
        <v>314024</v>
      </c>
      <c r="H20" s="22">
        <v>320931</v>
      </c>
      <c r="I20" s="22"/>
      <c r="J20" s="16">
        <v>85654835.328998104</v>
      </c>
      <c r="K20" s="22">
        <v>30661654.44133902</v>
      </c>
      <c r="L20" s="140">
        <f t="shared" si="4"/>
        <v>116316489.77033712</v>
      </c>
      <c r="M20" s="140"/>
      <c r="N20" s="22">
        <v>116403180.46761133</v>
      </c>
      <c r="O20" s="22">
        <v>45355131.461668067</v>
      </c>
      <c r="P20" s="22">
        <v>-27648976.206024311</v>
      </c>
      <c r="Q20" s="16">
        <v>10592108.48033951</v>
      </c>
      <c r="R20" s="13">
        <f t="shared" si="5"/>
        <v>144701444.20359457</v>
      </c>
      <c r="S20" s="16"/>
      <c r="T20" s="16">
        <v>116403180.46761133</v>
      </c>
      <c r="U20" s="22">
        <v>40012413.802446246</v>
      </c>
      <c r="V20" s="22">
        <v>-9414439.5199999996</v>
      </c>
      <c r="W20" s="22">
        <v>-3604995.52</v>
      </c>
      <c r="X20" s="153">
        <f t="shared" si="6"/>
        <v>-27648976.206024311</v>
      </c>
      <c r="Y20" s="16">
        <f t="shared" si="29"/>
        <v>15607358.643247908</v>
      </c>
      <c r="Z20" s="13">
        <f t="shared" si="7"/>
        <v>131354541.66728112</v>
      </c>
      <c r="AA20" s="13"/>
      <c r="AB20" s="16">
        <v>116403180.46761133</v>
      </c>
      <c r="AC20" s="22">
        <v>34766284.262598157</v>
      </c>
      <c r="AD20" s="22">
        <v>-9563743.8000000007</v>
      </c>
      <c r="AE20" s="22">
        <v>-3665032.02</v>
      </c>
      <c r="AF20" s="140">
        <f t="shared" si="8"/>
        <v>137940688.91020945</v>
      </c>
      <c r="AG20" s="173"/>
      <c r="AH20" s="16">
        <f t="shared" si="9"/>
        <v>288.27199806482673</v>
      </c>
      <c r="AI20" s="16">
        <f t="shared" si="10"/>
        <v>103.19203061716348</v>
      </c>
      <c r="AJ20" s="16">
        <f t="shared" si="11"/>
        <v>391.46402868199021</v>
      </c>
      <c r="AL20" s="153">
        <f t="shared" si="12"/>
        <v>381.30722062020129</v>
      </c>
      <c r="AM20" s="153">
        <f t="shared" si="13"/>
        <v>148.57187792497254</v>
      </c>
      <c r="AN20" s="153">
        <f t="shared" si="14"/>
        <v>-90.571015566423313</v>
      </c>
      <c r="AO20" s="153">
        <f t="shared" si="15"/>
        <v>34.69705405746808</v>
      </c>
      <c r="AP20" s="153">
        <f t="shared" si="16"/>
        <v>474.00513703621851</v>
      </c>
      <c r="AR20" s="153">
        <f t="shared" si="17"/>
        <v>370.68243340512612</v>
      </c>
      <c r="AS20" s="153">
        <f t="shared" si="18"/>
        <v>127.41833045387055</v>
      </c>
      <c r="AT20" s="153">
        <f t="shared" si="19"/>
        <v>-29.979999999999997</v>
      </c>
      <c r="AU20" s="153">
        <f t="shared" si="20"/>
        <v>-11.48</v>
      </c>
      <c r="AV20" s="153">
        <f t="shared" si="21"/>
        <v>-88.047334617813647</v>
      </c>
      <c r="AW20" s="153">
        <f t="shared" si="22"/>
        <v>49.701165016839184</v>
      </c>
      <c r="AX20" s="153">
        <f t="shared" si="23"/>
        <v>418.29459425802207</v>
      </c>
      <c r="AZ20" s="16">
        <f t="shared" si="30"/>
        <v>362.70469498930089</v>
      </c>
      <c r="BA20" s="16">
        <f t="shared" si="31"/>
        <v>108.32946727676091</v>
      </c>
      <c r="BB20" s="16">
        <f t="shared" si="32"/>
        <v>-29.8</v>
      </c>
      <c r="BC20" s="16">
        <f t="shared" si="33"/>
        <v>-11.42</v>
      </c>
      <c r="BD20" s="16">
        <f t="shared" si="34"/>
        <v>429.81416226606171</v>
      </c>
    </row>
    <row r="21" spans="1:56">
      <c r="A21" s="54">
        <v>50</v>
      </c>
      <c r="B21" s="60">
        <v>4</v>
      </c>
      <c r="C21" s="60">
        <v>4</v>
      </c>
      <c r="D21" s="12" t="s">
        <v>34</v>
      </c>
      <c r="E21" s="15">
        <v>11417</v>
      </c>
      <c r="F21" s="15">
        <v>11276</v>
      </c>
      <c r="G21" s="22">
        <v>11184</v>
      </c>
      <c r="H21" s="22">
        <v>11084</v>
      </c>
      <c r="I21" s="22"/>
      <c r="J21" s="16">
        <v>92375.646514763721</v>
      </c>
      <c r="K21" s="22">
        <v>60286.297986327292</v>
      </c>
      <c r="L21" s="140">
        <f t="shared" si="4"/>
        <v>152661.94450109103</v>
      </c>
      <c r="M21" s="140"/>
      <c r="N21" s="22">
        <v>-901823.83140918578</v>
      </c>
      <c r="O21" s="22">
        <v>-480701.99319359229</v>
      </c>
      <c r="P21" s="22">
        <v>-1021278.7715269893</v>
      </c>
      <c r="Q21" s="16">
        <v>391243.98155201005</v>
      </c>
      <c r="R21" s="13">
        <f t="shared" si="5"/>
        <v>-2012560.6145777577</v>
      </c>
      <c r="S21" s="16"/>
      <c r="T21" s="16">
        <v>-901823.83140918578</v>
      </c>
      <c r="U21" s="22">
        <v>-339767.60508777661</v>
      </c>
      <c r="V21" s="22">
        <v>-335296.32</v>
      </c>
      <c r="W21" s="22">
        <v>-128392.32000000001</v>
      </c>
      <c r="X21" s="153">
        <f t="shared" si="6"/>
        <v>-1021278.7715269893</v>
      </c>
      <c r="Y21" s="16">
        <f t="shared" si="29"/>
        <v>555857.82954832946</v>
      </c>
      <c r="Z21" s="13">
        <f t="shared" si="7"/>
        <v>-2170701.0184756224</v>
      </c>
      <c r="AA21" s="13"/>
      <c r="AB21" s="16">
        <v>-901823.83140918578</v>
      </c>
      <c r="AC21" s="22">
        <v>-195265.51179233394</v>
      </c>
      <c r="AD21" s="22">
        <v>-330303.2</v>
      </c>
      <c r="AE21" s="22">
        <v>-126579.28</v>
      </c>
      <c r="AF21" s="140">
        <f t="shared" si="8"/>
        <v>-1553971.8232015197</v>
      </c>
      <c r="AG21" s="173"/>
      <c r="AH21" s="16">
        <f t="shared" si="9"/>
        <v>8.0910612695772723</v>
      </c>
      <c r="AI21" s="16">
        <f t="shared" si="10"/>
        <v>5.2803974762483392</v>
      </c>
      <c r="AJ21" s="16">
        <f t="shared" si="11"/>
        <v>13.371458745825613</v>
      </c>
      <c r="AL21" s="153">
        <f t="shared" si="12"/>
        <v>-79.97728196250317</v>
      </c>
      <c r="AM21" s="153">
        <f t="shared" si="13"/>
        <v>-42.630542142035502</v>
      </c>
      <c r="AN21" s="153">
        <f t="shared" si="14"/>
        <v>-90.571015566423313</v>
      </c>
      <c r="AO21" s="153">
        <f t="shared" si="15"/>
        <v>34.69705405746808</v>
      </c>
      <c r="AP21" s="153">
        <f t="shared" si="16"/>
        <v>-178.48178561349394</v>
      </c>
      <c r="AR21" s="153">
        <f t="shared" si="17"/>
        <v>-80.635178058761241</v>
      </c>
      <c r="AS21" s="153">
        <f t="shared" si="18"/>
        <v>-30.379793015716793</v>
      </c>
      <c r="AT21" s="153">
        <f t="shared" si="19"/>
        <v>-29.98</v>
      </c>
      <c r="AU21" s="153">
        <f t="shared" si="20"/>
        <v>-11.48</v>
      </c>
      <c r="AV21" s="153">
        <f t="shared" si="21"/>
        <v>-91.316056109351692</v>
      </c>
      <c r="AW21" s="153">
        <f t="shared" si="22"/>
        <v>49.701165016839184</v>
      </c>
      <c r="AX21" s="153">
        <f t="shared" si="23"/>
        <v>-194.08986216699057</v>
      </c>
      <c r="AZ21" s="16">
        <f t="shared" si="30"/>
        <v>-81.362669740994747</v>
      </c>
      <c r="BA21" s="16">
        <f t="shared" si="31"/>
        <v>-17.616881251563871</v>
      </c>
      <c r="BB21" s="16">
        <f t="shared" si="32"/>
        <v>-29.8</v>
      </c>
      <c r="BC21" s="16">
        <f t="shared" si="33"/>
        <v>-11.42</v>
      </c>
      <c r="BD21" s="16">
        <f t="shared" si="34"/>
        <v>-140.19955099255861</v>
      </c>
    </row>
    <row r="22" spans="1:56">
      <c r="A22" s="54">
        <v>51</v>
      </c>
      <c r="B22" s="60">
        <v>4</v>
      </c>
      <c r="C22" s="60">
        <v>4</v>
      </c>
      <c r="D22" s="12" t="s">
        <v>35</v>
      </c>
      <c r="E22" s="15">
        <v>9334</v>
      </c>
      <c r="F22" s="15">
        <v>9211</v>
      </c>
      <c r="G22" s="22">
        <v>9143</v>
      </c>
      <c r="H22" s="22">
        <v>9052</v>
      </c>
      <c r="I22" s="22"/>
      <c r="J22" s="16">
        <v>-3965481.1848943904</v>
      </c>
      <c r="K22" s="16">
        <v>-4472680.0518201273</v>
      </c>
      <c r="L22" s="140">
        <f t="shared" si="4"/>
        <v>-8438161.2367145177</v>
      </c>
      <c r="M22" s="140"/>
      <c r="N22" s="22">
        <v>-4094168.4345235913</v>
      </c>
      <c r="O22" s="16">
        <v>-4459003.5600646278</v>
      </c>
      <c r="P22" s="16">
        <v>-834249.6243823251</v>
      </c>
      <c r="Q22" s="16">
        <v>319594.56492333848</v>
      </c>
      <c r="R22" s="13">
        <f t="shared" si="5"/>
        <v>-9067827.0540472046</v>
      </c>
      <c r="S22" s="16"/>
      <c r="T22" s="16">
        <v>-4094168.4345235913</v>
      </c>
      <c r="U22" s="16">
        <v>-4343878.812916466</v>
      </c>
      <c r="V22" s="16">
        <v>-274107.14</v>
      </c>
      <c r="W22" s="16">
        <v>-104961.64</v>
      </c>
      <c r="X22" s="153">
        <f t="shared" si="6"/>
        <v>-834249.6243823251</v>
      </c>
      <c r="Y22" s="16">
        <f t="shared" si="29"/>
        <v>454417.7517489607</v>
      </c>
      <c r="Z22" s="13">
        <f t="shared" si="7"/>
        <v>-9196947.9000734221</v>
      </c>
      <c r="AA22" s="13"/>
      <c r="AB22" s="16">
        <v>-4094168.4345235913</v>
      </c>
      <c r="AC22" s="16">
        <v>-4225839.7226943728</v>
      </c>
      <c r="AD22" s="16">
        <v>-269749.60000000003</v>
      </c>
      <c r="AE22" s="16">
        <v>-103373.84</v>
      </c>
      <c r="AF22" s="140">
        <f t="shared" si="8"/>
        <v>-8693131.597217964</v>
      </c>
      <c r="AG22" s="173"/>
      <c r="AH22" s="16">
        <f t="shared" si="9"/>
        <v>-424.84263819309945</v>
      </c>
      <c r="AI22" s="16">
        <f t="shared" si="10"/>
        <v>-479.1814925884002</v>
      </c>
      <c r="AJ22" s="16">
        <f t="shared" si="11"/>
        <v>-904.02413078149959</v>
      </c>
      <c r="AL22" s="153">
        <f t="shared" si="12"/>
        <v>-444.48685642423095</v>
      </c>
      <c r="AM22" s="153">
        <f t="shared" si="13"/>
        <v>-484.09549018180741</v>
      </c>
      <c r="AN22" s="153">
        <f t="shared" si="14"/>
        <v>-90.571015566423313</v>
      </c>
      <c r="AO22" s="153">
        <f t="shared" si="15"/>
        <v>34.69705405746808</v>
      </c>
      <c r="AP22" s="153">
        <f t="shared" si="16"/>
        <v>-984.45630811499348</v>
      </c>
      <c r="AR22" s="153">
        <f t="shared" si="17"/>
        <v>-447.79267576545897</v>
      </c>
      <c r="AS22" s="153">
        <f t="shared" si="18"/>
        <v>-475.10432165771255</v>
      </c>
      <c r="AT22" s="153">
        <f t="shared" si="19"/>
        <v>-29.98</v>
      </c>
      <c r="AU22" s="153">
        <f t="shared" si="20"/>
        <v>-11.48</v>
      </c>
      <c r="AV22" s="153">
        <f t="shared" si="21"/>
        <v>-91.244626969520411</v>
      </c>
      <c r="AW22" s="153">
        <f t="shared" si="22"/>
        <v>49.701165016839191</v>
      </c>
      <c r="AX22" s="153">
        <f t="shared" si="23"/>
        <v>-1005.9004593758528</v>
      </c>
      <c r="AZ22" s="16">
        <f t="shared" si="30"/>
        <v>-452.29434760534593</v>
      </c>
      <c r="BA22" s="16">
        <f t="shared" si="31"/>
        <v>-466.84044660786265</v>
      </c>
      <c r="BB22" s="16">
        <f t="shared" si="32"/>
        <v>-29.800000000000004</v>
      </c>
      <c r="BC22" s="16">
        <f t="shared" si="33"/>
        <v>-11.42</v>
      </c>
      <c r="BD22" s="16">
        <f t="shared" si="34"/>
        <v>-960.35479421320861</v>
      </c>
    </row>
    <row r="23" spans="1:56">
      <c r="A23" s="54">
        <v>52</v>
      </c>
      <c r="B23" s="60">
        <v>14</v>
      </c>
      <c r="C23" s="60">
        <v>14</v>
      </c>
      <c r="D23" s="12" t="s">
        <v>36</v>
      </c>
      <c r="E23" s="15">
        <v>2404</v>
      </c>
      <c r="F23" s="15">
        <v>2346</v>
      </c>
      <c r="G23" s="22">
        <v>2292</v>
      </c>
      <c r="H23" s="22">
        <v>2272</v>
      </c>
      <c r="I23" s="22"/>
      <c r="J23" s="16">
        <v>586767.76662889076</v>
      </c>
      <c r="K23" s="22">
        <v>293419.35851192137</v>
      </c>
      <c r="L23" s="140">
        <f t="shared" si="4"/>
        <v>880187.12514081213</v>
      </c>
      <c r="M23" s="140"/>
      <c r="N23" s="22">
        <v>435938.46574912104</v>
      </c>
      <c r="O23" s="22">
        <v>147697.88432769055</v>
      </c>
      <c r="P23" s="22">
        <v>-212479.60251882908</v>
      </c>
      <c r="Q23" s="16">
        <v>81399.288818820118</v>
      </c>
      <c r="R23" s="13">
        <f t="shared" si="5"/>
        <v>452556.03637680272</v>
      </c>
      <c r="S23" s="16"/>
      <c r="T23" s="16">
        <v>435938.46574912104</v>
      </c>
      <c r="U23" s="22">
        <v>106639.63623406192</v>
      </c>
      <c r="V23" s="22">
        <v>-68714.16</v>
      </c>
      <c r="W23" s="22">
        <v>-26312.16</v>
      </c>
      <c r="X23" s="153">
        <f t="shared" si="6"/>
        <v>-212479.60251882908</v>
      </c>
      <c r="Y23" s="16">
        <f t="shared" si="29"/>
        <v>113915.07021859541</v>
      </c>
      <c r="Z23" s="13">
        <f t="shared" si="7"/>
        <v>348987.24968294927</v>
      </c>
      <c r="AA23" s="13"/>
      <c r="AB23" s="16">
        <v>435938.46574912104</v>
      </c>
      <c r="AC23" s="22">
        <v>66323.658127562143</v>
      </c>
      <c r="AD23" s="22">
        <v>-67705.600000000006</v>
      </c>
      <c r="AE23" s="22">
        <v>-25946.240000000002</v>
      </c>
      <c r="AF23" s="140">
        <f t="shared" si="8"/>
        <v>408610.28387668321</v>
      </c>
      <c r="AG23" s="173"/>
      <c r="AH23" s="16">
        <f t="shared" si="9"/>
        <v>244.07976981235058</v>
      </c>
      <c r="AI23" s="16">
        <f t="shared" si="10"/>
        <v>122.05464164389409</v>
      </c>
      <c r="AJ23" s="16">
        <f t="shared" si="11"/>
        <v>366.13441145624466</v>
      </c>
      <c r="AL23" s="153">
        <f t="shared" si="12"/>
        <v>185.8220229109638</v>
      </c>
      <c r="AM23" s="153">
        <f t="shared" si="13"/>
        <v>62.957324947864684</v>
      </c>
      <c r="AN23" s="153">
        <f t="shared" si="14"/>
        <v>-90.571015566423313</v>
      </c>
      <c r="AO23" s="153">
        <f t="shared" si="15"/>
        <v>34.69705405746808</v>
      </c>
      <c r="AP23" s="153">
        <f t="shared" si="16"/>
        <v>192.90538634987328</v>
      </c>
      <c r="AR23" s="153">
        <f t="shared" si="17"/>
        <v>190.20002868635299</v>
      </c>
      <c r="AS23" s="153">
        <f t="shared" si="18"/>
        <v>46.526891899677977</v>
      </c>
      <c r="AT23" s="153">
        <f t="shared" si="19"/>
        <v>-29.98</v>
      </c>
      <c r="AU23" s="153">
        <f t="shared" si="20"/>
        <v>-11.48</v>
      </c>
      <c r="AV23" s="153">
        <f t="shared" si="21"/>
        <v>-92.704887660920193</v>
      </c>
      <c r="AW23" s="153">
        <f t="shared" si="22"/>
        <v>49.701165016839184</v>
      </c>
      <c r="AX23" s="153">
        <f t="shared" si="23"/>
        <v>152.26319794194995</v>
      </c>
      <c r="AZ23" s="16">
        <f t="shared" si="30"/>
        <v>191.87432471352159</v>
      </c>
      <c r="BA23" s="16">
        <f t="shared" si="31"/>
        <v>29.191750936426999</v>
      </c>
      <c r="BB23" s="16">
        <f t="shared" si="32"/>
        <v>-29.800000000000004</v>
      </c>
      <c r="BC23" s="16">
        <f t="shared" si="33"/>
        <v>-11.42</v>
      </c>
      <c r="BD23" s="16">
        <f t="shared" si="34"/>
        <v>179.8460756499486</v>
      </c>
    </row>
    <row r="24" spans="1:56">
      <c r="A24" s="54">
        <v>61</v>
      </c>
      <c r="B24" s="60">
        <v>5</v>
      </c>
      <c r="C24" s="60">
        <v>5</v>
      </c>
      <c r="D24" s="12" t="s">
        <v>37</v>
      </c>
      <c r="E24" s="15">
        <v>16573</v>
      </c>
      <c r="F24" s="15">
        <v>16459</v>
      </c>
      <c r="G24" s="22">
        <v>16469</v>
      </c>
      <c r="H24" s="22">
        <v>16478</v>
      </c>
      <c r="I24" s="22"/>
      <c r="J24" s="16">
        <v>1336798.4277311836</v>
      </c>
      <c r="K24" s="22">
        <v>1992799.1365088173</v>
      </c>
      <c r="L24" s="140">
        <f t="shared" si="4"/>
        <v>3329597.5642400011</v>
      </c>
      <c r="M24" s="140"/>
      <c r="N24" s="22">
        <v>680225.8650918114</v>
      </c>
      <c r="O24" s="22">
        <v>1239537.1438395104</v>
      </c>
      <c r="P24" s="22">
        <v>-1490708.3452077613</v>
      </c>
      <c r="Q24" s="16">
        <v>571078.81273186707</v>
      </c>
      <c r="R24" s="13">
        <f t="shared" si="5"/>
        <v>1000133.4764554276</v>
      </c>
      <c r="S24" s="16"/>
      <c r="T24" s="16">
        <v>680225.8650918114</v>
      </c>
      <c r="U24" s="22">
        <v>951481.85595671693</v>
      </c>
      <c r="V24" s="22">
        <v>-493740.62</v>
      </c>
      <c r="W24" s="22">
        <v>-189064.12</v>
      </c>
      <c r="X24" s="153">
        <f t="shared" si="6"/>
        <v>-1490708.3452077613</v>
      </c>
      <c r="Y24" s="16">
        <f t="shared" si="29"/>
        <v>818528.48666232452</v>
      </c>
      <c r="Z24" s="13">
        <f t="shared" si="7"/>
        <v>276723.12250309146</v>
      </c>
      <c r="AA24" s="13"/>
      <c r="AB24" s="16">
        <v>680225.8650918114</v>
      </c>
      <c r="AC24" s="22">
        <v>668634.16471422755</v>
      </c>
      <c r="AD24" s="22">
        <v>-491044.4</v>
      </c>
      <c r="AE24" s="22">
        <v>-188178.76</v>
      </c>
      <c r="AF24" s="140">
        <f t="shared" si="8"/>
        <v>669636.8698060388</v>
      </c>
      <c r="AG24" s="173"/>
      <c r="AH24" s="16">
        <f t="shared" si="9"/>
        <v>80.661221729993585</v>
      </c>
      <c r="AI24" s="16">
        <f t="shared" si="10"/>
        <v>120.24371788504298</v>
      </c>
      <c r="AJ24" s="16">
        <f t="shared" si="11"/>
        <v>200.90493961503657</v>
      </c>
      <c r="AL24" s="153">
        <f t="shared" si="12"/>
        <v>41.328505078790414</v>
      </c>
      <c r="AM24" s="153">
        <f t="shared" si="13"/>
        <v>75.310598690048636</v>
      </c>
      <c r="AN24" s="153">
        <f t="shared" si="14"/>
        <v>-90.571015566423313</v>
      </c>
      <c r="AO24" s="153">
        <f t="shared" si="15"/>
        <v>34.69705405746808</v>
      </c>
      <c r="AP24" s="153">
        <f t="shared" si="16"/>
        <v>60.76514225988381</v>
      </c>
      <c r="AR24" s="153">
        <f t="shared" si="17"/>
        <v>41.303410352286804</v>
      </c>
      <c r="AS24" s="153">
        <f t="shared" si="18"/>
        <v>57.774112329632459</v>
      </c>
      <c r="AT24" s="153">
        <f t="shared" si="19"/>
        <v>-29.98</v>
      </c>
      <c r="AU24" s="153">
        <f t="shared" si="20"/>
        <v>-11.48</v>
      </c>
      <c r="AV24" s="153">
        <f t="shared" si="21"/>
        <v>-90.516020718183327</v>
      </c>
      <c r="AW24" s="153">
        <f t="shared" si="22"/>
        <v>49.701165016839184</v>
      </c>
      <c r="AX24" s="153">
        <f t="shared" si="23"/>
        <v>16.802666980575108</v>
      </c>
      <c r="AZ24" s="16">
        <f t="shared" si="30"/>
        <v>41.280851140418221</v>
      </c>
      <c r="BA24" s="16">
        <f t="shared" si="31"/>
        <v>40.577385891141375</v>
      </c>
      <c r="BB24" s="16">
        <f t="shared" si="32"/>
        <v>-29.8</v>
      </c>
      <c r="BC24" s="16">
        <f t="shared" si="33"/>
        <v>-11.42</v>
      </c>
      <c r="BD24" s="16">
        <f t="shared" si="34"/>
        <v>40.638237031559584</v>
      </c>
    </row>
    <row r="25" spans="1:56">
      <c r="A25" s="54">
        <v>69</v>
      </c>
      <c r="B25" s="60">
        <v>17</v>
      </c>
      <c r="C25" s="60">
        <v>17</v>
      </c>
      <c r="D25" s="12" t="s">
        <v>38</v>
      </c>
      <c r="E25" s="15">
        <v>6802</v>
      </c>
      <c r="F25" s="15">
        <v>6687</v>
      </c>
      <c r="G25" s="22">
        <v>6558</v>
      </c>
      <c r="H25" s="22">
        <v>6492</v>
      </c>
      <c r="I25" s="22"/>
      <c r="J25" s="16">
        <v>-1346132.7263176125</v>
      </c>
      <c r="K25" s="22">
        <v>-1618806.7812533176</v>
      </c>
      <c r="L25" s="140">
        <f t="shared" si="4"/>
        <v>-2964939.5075709298</v>
      </c>
      <c r="M25" s="140"/>
      <c r="N25" s="22">
        <v>-1819379.0551378445</v>
      </c>
      <c r="O25" s="22">
        <v>-1862210.8431428815</v>
      </c>
      <c r="P25" s="22">
        <v>-605648.3810926727</v>
      </c>
      <c r="Q25" s="16">
        <v>232019.20048228904</v>
      </c>
      <c r="R25" s="13">
        <f t="shared" si="5"/>
        <v>-4055219.0788911092</v>
      </c>
      <c r="S25" s="16"/>
      <c r="T25" s="16">
        <v>-1819379.0551378445</v>
      </c>
      <c r="U25" s="22">
        <v>-1778632.6014557946</v>
      </c>
      <c r="V25" s="22">
        <v>-196608.84</v>
      </c>
      <c r="W25" s="22">
        <v>-75285.84</v>
      </c>
      <c r="X25" s="153">
        <f t="shared" si="6"/>
        <v>-605648.3810926727</v>
      </c>
      <c r="Y25" s="16">
        <f t="shared" si="29"/>
        <v>325940.2401804314</v>
      </c>
      <c r="Z25" s="13">
        <f t="shared" si="7"/>
        <v>-4149614.4775058809</v>
      </c>
      <c r="AA25" s="13"/>
      <c r="AB25" s="16">
        <v>-1819379.0551378445</v>
      </c>
      <c r="AC25" s="22">
        <v>-1692938.6055470835</v>
      </c>
      <c r="AD25" s="22">
        <v>-193461.6</v>
      </c>
      <c r="AE25" s="22">
        <v>-74138.64</v>
      </c>
      <c r="AF25" s="140">
        <f t="shared" si="8"/>
        <v>-3779917.9006849285</v>
      </c>
      <c r="AG25" s="173"/>
      <c r="AH25" s="16">
        <f t="shared" si="9"/>
        <v>-197.90248843246286</v>
      </c>
      <c r="AI25" s="16">
        <f t="shared" si="10"/>
        <v>-237.98982376555685</v>
      </c>
      <c r="AJ25" s="16">
        <f t="shared" si="11"/>
        <v>-435.89231219801968</v>
      </c>
      <c r="AL25" s="153">
        <f t="shared" si="12"/>
        <v>-272.07702334946083</v>
      </c>
      <c r="AM25" s="153">
        <f t="shared" si="13"/>
        <v>-278.48225559187699</v>
      </c>
      <c r="AN25" s="153">
        <f t="shared" si="14"/>
        <v>-90.571015566423313</v>
      </c>
      <c r="AO25" s="153">
        <f t="shared" si="15"/>
        <v>34.69705405746808</v>
      </c>
      <c r="AP25" s="153">
        <f t="shared" si="16"/>
        <v>-606.43324045029294</v>
      </c>
      <c r="AR25" s="153">
        <f t="shared" si="17"/>
        <v>-277.42895015825627</v>
      </c>
      <c r="AS25" s="153">
        <f t="shared" si="18"/>
        <v>-271.21570622991686</v>
      </c>
      <c r="AT25" s="153">
        <f t="shared" si="19"/>
        <v>-29.98</v>
      </c>
      <c r="AU25" s="153">
        <f t="shared" si="20"/>
        <v>-11.479999999999999</v>
      </c>
      <c r="AV25" s="153">
        <f t="shared" si="21"/>
        <v>-92.35260461919377</v>
      </c>
      <c r="AW25" s="153">
        <f t="shared" si="22"/>
        <v>49.701165016839191</v>
      </c>
      <c r="AX25" s="153">
        <f t="shared" si="23"/>
        <v>-632.75609599052768</v>
      </c>
      <c r="AZ25" s="16">
        <f t="shared" si="30"/>
        <v>-280.24939235025329</v>
      </c>
      <c r="BA25" s="16">
        <f t="shared" si="31"/>
        <v>-260.77304460059821</v>
      </c>
      <c r="BB25" s="16">
        <f t="shared" si="32"/>
        <v>-29.8</v>
      </c>
      <c r="BC25" s="16">
        <f t="shared" si="33"/>
        <v>-11.42</v>
      </c>
      <c r="BD25" s="16">
        <f t="shared" si="34"/>
        <v>-582.24243695085158</v>
      </c>
    </row>
    <row r="26" spans="1:56">
      <c r="A26" s="54">
        <v>71</v>
      </c>
      <c r="B26" s="60">
        <v>17</v>
      </c>
      <c r="C26" s="60">
        <v>17</v>
      </c>
      <c r="D26" s="12" t="s">
        <v>39</v>
      </c>
      <c r="E26" s="15">
        <v>6613</v>
      </c>
      <c r="F26" s="15">
        <v>6591</v>
      </c>
      <c r="G26" s="22">
        <v>6473</v>
      </c>
      <c r="H26" s="22">
        <v>6365</v>
      </c>
      <c r="I26" s="22"/>
      <c r="J26" s="16">
        <v>116196.85905073934</v>
      </c>
      <c r="K26" s="22">
        <v>-570776.7071980047</v>
      </c>
      <c r="L26" s="140">
        <f t="shared" si="4"/>
        <v>-454579.84814726538</v>
      </c>
      <c r="M26" s="140"/>
      <c r="N26" s="22">
        <v>-306682.04770555964</v>
      </c>
      <c r="O26" s="22">
        <v>-781217.16302816314</v>
      </c>
      <c r="P26" s="22">
        <v>-596953.56359829602</v>
      </c>
      <c r="Q26" s="16">
        <v>228688.2832927721</v>
      </c>
      <c r="R26" s="13">
        <f t="shared" si="5"/>
        <v>-1456164.491039247</v>
      </c>
      <c r="S26" s="16"/>
      <c r="T26" s="16">
        <v>-306682.04770555964</v>
      </c>
      <c r="U26" s="22">
        <v>-698838.7884267593</v>
      </c>
      <c r="V26" s="22">
        <v>-194060.54</v>
      </c>
      <c r="W26" s="22">
        <v>-74310.040000000008</v>
      </c>
      <c r="X26" s="153">
        <f t="shared" si="6"/>
        <v>-596953.56359829602</v>
      </c>
      <c r="Y26" s="16">
        <f t="shared" si="29"/>
        <v>321715.64115400007</v>
      </c>
      <c r="Z26" s="13">
        <f t="shared" si="7"/>
        <v>-1549129.3385766149</v>
      </c>
      <c r="AA26" s="13"/>
      <c r="AB26" s="16">
        <v>-306682.04770555964</v>
      </c>
      <c r="AC26" s="22">
        <v>-614375.03382315312</v>
      </c>
      <c r="AD26" s="22">
        <v>-189677</v>
      </c>
      <c r="AE26" s="22">
        <v>-72688.3</v>
      </c>
      <c r="AF26" s="140">
        <f t="shared" si="8"/>
        <v>-1183422.3815287128</v>
      </c>
      <c r="AG26" s="173"/>
      <c r="AH26" s="16">
        <f t="shared" si="9"/>
        <v>17.570975208035588</v>
      </c>
      <c r="AI26" s="16">
        <f t="shared" si="10"/>
        <v>-86.311312142447406</v>
      </c>
      <c r="AJ26" s="16">
        <f t="shared" si="11"/>
        <v>-68.740336934411829</v>
      </c>
      <c r="AL26" s="153">
        <f t="shared" si="12"/>
        <v>-46.530427508050316</v>
      </c>
      <c r="AM26" s="153">
        <f t="shared" si="13"/>
        <v>-118.52786573026296</v>
      </c>
      <c r="AN26" s="153">
        <f t="shared" si="14"/>
        <v>-90.571015566423313</v>
      </c>
      <c r="AO26" s="153">
        <f t="shared" si="15"/>
        <v>34.69705405746808</v>
      </c>
      <c r="AP26" s="153">
        <f t="shared" si="16"/>
        <v>-220.93225474726856</v>
      </c>
      <c r="AR26" s="153">
        <f t="shared" si="17"/>
        <v>-47.378657145923007</v>
      </c>
      <c r="AS26" s="153">
        <f t="shared" si="18"/>
        <v>-107.96211778568814</v>
      </c>
      <c r="AT26" s="153">
        <f t="shared" si="19"/>
        <v>-29.98</v>
      </c>
      <c r="AU26" s="153">
        <f t="shared" si="20"/>
        <v>-11.48</v>
      </c>
      <c r="AV26" s="153">
        <f t="shared" si="21"/>
        <v>-92.222086142174575</v>
      </c>
      <c r="AW26" s="153">
        <f t="shared" si="22"/>
        <v>49.701165016839191</v>
      </c>
      <c r="AX26" s="153">
        <f t="shared" si="23"/>
        <v>-239.32169605694654</v>
      </c>
      <c r="AZ26" s="16">
        <f t="shared" si="30"/>
        <v>-48.182568374793348</v>
      </c>
      <c r="BA26" s="16">
        <f t="shared" si="31"/>
        <v>-96.523964465538583</v>
      </c>
      <c r="BB26" s="16">
        <f t="shared" si="32"/>
        <v>-29.8</v>
      </c>
      <c r="BC26" s="16">
        <f t="shared" si="33"/>
        <v>-11.42</v>
      </c>
      <c r="BD26" s="16">
        <f t="shared" si="34"/>
        <v>-185.92653284033193</v>
      </c>
    </row>
    <row r="27" spans="1:56">
      <c r="A27" s="54">
        <v>72</v>
      </c>
      <c r="B27" s="60">
        <v>17</v>
      </c>
      <c r="C27" s="60">
        <v>17</v>
      </c>
      <c r="D27" s="12" t="s">
        <v>40</v>
      </c>
      <c r="E27" s="15">
        <v>950</v>
      </c>
      <c r="F27" s="15">
        <v>960</v>
      </c>
      <c r="G27" s="22">
        <v>948</v>
      </c>
      <c r="H27" s="22">
        <v>927</v>
      </c>
      <c r="I27" s="22"/>
      <c r="J27" s="16">
        <v>-18543.602143970566</v>
      </c>
      <c r="K27" s="22">
        <v>20153.898237397832</v>
      </c>
      <c r="L27" s="140">
        <f t="shared" si="4"/>
        <v>1610.2960934272669</v>
      </c>
      <c r="M27" s="140"/>
      <c r="N27" s="22">
        <v>-171618.28273126914</v>
      </c>
      <c r="O27" s="22">
        <v>-71424.096609672939</v>
      </c>
      <c r="P27" s="22">
        <v>-86948.174943766382</v>
      </c>
      <c r="Q27" s="16">
        <v>33309.171895169355</v>
      </c>
      <c r="R27" s="13">
        <f t="shared" si="5"/>
        <v>-296681.3823895391</v>
      </c>
      <c r="S27" s="16"/>
      <c r="T27" s="16">
        <v>-171618.28273126914</v>
      </c>
      <c r="U27" s="22">
        <v>-59425.425752845782</v>
      </c>
      <c r="V27" s="22">
        <v>-28421.040000000001</v>
      </c>
      <c r="W27" s="22">
        <v>-10883.04</v>
      </c>
      <c r="X27" s="153">
        <f t="shared" si="6"/>
        <v>-86948.174943766382</v>
      </c>
      <c r="Y27" s="16">
        <f t="shared" si="29"/>
        <v>47116.704435963547</v>
      </c>
      <c r="Z27" s="13">
        <f t="shared" si="7"/>
        <v>-310179.25899191777</v>
      </c>
      <c r="AA27" s="13"/>
      <c r="AB27" s="16">
        <v>-171618.28273126914</v>
      </c>
      <c r="AC27" s="22">
        <v>-47123.012701797095</v>
      </c>
      <c r="AD27" s="22">
        <v>-27624.600000000002</v>
      </c>
      <c r="AE27" s="22">
        <v>-10586.34</v>
      </c>
      <c r="AF27" s="140">
        <f t="shared" si="8"/>
        <v>-256952.23543306623</v>
      </c>
      <c r="AG27" s="173"/>
      <c r="AH27" s="16">
        <f t="shared" si="9"/>
        <v>-19.519581204179541</v>
      </c>
      <c r="AI27" s="16">
        <f t="shared" si="10"/>
        <v>21.214629723576667</v>
      </c>
      <c r="AJ27" s="16">
        <f t="shared" si="11"/>
        <v>1.695048519397123</v>
      </c>
      <c r="AL27" s="153">
        <f t="shared" si="12"/>
        <v>-178.76904451173868</v>
      </c>
      <c r="AM27" s="153">
        <f t="shared" si="13"/>
        <v>-74.400100635075972</v>
      </c>
      <c r="AN27" s="153">
        <f t="shared" si="14"/>
        <v>-90.571015566423313</v>
      </c>
      <c r="AO27" s="153">
        <f t="shared" si="15"/>
        <v>34.69705405746808</v>
      </c>
      <c r="AP27" s="153">
        <f t="shared" si="16"/>
        <v>-309.04310665576992</v>
      </c>
      <c r="AR27" s="153">
        <f t="shared" si="17"/>
        <v>-181.03194380935562</v>
      </c>
      <c r="AS27" s="153">
        <f t="shared" si="18"/>
        <v>-62.685048262495549</v>
      </c>
      <c r="AT27" s="153">
        <f t="shared" si="19"/>
        <v>-29.98</v>
      </c>
      <c r="AU27" s="153">
        <f t="shared" si="20"/>
        <v>-11.48</v>
      </c>
      <c r="AV27" s="153">
        <f t="shared" si="21"/>
        <v>-91.71748411789703</v>
      </c>
      <c r="AW27" s="153">
        <f t="shared" si="22"/>
        <v>49.701165016839184</v>
      </c>
      <c r="AX27" s="153">
        <f t="shared" si="23"/>
        <v>-327.19331117290903</v>
      </c>
      <c r="AZ27" s="16">
        <f t="shared" si="30"/>
        <v>-185.13299108011773</v>
      </c>
      <c r="BA27" s="16">
        <f t="shared" si="31"/>
        <v>-50.833886409705606</v>
      </c>
      <c r="BB27" s="16">
        <f t="shared" si="32"/>
        <v>-29.8</v>
      </c>
      <c r="BC27" s="16">
        <f t="shared" si="33"/>
        <v>-11.42</v>
      </c>
      <c r="BD27" s="16">
        <f t="shared" si="34"/>
        <v>-277.18687748982336</v>
      </c>
    </row>
    <row r="28" spans="1:56">
      <c r="A28" s="54">
        <v>74</v>
      </c>
      <c r="B28" s="60">
        <v>16</v>
      </c>
      <c r="C28" s="60">
        <v>16</v>
      </c>
      <c r="D28" s="12" t="s">
        <v>41</v>
      </c>
      <c r="E28" s="15">
        <v>1083</v>
      </c>
      <c r="F28" s="15">
        <v>1052</v>
      </c>
      <c r="G28" s="22">
        <v>1013</v>
      </c>
      <c r="H28" s="22">
        <v>985</v>
      </c>
      <c r="I28" s="22"/>
      <c r="J28" s="16">
        <v>124876.83825200844</v>
      </c>
      <c r="K28" s="22">
        <v>28154.534898044585</v>
      </c>
      <c r="L28" s="140">
        <f t="shared" si="4"/>
        <v>153031.37315005303</v>
      </c>
      <c r="M28" s="140"/>
      <c r="N28" s="22">
        <v>202287.86616323752</v>
      </c>
      <c r="O28" s="22">
        <v>59484.223678137496</v>
      </c>
      <c r="P28" s="22">
        <v>-95280.708375877322</v>
      </c>
      <c r="Q28" s="16">
        <v>36501.300868456419</v>
      </c>
      <c r="R28" s="13">
        <f t="shared" si="5"/>
        <v>202992.68233395412</v>
      </c>
      <c r="S28" s="16"/>
      <c r="T28" s="16">
        <v>202287.86616323752</v>
      </c>
      <c r="U28" s="22">
        <v>41072.767158743933</v>
      </c>
      <c r="V28" s="22">
        <v>-30369.74</v>
      </c>
      <c r="W28" s="22">
        <v>-11629.24</v>
      </c>
      <c r="X28" s="153">
        <f t="shared" si="6"/>
        <v>-95280.708375877322</v>
      </c>
      <c r="Y28" s="16">
        <f t="shared" si="29"/>
        <v>50347.280162058101</v>
      </c>
      <c r="Z28" s="13">
        <f t="shared" si="7"/>
        <v>156428.22510816224</v>
      </c>
      <c r="AA28" s="13"/>
      <c r="AB28" s="16">
        <v>202287.86616323752</v>
      </c>
      <c r="AC28" s="22">
        <v>22994.161460518113</v>
      </c>
      <c r="AD28" s="22">
        <v>-29353</v>
      </c>
      <c r="AE28" s="22">
        <v>-11248.7</v>
      </c>
      <c r="AF28" s="140">
        <f t="shared" si="8"/>
        <v>184680.32762375561</v>
      </c>
      <c r="AG28" s="173"/>
      <c r="AH28" s="16">
        <f t="shared" si="9"/>
        <v>115.30640651154981</v>
      </c>
      <c r="AI28" s="16">
        <f t="shared" si="10"/>
        <v>25.996800459874962</v>
      </c>
      <c r="AJ28" s="16">
        <f t="shared" si="11"/>
        <v>141.30320697142477</v>
      </c>
      <c r="AL28" s="153">
        <f t="shared" si="12"/>
        <v>192.2888461627733</v>
      </c>
      <c r="AM28" s="153">
        <f t="shared" si="13"/>
        <v>56.54393885754515</v>
      </c>
      <c r="AN28" s="153">
        <f t="shared" si="14"/>
        <v>-90.571015566423313</v>
      </c>
      <c r="AO28" s="153">
        <f t="shared" si="15"/>
        <v>34.69705405746808</v>
      </c>
      <c r="AP28" s="153">
        <f t="shared" si="16"/>
        <v>192.95882351136322</v>
      </c>
      <c r="AR28" s="153">
        <f t="shared" si="17"/>
        <v>199.69187182945461</v>
      </c>
      <c r="AS28" s="153">
        <f t="shared" si="18"/>
        <v>40.545673404485619</v>
      </c>
      <c r="AT28" s="153">
        <f t="shared" si="19"/>
        <v>-29.98</v>
      </c>
      <c r="AU28" s="153">
        <f t="shared" si="20"/>
        <v>-11.48</v>
      </c>
      <c r="AV28" s="153">
        <f t="shared" si="21"/>
        <v>-94.057954961379394</v>
      </c>
      <c r="AW28" s="153">
        <f t="shared" si="22"/>
        <v>49.701165016839191</v>
      </c>
      <c r="AX28" s="153">
        <f t="shared" si="23"/>
        <v>154.42075528940003</v>
      </c>
      <c r="AZ28" s="16">
        <f t="shared" si="30"/>
        <v>205.36839204389597</v>
      </c>
      <c r="BA28" s="16">
        <f t="shared" si="31"/>
        <v>23.344326355855952</v>
      </c>
      <c r="BB28" s="16">
        <f t="shared" si="32"/>
        <v>-29.8</v>
      </c>
      <c r="BC28" s="16">
        <f t="shared" si="33"/>
        <v>-11.42</v>
      </c>
      <c r="BD28" s="16">
        <f t="shared" si="34"/>
        <v>187.49271839975188</v>
      </c>
    </row>
    <row r="29" spans="1:56">
      <c r="A29" s="54">
        <v>75</v>
      </c>
      <c r="B29" s="60">
        <v>8</v>
      </c>
      <c r="C29" s="60">
        <v>8</v>
      </c>
      <c r="D29" s="12" t="s">
        <v>42</v>
      </c>
      <c r="E29" s="15">
        <v>19702</v>
      </c>
      <c r="F29" s="15">
        <v>19549</v>
      </c>
      <c r="G29" s="22">
        <v>19534</v>
      </c>
      <c r="H29" s="22">
        <v>19311</v>
      </c>
      <c r="I29" s="22"/>
      <c r="J29" s="16">
        <v>-1014078.494076492</v>
      </c>
      <c r="K29" s="22">
        <v>986290.50451448536</v>
      </c>
      <c r="L29" s="140">
        <f t="shared" si="4"/>
        <v>-27787.989562006667</v>
      </c>
      <c r="M29" s="140"/>
      <c r="N29" s="22">
        <v>-4035140.9718102282</v>
      </c>
      <c r="O29" s="22">
        <v>-816148.77348764963</v>
      </c>
      <c r="P29" s="22">
        <v>-1770572.7833080094</v>
      </c>
      <c r="Q29" s="16">
        <v>678292.70976944349</v>
      </c>
      <c r="R29" s="13">
        <f t="shared" si="5"/>
        <v>-5943569.8188364441</v>
      </c>
      <c r="S29" s="16"/>
      <c r="T29" s="16">
        <v>-4035140.9718102282</v>
      </c>
      <c r="U29" s="22">
        <v>-571813.33955003065</v>
      </c>
      <c r="V29" s="22">
        <v>-585629.32000000007</v>
      </c>
      <c r="W29" s="22">
        <v>-224250.32</v>
      </c>
      <c r="X29" s="153">
        <f t="shared" si="6"/>
        <v>-1770572.7833080094</v>
      </c>
      <c r="Y29" s="16">
        <f t="shared" si="29"/>
        <v>970862.55743893667</v>
      </c>
      <c r="Z29" s="13">
        <f t="shared" si="7"/>
        <v>-6216544.1772293318</v>
      </c>
      <c r="AA29" s="13"/>
      <c r="AB29" s="16">
        <v>-4035140.9718102282</v>
      </c>
      <c r="AC29" s="22">
        <v>-321292.63878445694</v>
      </c>
      <c r="AD29" s="22">
        <v>-575467.80000000005</v>
      </c>
      <c r="AE29" s="22">
        <v>-220531.62</v>
      </c>
      <c r="AF29" s="140">
        <f t="shared" si="8"/>
        <v>-5152433.0305946851</v>
      </c>
      <c r="AG29" s="173"/>
      <c r="AH29" s="16">
        <f t="shared" si="9"/>
        <v>-51.47084022314953</v>
      </c>
      <c r="AI29" s="16">
        <f t="shared" si="10"/>
        <v>50.060425566667618</v>
      </c>
      <c r="AJ29" s="16">
        <f t="shared" si="11"/>
        <v>-1.4104146564819138</v>
      </c>
      <c r="AL29" s="153">
        <f t="shared" si="12"/>
        <v>-206.41163086655217</v>
      </c>
      <c r="AM29" s="153">
        <f t="shared" si="13"/>
        <v>-41.748875824218608</v>
      </c>
      <c r="AN29" s="153">
        <f t="shared" si="14"/>
        <v>-90.571015566423313</v>
      </c>
      <c r="AO29" s="153">
        <f t="shared" si="15"/>
        <v>34.69705405746808</v>
      </c>
      <c r="AP29" s="153">
        <f t="shared" si="16"/>
        <v>-304.03446819972601</v>
      </c>
      <c r="AR29" s="153">
        <f t="shared" si="17"/>
        <v>-206.57013268200205</v>
      </c>
      <c r="AS29" s="153">
        <f t="shared" si="18"/>
        <v>-29.272721385790451</v>
      </c>
      <c r="AT29" s="153">
        <f t="shared" si="19"/>
        <v>-29.980000000000004</v>
      </c>
      <c r="AU29" s="153">
        <f t="shared" si="20"/>
        <v>-11.48</v>
      </c>
      <c r="AV29" s="153">
        <f t="shared" si="21"/>
        <v>-90.64056431391468</v>
      </c>
      <c r="AW29" s="153">
        <f t="shared" si="22"/>
        <v>49.701165016839184</v>
      </c>
      <c r="AX29" s="153">
        <f t="shared" si="23"/>
        <v>-318.24225336486802</v>
      </c>
      <c r="AZ29" s="16">
        <f t="shared" si="30"/>
        <v>-208.95556790483289</v>
      </c>
      <c r="BA29" s="16">
        <f t="shared" si="31"/>
        <v>-16.637804297263578</v>
      </c>
      <c r="BB29" s="16">
        <f t="shared" si="32"/>
        <v>-29.8</v>
      </c>
      <c r="BC29" s="16">
        <f t="shared" si="33"/>
        <v>-11.42</v>
      </c>
      <c r="BD29" s="16">
        <f t="shared" si="34"/>
        <v>-266.8133722020965</v>
      </c>
    </row>
    <row r="30" spans="1:56">
      <c r="A30" s="54">
        <v>77</v>
      </c>
      <c r="B30" s="60">
        <v>13</v>
      </c>
      <c r="C30" s="60">
        <v>13</v>
      </c>
      <c r="D30" s="12" t="s">
        <v>43</v>
      </c>
      <c r="E30" s="15">
        <v>4683</v>
      </c>
      <c r="F30" s="15">
        <v>4601</v>
      </c>
      <c r="G30" s="22">
        <v>4549</v>
      </c>
      <c r="H30" s="22">
        <v>4509</v>
      </c>
      <c r="I30" s="22"/>
      <c r="J30" s="16">
        <v>62638.926461373107</v>
      </c>
      <c r="K30" s="22">
        <v>44096.0499229294</v>
      </c>
      <c r="L30" s="140">
        <f t="shared" si="4"/>
        <v>106734.97638430251</v>
      </c>
      <c r="M30" s="140"/>
      <c r="N30" s="22">
        <v>-411774.1259344237</v>
      </c>
      <c r="O30" s="22">
        <v>-222588.5103502307</v>
      </c>
      <c r="P30" s="22">
        <v>-416717.24262111366</v>
      </c>
      <c r="Q30" s="16">
        <v>159641.14571841064</v>
      </c>
      <c r="R30" s="13">
        <f t="shared" si="5"/>
        <v>-891438.73318735743</v>
      </c>
      <c r="S30" s="16"/>
      <c r="T30" s="16">
        <v>-411774.1259344237</v>
      </c>
      <c r="U30" s="22">
        <v>-165082.38054579135</v>
      </c>
      <c r="V30" s="22">
        <v>-136379.01999999999</v>
      </c>
      <c r="W30" s="22">
        <v>-52222.520000000004</v>
      </c>
      <c r="X30" s="153">
        <f t="shared" si="6"/>
        <v>-416717.24262111366</v>
      </c>
      <c r="Y30" s="16">
        <f t="shared" si="29"/>
        <v>226090.59966160145</v>
      </c>
      <c r="Z30" s="13">
        <f t="shared" si="7"/>
        <v>-956084.68943972723</v>
      </c>
      <c r="AA30" s="13"/>
      <c r="AB30" s="16">
        <v>-411774.1259344237</v>
      </c>
      <c r="AC30" s="22">
        <v>-106120.50299592156</v>
      </c>
      <c r="AD30" s="22">
        <v>-134368.20000000001</v>
      </c>
      <c r="AE30" s="22">
        <v>-51492.78</v>
      </c>
      <c r="AF30" s="140">
        <f t="shared" si="8"/>
        <v>-703755.60893034539</v>
      </c>
      <c r="AG30" s="173"/>
      <c r="AH30" s="16">
        <f t="shared" si="9"/>
        <v>13.375811757713668</v>
      </c>
      <c r="AI30" s="16">
        <f t="shared" si="10"/>
        <v>9.4161968658828528</v>
      </c>
      <c r="AJ30" s="16">
        <f t="shared" si="11"/>
        <v>22.792008623596523</v>
      </c>
      <c r="AL30" s="153">
        <f t="shared" si="12"/>
        <v>-89.496658538235977</v>
      </c>
      <c r="AM30" s="153">
        <f t="shared" si="13"/>
        <v>-48.378289578402672</v>
      </c>
      <c r="AN30" s="153">
        <f t="shared" si="14"/>
        <v>-90.571015566423313</v>
      </c>
      <c r="AO30" s="153">
        <f t="shared" si="15"/>
        <v>34.69705405746808</v>
      </c>
      <c r="AP30" s="153">
        <f t="shared" si="16"/>
        <v>-193.74890962559388</v>
      </c>
      <c r="AR30" s="153">
        <f t="shared" si="17"/>
        <v>-90.519702337749777</v>
      </c>
      <c r="AS30" s="153">
        <f t="shared" si="18"/>
        <v>-36.289817662297509</v>
      </c>
      <c r="AT30" s="153">
        <f t="shared" si="19"/>
        <v>-29.979999999999997</v>
      </c>
      <c r="AU30" s="153">
        <f t="shared" si="20"/>
        <v>-11.48</v>
      </c>
      <c r="AV30" s="153">
        <f t="shared" si="21"/>
        <v>-91.606340431108734</v>
      </c>
      <c r="AW30" s="153">
        <f t="shared" si="22"/>
        <v>49.701165016839184</v>
      </c>
      <c r="AX30" s="153">
        <f t="shared" si="23"/>
        <v>-210.17469541431683</v>
      </c>
      <c r="AZ30" s="16">
        <f t="shared" si="30"/>
        <v>-91.322715886986856</v>
      </c>
      <c r="BA30" s="16">
        <f t="shared" si="31"/>
        <v>-23.535263472149381</v>
      </c>
      <c r="BB30" s="16">
        <f t="shared" si="32"/>
        <v>-29.800000000000004</v>
      </c>
      <c r="BC30" s="16">
        <f t="shared" si="33"/>
        <v>-11.42</v>
      </c>
      <c r="BD30" s="16">
        <f t="shared" si="34"/>
        <v>-156.07797935913626</v>
      </c>
    </row>
    <row r="31" spans="1:56">
      <c r="A31" s="54">
        <v>78</v>
      </c>
      <c r="B31" s="60">
        <v>1</v>
      </c>
      <c r="C31" s="146">
        <v>34</v>
      </c>
      <c r="D31" s="12" t="s">
        <v>44</v>
      </c>
      <c r="E31" s="15">
        <v>7979</v>
      </c>
      <c r="F31" s="15">
        <v>7832</v>
      </c>
      <c r="G31" s="22">
        <v>7721</v>
      </c>
      <c r="H31" s="22">
        <v>7702</v>
      </c>
      <c r="I31" s="22"/>
      <c r="J31" s="16">
        <v>-1543134.5041248978</v>
      </c>
      <c r="K31" s="22">
        <v>-347526.20240419992</v>
      </c>
      <c r="L31" s="140">
        <f t="shared" si="4"/>
        <v>-1890660.7065290976</v>
      </c>
      <c r="M31" s="140"/>
      <c r="N31" s="22">
        <v>-2245375.2181295166</v>
      </c>
      <c r="O31" s="22">
        <v>-731305.84070142033</v>
      </c>
      <c r="P31" s="22">
        <v>-709352.19391622744</v>
      </c>
      <c r="Q31" s="16">
        <v>271747.32737809001</v>
      </c>
      <c r="R31" s="13">
        <f t="shared" si="5"/>
        <v>-3414285.9253690741</v>
      </c>
      <c r="S31" s="16"/>
      <c r="T31" s="16">
        <v>-2245375.2181295166</v>
      </c>
      <c r="U31" s="22">
        <v>-633416.68429447222</v>
      </c>
      <c r="V31" s="22">
        <v>-231475.58000000002</v>
      </c>
      <c r="W31" s="22">
        <v>-88637.08</v>
      </c>
      <c r="X31" s="153">
        <f t="shared" si="6"/>
        <v>-709352.19391622744</v>
      </c>
      <c r="Y31" s="16">
        <f t="shared" si="29"/>
        <v>383742.69509501534</v>
      </c>
      <c r="Z31" s="13">
        <f t="shared" si="7"/>
        <v>-3524514.0612452016</v>
      </c>
      <c r="AA31" s="13"/>
      <c r="AB31" s="16">
        <v>-2245375.2181295166</v>
      </c>
      <c r="AC31" s="22">
        <v>-533049.49781966663</v>
      </c>
      <c r="AD31" s="22">
        <v>-229519.6</v>
      </c>
      <c r="AE31" s="22">
        <v>-87956.84</v>
      </c>
      <c r="AF31" s="140">
        <f t="shared" si="8"/>
        <v>-3095901.1559491833</v>
      </c>
      <c r="AG31" s="173"/>
      <c r="AH31" s="16">
        <f t="shared" si="9"/>
        <v>-193.39948666811603</v>
      </c>
      <c r="AI31" s="16">
        <f t="shared" si="10"/>
        <v>-43.555107457601196</v>
      </c>
      <c r="AJ31" s="16">
        <f t="shared" si="11"/>
        <v>-236.95459412571722</v>
      </c>
      <c r="AL31" s="153">
        <f t="shared" si="12"/>
        <v>-286.69244358139895</v>
      </c>
      <c r="AM31" s="153">
        <f t="shared" si="13"/>
        <v>-93.374085891396874</v>
      </c>
      <c r="AN31" s="153">
        <f t="shared" si="14"/>
        <v>-90.571015566423313</v>
      </c>
      <c r="AO31" s="153">
        <f t="shared" si="15"/>
        <v>34.69705405746808</v>
      </c>
      <c r="AP31" s="153">
        <f t="shared" si="16"/>
        <v>-435.94049098175105</v>
      </c>
      <c r="AR31" s="153">
        <f t="shared" si="17"/>
        <v>-290.81404198025081</v>
      </c>
      <c r="AS31" s="153">
        <f t="shared" si="18"/>
        <v>-82.038166596875044</v>
      </c>
      <c r="AT31" s="153">
        <f t="shared" si="19"/>
        <v>-29.98</v>
      </c>
      <c r="AU31" s="153">
        <f t="shared" si="20"/>
        <v>-11.48</v>
      </c>
      <c r="AV31" s="153">
        <f t="shared" si="21"/>
        <v>-91.873098551512427</v>
      </c>
      <c r="AW31" s="153">
        <f t="shared" si="22"/>
        <v>49.701165016839184</v>
      </c>
      <c r="AX31" s="153">
        <f t="shared" si="23"/>
        <v>-456.4841421117992</v>
      </c>
      <c r="AZ31" s="16">
        <f t="shared" si="30"/>
        <v>-291.53144873143555</v>
      </c>
      <c r="BA31" s="16">
        <f t="shared" si="31"/>
        <v>-69.209231085389078</v>
      </c>
      <c r="BB31" s="16">
        <f t="shared" si="32"/>
        <v>-29.8</v>
      </c>
      <c r="BC31" s="16">
        <f t="shared" si="33"/>
        <v>-11.42</v>
      </c>
      <c r="BD31" s="16">
        <f t="shared" si="34"/>
        <v>-401.96067981682461</v>
      </c>
    </row>
    <row r="32" spans="1:56">
      <c r="A32" s="54">
        <v>79</v>
      </c>
      <c r="B32" s="60">
        <v>4</v>
      </c>
      <c r="C32" s="60">
        <v>4</v>
      </c>
      <c r="D32" s="12" t="s">
        <v>45</v>
      </c>
      <c r="E32" s="15">
        <v>6785</v>
      </c>
      <c r="F32" s="15">
        <v>6753</v>
      </c>
      <c r="G32" s="22">
        <v>6703</v>
      </c>
      <c r="H32" s="22">
        <v>6647</v>
      </c>
      <c r="I32" s="22"/>
      <c r="J32" s="16">
        <v>-870011.97962409223</v>
      </c>
      <c r="K32" s="22">
        <v>-833475.17045262607</v>
      </c>
      <c r="L32" s="140">
        <f t="shared" si="4"/>
        <v>-1703487.1500767183</v>
      </c>
      <c r="M32" s="140"/>
      <c r="N32" s="22">
        <v>-1053593.8958628413</v>
      </c>
      <c r="O32" s="22">
        <v>-882671.57430666231</v>
      </c>
      <c r="P32" s="22">
        <v>-611626.06812005665</v>
      </c>
      <c r="Q32" s="16">
        <v>234309.20605008194</v>
      </c>
      <c r="R32" s="13">
        <f t="shared" si="5"/>
        <v>-2313582.3322394784</v>
      </c>
      <c r="S32" s="16"/>
      <c r="T32" s="16">
        <v>-1053593.8958628413</v>
      </c>
      <c r="U32" s="22">
        <v>-798268.42399816879</v>
      </c>
      <c r="V32" s="22">
        <v>-200955.94</v>
      </c>
      <c r="W32" s="22">
        <v>-76950.44</v>
      </c>
      <c r="X32" s="153">
        <f t="shared" si="6"/>
        <v>-611626.06812005665</v>
      </c>
      <c r="Y32" s="16">
        <f t="shared" si="29"/>
        <v>333146.90910787304</v>
      </c>
      <c r="Z32" s="13">
        <f t="shared" si="7"/>
        <v>-2408247.8588731936</v>
      </c>
      <c r="AA32" s="13"/>
      <c r="AB32" s="16">
        <v>-1053593.8958628413</v>
      </c>
      <c r="AC32" s="22">
        <v>-711728.63719219819</v>
      </c>
      <c r="AD32" s="22">
        <v>-198080.6</v>
      </c>
      <c r="AE32" s="22">
        <v>-75908.740000000005</v>
      </c>
      <c r="AF32" s="140">
        <f t="shared" si="8"/>
        <v>-2039311.8730550397</v>
      </c>
      <c r="AG32" s="173"/>
      <c r="AH32" s="16">
        <f t="shared" si="9"/>
        <v>-128.22578918556997</v>
      </c>
      <c r="AI32" s="16">
        <f t="shared" si="10"/>
        <v>-122.84085047201563</v>
      </c>
      <c r="AJ32" s="16">
        <f t="shared" si="11"/>
        <v>-251.0666396575856</v>
      </c>
      <c r="AL32" s="153">
        <f t="shared" si="12"/>
        <v>-156.01864295318248</v>
      </c>
      <c r="AM32" s="153">
        <f t="shared" si="13"/>
        <v>-130.70806668246146</v>
      </c>
      <c r="AN32" s="153">
        <f t="shared" si="14"/>
        <v>-90.571015566423313</v>
      </c>
      <c r="AO32" s="153">
        <f t="shared" si="15"/>
        <v>34.69705405746808</v>
      </c>
      <c r="AP32" s="153">
        <f t="shared" si="16"/>
        <v>-342.60067114459918</v>
      </c>
      <c r="AR32" s="153">
        <f t="shared" si="17"/>
        <v>-157.18244008098483</v>
      </c>
      <c r="AS32" s="153">
        <f t="shared" si="18"/>
        <v>-119.09121646996401</v>
      </c>
      <c r="AT32" s="153">
        <f t="shared" si="19"/>
        <v>-29.98</v>
      </c>
      <c r="AU32" s="153">
        <f t="shared" si="20"/>
        <v>-11.48</v>
      </c>
      <c r="AV32" s="153">
        <f t="shared" si="21"/>
        <v>-91.246616159936835</v>
      </c>
      <c r="AW32" s="153">
        <f t="shared" si="22"/>
        <v>49.701165016839184</v>
      </c>
      <c r="AX32" s="153">
        <f t="shared" si="23"/>
        <v>-359.2791076940465</v>
      </c>
      <c r="AZ32" s="16">
        <f t="shared" si="30"/>
        <v>-158.50667908272021</v>
      </c>
      <c r="BA32" s="16">
        <f t="shared" si="31"/>
        <v>-107.0751673224309</v>
      </c>
      <c r="BB32" s="16">
        <f t="shared" si="32"/>
        <v>-29.8</v>
      </c>
      <c r="BC32" s="16">
        <f t="shared" si="33"/>
        <v>-11.42</v>
      </c>
      <c r="BD32" s="16">
        <f t="shared" si="34"/>
        <v>-306.80184640515114</v>
      </c>
    </row>
    <row r="33" spans="1:56">
      <c r="A33" s="54">
        <v>81</v>
      </c>
      <c r="B33" s="60">
        <v>7</v>
      </c>
      <c r="C33" s="60">
        <v>7</v>
      </c>
      <c r="D33" s="12" t="s">
        <v>46</v>
      </c>
      <c r="E33" s="15">
        <v>2621</v>
      </c>
      <c r="F33" s="15">
        <v>2574</v>
      </c>
      <c r="G33" s="22">
        <v>2531</v>
      </c>
      <c r="H33" s="22">
        <v>2482</v>
      </c>
      <c r="I33" s="22"/>
      <c r="J33" s="16">
        <v>290115.99736029241</v>
      </c>
      <c r="K33" s="22">
        <v>412654.12146636535</v>
      </c>
      <c r="L33" s="140">
        <f t="shared" si="4"/>
        <v>702770.11882665777</v>
      </c>
      <c r="M33" s="140"/>
      <c r="N33" s="22">
        <v>-140682.24961389371</v>
      </c>
      <c r="O33" s="22">
        <v>75973.076748560328</v>
      </c>
      <c r="P33" s="22">
        <v>-233129.79406797362</v>
      </c>
      <c r="Q33" s="16">
        <v>89310.21714392284</v>
      </c>
      <c r="R33" s="13">
        <f t="shared" si="5"/>
        <v>-208528.74978938416</v>
      </c>
      <c r="S33" s="16"/>
      <c r="T33" s="16">
        <v>-140682.24961389371</v>
      </c>
      <c r="U33" s="22">
        <v>30924.512983428147</v>
      </c>
      <c r="V33" s="22">
        <v>-75879.38</v>
      </c>
      <c r="W33" s="22">
        <v>-29055.88</v>
      </c>
      <c r="X33" s="153">
        <f t="shared" si="6"/>
        <v>-233129.79406797362</v>
      </c>
      <c r="Y33" s="16">
        <f t="shared" si="29"/>
        <v>125793.64865761997</v>
      </c>
      <c r="Z33" s="13">
        <f t="shared" si="7"/>
        <v>-322029.14204081928</v>
      </c>
      <c r="AA33" s="13"/>
      <c r="AB33" s="16">
        <v>-140682.24961389371</v>
      </c>
      <c r="AC33" s="22">
        <v>-10879.554689744224</v>
      </c>
      <c r="AD33" s="22">
        <v>-73963.600000000006</v>
      </c>
      <c r="AE33" s="22">
        <v>-28344.44</v>
      </c>
      <c r="AF33" s="140">
        <f t="shared" si="8"/>
        <v>-253869.84430363795</v>
      </c>
      <c r="AG33" s="173"/>
      <c r="AH33" s="16">
        <f t="shared" si="9"/>
        <v>110.68904897378573</v>
      </c>
      <c r="AI33" s="16">
        <f t="shared" si="10"/>
        <v>157.44148091047896</v>
      </c>
      <c r="AJ33" s="16">
        <f t="shared" si="11"/>
        <v>268.13052988426472</v>
      </c>
      <c r="AL33" s="153">
        <f t="shared" si="12"/>
        <v>-54.655108630106341</v>
      </c>
      <c r="AM33" s="153">
        <f t="shared" si="13"/>
        <v>29.51556983238552</v>
      </c>
      <c r="AN33" s="153">
        <f t="shared" si="14"/>
        <v>-90.571015566423313</v>
      </c>
      <c r="AO33" s="153">
        <f t="shared" si="15"/>
        <v>34.69705405746808</v>
      </c>
      <c r="AP33" s="153">
        <f t="shared" si="16"/>
        <v>-81.01350030667605</v>
      </c>
      <c r="AR33" s="153">
        <f t="shared" si="17"/>
        <v>-55.583662431408023</v>
      </c>
      <c r="AS33" s="153">
        <f t="shared" si="18"/>
        <v>12.21829829451922</v>
      </c>
      <c r="AT33" s="153">
        <f t="shared" si="19"/>
        <v>-29.98</v>
      </c>
      <c r="AU33" s="153">
        <f t="shared" si="20"/>
        <v>-11.48</v>
      </c>
      <c r="AV33" s="153">
        <f t="shared" si="21"/>
        <v>-92.109756644794004</v>
      </c>
      <c r="AW33" s="153">
        <f t="shared" si="22"/>
        <v>49.701165016839184</v>
      </c>
      <c r="AX33" s="153">
        <f t="shared" si="23"/>
        <v>-127.23395576484366</v>
      </c>
      <c r="AZ33" s="16">
        <f t="shared" si="30"/>
        <v>-56.681003067644525</v>
      </c>
      <c r="BA33" s="16">
        <f t="shared" si="31"/>
        <v>-4.3833822279388492</v>
      </c>
      <c r="BB33" s="16">
        <f t="shared" si="32"/>
        <v>-29.8</v>
      </c>
      <c r="BC33" s="16">
        <f t="shared" si="33"/>
        <v>-11.42</v>
      </c>
      <c r="BD33" s="16">
        <f t="shared" si="34"/>
        <v>-102.28438529558338</v>
      </c>
    </row>
    <row r="34" spans="1:56">
      <c r="A34" s="54">
        <v>82</v>
      </c>
      <c r="B34" s="60">
        <v>5</v>
      </c>
      <c r="C34" s="60">
        <v>5</v>
      </c>
      <c r="D34" s="12" t="s">
        <v>47</v>
      </c>
      <c r="E34" s="15">
        <v>9405</v>
      </c>
      <c r="F34" s="15">
        <v>9359</v>
      </c>
      <c r="G34" s="22">
        <v>9371</v>
      </c>
      <c r="H34" s="22">
        <v>9361</v>
      </c>
      <c r="I34" s="22"/>
      <c r="J34" s="16">
        <v>348473.04083571001</v>
      </c>
      <c r="K34" s="22">
        <v>97994.88333825834</v>
      </c>
      <c r="L34" s="140">
        <f t="shared" si="4"/>
        <v>446467.92417396838</v>
      </c>
      <c r="M34" s="140"/>
      <c r="N34" s="22">
        <v>146175.49532770694</v>
      </c>
      <c r="O34" s="22">
        <v>4301.9551848895499</v>
      </c>
      <c r="P34" s="22">
        <v>-847654.13468615583</v>
      </c>
      <c r="Q34" s="16">
        <v>324729.72892384377</v>
      </c>
      <c r="R34" s="13">
        <f t="shared" si="5"/>
        <v>-372446.95524971554</v>
      </c>
      <c r="S34" s="16"/>
      <c r="T34" s="16">
        <v>146175.49532770694</v>
      </c>
      <c r="U34" s="22">
        <v>-19108.502576521525</v>
      </c>
      <c r="V34" s="22">
        <v>-280942.58</v>
      </c>
      <c r="W34" s="22">
        <v>-107579.08</v>
      </c>
      <c r="X34" s="153">
        <f t="shared" si="6"/>
        <v>-847654.13468615583</v>
      </c>
      <c r="Y34" s="16">
        <f t="shared" si="29"/>
        <v>465749.61737280001</v>
      </c>
      <c r="Z34" s="13">
        <f t="shared" si="7"/>
        <v>-643359.18456217053</v>
      </c>
      <c r="AA34" s="13"/>
      <c r="AB34" s="16">
        <v>146175.49532770694</v>
      </c>
      <c r="AC34" s="22">
        <v>-39557.79034239168</v>
      </c>
      <c r="AD34" s="22">
        <v>-278957.8</v>
      </c>
      <c r="AE34" s="22">
        <v>-106902.62</v>
      </c>
      <c r="AF34" s="140">
        <f t="shared" si="8"/>
        <v>-279242.71501468471</v>
      </c>
      <c r="AG34" s="173"/>
      <c r="AH34" s="16">
        <f t="shared" si="9"/>
        <v>37.051891635907495</v>
      </c>
      <c r="AI34" s="16">
        <f t="shared" si="10"/>
        <v>10.41944533102162</v>
      </c>
      <c r="AJ34" s="16">
        <f t="shared" si="11"/>
        <v>47.471336966929123</v>
      </c>
      <c r="AL34" s="153">
        <f t="shared" si="12"/>
        <v>15.61870876458029</v>
      </c>
      <c r="AM34" s="153">
        <f t="shared" si="13"/>
        <v>0.45965970561914199</v>
      </c>
      <c r="AN34" s="153">
        <f t="shared" si="14"/>
        <v>-90.571015566423313</v>
      </c>
      <c r="AO34" s="153">
        <f t="shared" si="15"/>
        <v>34.69705405746808</v>
      </c>
      <c r="AP34" s="153">
        <f t="shared" si="16"/>
        <v>-39.795593038755804</v>
      </c>
      <c r="AR34" s="153">
        <f t="shared" si="17"/>
        <v>15.598708283823171</v>
      </c>
      <c r="AS34" s="153">
        <f t="shared" si="18"/>
        <v>-2.0391102952215907</v>
      </c>
      <c r="AT34" s="153">
        <f t="shared" si="19"/>
        <v>-29.98</v>
      </c>
      <c r="AU34" s="153">
        <f t="shared" si="20"/>
        <v>-11.48</v>
      </c>
      <c r="AV34" s="153">
        <f t="shared" si="21"/>
        <v>-90.455035181534072</v>
      </c>
      <c r="AW34" s="153">
        <f t="shared" si="22"/>
        <v>49.701165016839184</v>
      </c>
      <c r="AX34" s="153">
        <f t="shared" si="23"/>
        <v>-68.654272176093329</v>
      </c>
      <c r="AZ34" s="16">
        <f t="shared" si="30"/>
        <v>15.615371790162049</v>
      </c>
      <c r="BA34" s="16">
        <f t="shared" si="31"/>
        <v>-4.2258081767323663</v>
      </c>
      <c r="BB34" s="16">
        <f t="shared" si="32"/>
        <v>-29.799999999999997</v>
      </c>
      <c r="BC34" s="16">
        <f t="shared" si="33"/>
        <v>-11.42</v>
      </c>
      <c r="BD34" s="16">
        <f t="shared" si="34"/>
        <v>-29.830436386570316</v>
      </c>
    </row>
    <row r="35" spans="1:56">
      <c r="A35" s="54">
        <v>86</v>
      </c>
      <c r="B35" s="60">
        <v>5</v>
      </c>
      <c r="C35" s="60">
        <v>5</v>
      </c>
      <c r="D35" s="12" t="s">
        <v>48</v>
      </c>
      <c r="E35" s="15">
        <v>8143</v>
      </c>
      <c r="F35" s="15">
        <v>8031</v>
      </c>
      <c r="G35" s="22">
        <v>7998</v>
      </c>
      <c r="H35" s="22">
        <v>7901</v>
      </c>
      <c r="I35" s="22"/>
      <c r="J35" s="16">
        <v>246262.38394632383</v>
      </c>
      <c r="K35" s="22">
        <v>-45427.468053555327</v>
      </c>
      <c r="L35" s="140">
        <f t="shared" si="4"/>
        <v>200834.91589276851</v>
      </c>
      <c r="M35" s="140"/>
      <c r="N35" s="22">
        <v>-402318.4142881424</v>
      </c>
      <c r="O35" s="22">
        <v>-391110.87515942467</v>
      </c>
      <c r="P35" s="22">
        <v>-727375.82601394563</v>
      </c>
      <c r="Q35" s="16">
        <v>278652.04113552615</v>
      </c>
      <c r="R35" s="13">
        <f t="shared" si="5"/>
        <v>-1242153.0743259867</v>
      </c>
      <c r="S35" s="16"/>
      <c r="T35" s="16">
        <v>-402318.4142881424</v>
      </c>
      <c r="U35" s="22">
        <v>-290734.49427277991</v>
      </c>
      <c r="V35" s="22">
        <v>-239780.04</v>
      </c>
      <c r="W35" s="22">
        <v>-91817.040000000008</v>
      </c>
      <c r="X35" s="153">
        <f t="shared" si="6"/>
        <v>-727375.82601394563</v>
      </c>
      <c r="Y35" s="16">
        <f t="shared" si="29"/>
        <v>397509.91780467983</v>
      </c>
      <c r="Z35" s="13">
        <f t="shared" si="7"/>
        <v>-1354515.8967701881</v>
      </c>
      <c r="AA35" s="13"/>
      <c r="AB35" s="16">
        <v>-402318.4142881424</v>
      </c>
      <c r="AC35" s="22">
        <v>-187817.12009260076</v>
      </c>
      <c r="AD35" s="22">
        <v>-235449.80000000002</v>
      </c>
      <c r="AE35" s="22">
        <v>-90229.42</v>
      </c>
      <c r="AF35" s="140">
        <f t="shared" si="8"/>
        <v>-915814.75438074325</v>
      </c>
      <c r="AG35" s="173"/>
      <c r="AH35" s="16">
        <f t="shared" si="9"/>
        <v>30.242218340454848</v>
      </c>
      <c r="AI35" s="16">
        <f t="shared" si="10"/>
        <v>-5.5787139940507586</v>
      </c>
      <c r="AJ35" s="16">
        <f t="shared" si="11"/>
        <v>24.663504346404089</v>
      </c>
      <c r="AL35" s="153">
        <f t="shared" si="12"/>
        <v>-50.095681022057327</v>
      </c>
      <c r="AM35" s="153">
        <f t="shared" si="13"/>
        <v>-48.70014632790744</v>
      </c>
      <c r="AN35" s="153">
        <f t="shared" si="14"/>
        <v>-90.571015566423313</v>
      </c>
      <c r="AO35" s="153">
        <f t="shared" si="15"/>
        <v>34.69705405746808</v>
      </c>
      <c r="AP35" s="153">
        <f t="shared" si="16"/>
        <v>-154.66978885892001</v>
      </c>
      <c r="AR35" s="153">
        <f t="shared" si="17"/>
        <v>-50.302377380362891</v>
      </c>
      <c r="AS35" s="153">
        <f t="shared" si="18"/>
        <v>-36.350899508974734</v>
      </c>
      <c r="AT35" s="153">
        <f t="shared" si="19"/>
        <v>-29.98</v>
      </c>
      <c r="AU35" s="153">
        <f t="shared" si="20"/>
        <v>-11.48</v>
      </c>
      <c r="AV35" s="153">
        <f t="shared" si="21"/>
        <v>-90.944714430350786</v>
      </c>
      <c r="AW35" s="153">
        <f t="shared" si="22"/>
        <v>49.701165016839191</v>
      </c>
      <c r="AX35" s="153">
        <f t="shared" si="23"/>
        <v>-169.35682630284921</v>
      </c>
      <c r="AZ35" s="16">
        <f t="shared" si="30"/>
        <v>-50.919935993942843</v>
      </c>
      <c r="BA35" s="16">
        <f t="shared" si="31"/>
        <v>-23.771309972484591</v>
      </c>
      <c r="BB35" s="16">
        <f t="shared" si="32"/>
        <v>-29.8</v>
      </c>
      <c r="BC35" s="16">
        <f t="shared" si="33"/>
        <v>-11.42</v>
      </c>
      <c r="BD35" s="16">
        <f t="shared" si="34"/>
        <v>-115.91124596642744</v>
      </c>
    </row>
    <row r="36" spans="1:56">
      <c r="A36" s="54">
        <v>90</v>
      </c>
      <c r="B36" s="60">
        <v>12</v>
      </c>
      <c r="C36" s="60">
        <v>12</v>
      </c>
      <c r="D36" s="12" t="s">
        <v>49</v>
      </c>
      <c r="E36" s="15">
        <v>3136</v>
      </c>
      <c r="F36" s="15">
        <v>3061</v>
      </c>
      <c r="G36" s="22">
        <v>3001</v>
      </c>
      <c r="H36" s="22">
        <v>2929</v>
      </c>
      <c r="I36" s="22"/>
      <c r="J36" s="16">
        <v>94114.218245721509</v>
      </c>
      <c r="K36" s="22">
        <v>-675256.10001324408</v>
      </c>
      <c r="L36" s="140">
        <f t="shared" si="4"/>
        <v>-581141.88176752254</v>
      </c>
      <c r="M36" s="140"/>
      <c r="N36" s="22">
        <v>-485495.99844049948</v>
      </c>
      <c r="O36" s="22">
        <v>-1028764.8660668052</v>
      </c>
      <c r="P36" s="22">
        <v>-277237.87864882179</v>
      </c>
      <c r="Q36" s="16">
        <v>106207.68246990979</v>
      </c>
      <c r="R36" s="13">
        <f t="shared" si="5"/>
        <v>-1685291.0606862167</v>
      </c>
      <c r="S36" s="16"/>
      <c r="T36" s="16">
        <v>-485495.99844049948</v>
      </c>
      <c r="U36" s="22">
        <v>-990506.60409519274</v>
      </c>
      <c r="V36" s="22">
        <v>-89969.98</v>
      </c>
      <c r="W36" s="22">
        <v>-34451.480000000003</v>
      </c>
      <c r="X36" s="153">
        <f t="shared" si="6"/>
        <v>-277237.87864882179</v>
      </c>
      <c r="Y36" s="16">
        <f t="shared" si="29"/>
        <v>149153.19621553438</v>
      </c>
      <c r="Z36" s="13">
        <f t="shared" si="7"/>
        <v>-1728508.7449689796</v>
      </c>
      <c r="AA36" s="13"/>
      <c r="AB36" s="16">
        <v>-485495.99844049948</v>
      </c>
      <c r="AC36" s="22">
        <v>-951279.8474813801</v>
      </c>
      <c r="AD36" s="22">
        <v>-87284.2</v>
      </c>
      <c r="AE36" s="22">
        <v>-33449.18</v>
      </c>
      <c r="AF36" s="140">
        <f t="shared" si="8"/>
        <v>-1557509.2259218795</v>
      </c>
      <c r="AG36" s="173"/>
      <c r="AH36" s="16">
        <f t="shared" si="9"/>
        <v>30.01091143039589</v>
      </c>
      <c r="AI36" s="16">
        <f t="shared" si="10"/>
        <v>-215.32401148381507</v>
      </c>
      <c r="AJ36" s="16">
        <f t="shared" si="11"/>
        <v>-185.31310005341919</v>
      </c>
      <c r="AL36" s="153">
        <f t="shared" si="12"/>
        <v>-158.60699066987894</v>
      </c>
      <c r="AM36" s="153">
        <f t="shared" si="13"/>
        <v>-336.08783602313139</v>
      </c>
      <c r="AN36" s="153">
        <f t="shared" si="14"/>
        <v>-90.571015566423327</v>
      </c>
      <c r="AO36" s="153">
        <f t="shared" si="15"/>
        <v>34.69705405746808</v>
      </c>
      <c r="AP36" s="153">
        <f t="shared" si="16"/>
        <v>-550.56878820196562</v>
      </c>
      <c r="AR36" s="153">
        <f t="shared" si="17"/>
        <v>-161.77807345568127</v>
      </c>
      <c r="AS36" s="153">
        <f t="shared" si="18"/>
        <v>-330.05884841559237</v>
      </c>
      <c r="AT36" s="153">
        <f t="shared" si="19"/>
        <v>-29.979999999999997</v>
      </c>
      <c r="AU36" s="153">
        <f t="shared" si="20"/>
        <v>-11.48</v>
      </c>
      <c r="AV36" s="153">
        <f t="shared" si="21"/>
        <v>-92.381832272183203</v>
      </c>
      <c r="AW36" s="153">
        <f t="shared" si="22"/>
        <v>49.701165016839177</v>
      </c>
      <c r="AX36" s="153">
        <f t="shared" si="23"/>
        <v>-575.97758912661766</v>
      </c>
      <c r="AZ36" s="16">
        <f t="shared" si="30"/>
        <v>-165.75486460925214</v>
      </c>
      <c r="BA36" s="16">
        <f t="shared" si="31"/>
        <v>-324.7797362517515</v>
      </c>
      <c r="BB36" s="16">
        <f t="shared" si="32"/>
        <v>-29.8</v>
      </c>
      <c r="BC36" s="16">
        <f t="shared" si="33"/>
        <v>-11.42</v>
      </c>
      <c r="BD36" s="16">
        <f t="shared" si="34"/>
        <v>-531.75460086100361</v>
      </c>
    </row>
    <row r="37" spans="1:56">
      <c r="A37" s="54">
        <v>91</v>
      </c>
      <c r="B37" s="60">
        <v>1</v>
      </c>
      <c r="C37" s="146">
        <v>31</v>
      </c>
      <c r="D37" s="12" t="s">
        <v>50</v>
      </c>
      <c r="E37" s="15">
        <v>658457</v>
      </c>
      <c r="F37" s="15">
        <v>664028</v>
      </c>
      <c r="G37" s="22">
        <v>674500</v>
      </c>
      <c r="H37" s="22">
        <v>684018</v>
      </c>
      <c r="I37" s="22"/>
      <c r="J37" s="16">
        <v>-6980980.3654889707</v>
      </c>
      <c r="K37" s="22">
        <v>-76687612.739061773</v>
      </c>
      <c r="L37" s="140">
        <f t="shared" si="4"/>
        <v>-83668593.104550749</v>
      </c>
      <c r="M37" s="140"/>
      <c r="N37" s="22">
        <v>55076117.060363501</v>
      </c>
      <c r="O37" s="22">
        <v>-28079132.172586184</v>
      </c>
      <c r="P37" s="22">
        <v>-60141690.324540943</v>
      </c>
      <c r="Q37" s="16">
        <v>23039815.411672413</v>
      </c>
      <c r="R37" s="13">
        <f t="shared" si="5"/>
        <v>-10104890.025091212</v>
      </c>
      <c r="S37" s="16"/>
      <c r="T37" s="16">
        <v>55076117.060363501</v>
      </c>
      <c r="U37" s="22">
        <v>-19779701.53538074</v>
      </c>
      <c r="V37" s="22">
        <v>-20221510</v>
      </c>
      <c r="W37" s="22">
        <v>-7743260</v>
      </c>
      <c r="X37" s="153">
        <f t="shared" si="6"/>
        <v>-60141690.324540943</v>
      </c>
      <c r="Y37" s="16">
        <f t="shared" si="29"/>
        <v>33523435.803858031</v>
      </c>
      <c r="Z37" s="13">
        <f t="shared" si="7"/>
        <v>-19286608.995700147</v>
      </c>
      <c r="AA37" s="13"/>
      <c r="AB37" s="16">
        <v>55076117.060363501</v>
      </c>
      <c r="AC37" s="22">
        <v>-11270173.688024743</v>
      </c>
      <c r="AD37" s="22">
        <v>-20383736.400000002</v>
      </c>
      <c r="AE37" s="22">
        <v>-7811485.5599999996</v>
      </c>
      <c r="AF37" s="140">
        <f t="shared" si="8"/>
        <v>15610721.412338756</v>
      </c>
      <c r="AG37" s="173"/>
      <c r="AH37" s="16">
        <f t="shared" si="9"/>
        <v>-10.60202923727589</v>
      </c>
      <c r="AI37" s="16">
        <f t="shared" si="10"/>
        <v>-116.46563517292971</v>
      </c>
      <c r="AJ37" s="16">
        <f t="shared" si="11"/>
        <v>-127.06766441020559</v>
      </c>
      <c r="AL37" s="153">
        <f t="shared" si="12"/>
        <v>82.942461854565622</v>
      </c>
      <c r="AM37" s="153">
        <f t="shared" si="13"/>
        <v>-42.286066510126354</v>
      </c>
      <c r="AN37" s="153">
        <f t="shared" si="14"/>
        <v>-90.571015566423313</v>
      </c>
      <c r="AO37" s="153">
        <f t="shared" si="15"/>
        <v>34.69705405746808</v>
      </c>
      <c r="AP37" s="153">
        <f t="shared" si="16"/>
        <v>-15.217566164515972</v>
      </c>
      <c r="AR37" s="153">
        <f t="shared" si="17"/>
        <v>81.654732483859902</v>
      </c>
      <c r="AS37" s="153">
        <f t="shared" si="18"/>
        <v>-29.324983744078192</v>
      </c>
      <c r="AT37" s="153">
        <f t="shared" si="19"/>
        <v>-29.98</v>
      </c>
      <c r="AU37" s="153">
        <f t="shared" si="20"/>
        <v>-11.48</v>
      </c>
      <c r="AV37" s="153">
        <f t="shared" si="21"/>
        <v>-89.164848516739724</v>
      </c>
      <c r="AW37" s="153">
        <f t="shared" si="22"/>
        <v>49.701165016839184</v>
      </c>
      <c r="AX37" s="153">
        <f t="shared" si="23"/>
        <v>-28.593934760118824</v>
      </c>
      <c r="AZ37" s="16">
        <f t="shared" si="30"/>
        <v>80.518520068716768</v>
      </c>
      <c r="BA37" s="16">
        <f t="shared" si="31"/>
        <v>-16.476428526770849</v>
      </c>
      <c r="BB37" s="16">
        <f t="shared" si="32"/>
        <v>-29.800000000000004</v>
      </c>
      <c r="BC37" s="16">
        <f t="shared" si="33"/>
        <v>-11.42</v>
      </c>
      <c r="BD37" s="16">
        <f t="shared" si="34"/>
        <v>22.822091541945909</v>
      </c>
    </row>
    <row r="38" spans="1:56">
      <c r="A38" s="54">
        <v>92</v>
      </c>
      <c r="B38" s="60">
        <v>1</v>
      </c>
      <c r="C38" s="146">
        <v>35</v>
      </c>
      <c r="D38" s="12" t="s">
        <v>51</v>
      </c>
      <c r="E38" s="15">
        <v>239206</v>
      </c>
      <c r="F38" s="15">
        <v>242819</v>
      </c>
      <c r="G38" s="22">
        <v>247443</v>
      </c>
      <c r="H38" s="22">
        <v>251269</v>
      </c>
      <c r="I38" s="22"/>
      <c r="J38" s="16">
        <v>-27694606.953011636</v>
      </c>
      <c r="K38" s="22">
        <v>-3093860.6356005617</v>
      </c>
      <c r="L38" s="140">
        <f t="shared" si="4"/>
        <v>-30788467.588612199</v>
      </c>
      <c r="M38" s="140"/>
      <c r="N38" s="22">
        <v>-26465622.019977588</v>
      </c>
      <c r="O38" s="22">
        <v>111614.11005873444</v>
      </c>
      <c r="P38" s="22">
        <v>-21992363.428823341</v>
      </c>
      <c r="Q38" s="16">
        <v>8425103.9691803418</v>
      </c>
      <c r="R38" s="13">
        <f t="shared" si="5"/>
        <v>-39921267.369561851</v>
      </c>
      <c r="S38" s="16"/>
      <c r="T38" s="16">
        <v>-26465622.019977588</v>
      </c>
      <c r="U38" s="22">
        <v>-495769.57870802219</v>
      </c>
      <c r="V38" s="22">
        <v>-7418341.1399999997</v>
      </c>
      <c r="W38" s="22">
        <v>-2840645.64</v>
      </c>
      <c r="X38" s="153">
        <f t="shared" si="6"/>
        <v>-21992363.428823341</v>
      </c>
      <c r="Y38" s="16">
        <f t="shared" si="29"/>
        <v>12298205.375261739</v>
      </c>
      <c r="Z38" s="13">
        <f t="shared" si="7"/>
        <v>-46914536.432247207</v>
      </c>
      <c r="AA38" s="13"/>
      <c r="AB38" s="16">
        <v>-26465622.019977588</v>
      </c>
      <c r="AC38" s="22">
        <v>-1026325.7926219902</v>
      </c>
      <c r="AD38" s="22">
        <v>-7487816.2000000002</v>
      </c>
      <c r="AE38" s="22">
        <v>-2869491.98</v>
      </c>
      <c r="AF38" s="140">
        <f t="shared" si="8"/>
        <v>-37849255.992599577</v>
      </c>
      <c r="AG38" s="173"/>
      <c r="AH38" s="16">
        <f t="shared" si="9"/>
        <v>-115.77722529122028</v>
      </c>
      <c r="AI38" s="16">
        <f t="shared" si="10"/>
        <v>-12.933875553291145</v>
      </c>
      <c r="AJ38" s="16">
        <f t="shared" si="11"/>
        <v>-128.71110084451141</v>
      </c>
      <c r="AL38" s="153">
        <f t="shared" si="12"/>
        <v>-108.99320901567665</v>
      </c>
      <c r="AM38" s="153">
        <f t="shared" si="13"/>
        <v>0.45965970561914199</v>
      </c>
      <c r="AN38" s="153">
        <f t="shared" si="14"/>
        <v>-90.571015566423313</v>
      </c>
      <c r="AO38" s="153">
        <f t="shared" si="15"/>
        <v>34.69705405746808</v>
      </c>
      <c r="AP38" s="153">
        <f t="shared" si="16"/>
        <v>-164.40751081901271</v>
      </c>
      <c r="AR38" s="153">
        <f t="shared" si="17"/>
        <v>-106.95643853322821</v>
      </c>
      <c r="AS38" s="153">
        <f t="shared" si="18"/>
        <v>-2.0035708373565719</v>
      </c>
      <c r="AT38" s="153">
        <f t="shared" si="19"/>
        <v>-29.979999999999997</v>
      </c>
      <c r="AU38" s="153">
        <f t="shared" si="20"/>
        <v>-11.48</v>
      </c>
      <c r="AV38" s="153">
        <f t="shared" si="21"/>
        <v>-88.87850304443181</v>
      </c>
      <c r="AW38" s="153">
        <f t="shared" si="22"/>
        <v>49.701165016839184</v>
      </c>
      <c r="AX38" s="153">
        <f t="shared" si="23"/>
        <v>-189.59734739817739</v>
      </c>
      <c r="AZ38" s="16">
        <f t="shared" si="30"/>
        <v>-105.32784394405036</v>
      </c>
      <c r="BA38" s="16">
        <f t="shared" si="31"/>
        <v>-4.0845698937075019</v>
      </c>
      <c r="BB38" s="16">
        <f t="shared" si="32"/>
        <v>-29.8</v>
      </c>
      <c r="BC38" s="16">
        <f t="shared" si="33"/>
        <v>-11.42</v>
      </c>
      <c r="BD38" s="16">
        <f t="shared" si="34"/>
        <v>-150.63241383775784</v>
      </c>
    </row>
    <row r="39" spans="1:56">
      <c r="A39" s="54">
        <v>97</v>
      </c>
      <c r="B39" s="60">
        <v>10</v>
      </c>
      <c r="C39" s="60">
        <v>10</v>
      </c>
      <c r="D39" s="12" t="s">
        <v>52</v>
      </c>
      <c r="E39" s="15">
        <v>2131</v>
      </c>
      <c r="F39" s="15">
        <v>2091</v>
      </c>
      <c r="G39" s="22">
        <v>2062</v>
      </c>
      <c r="H39" s="22">
        <v>2059</v>
      </c>
      <c r="I39" s="22"/>
      <c r="J39" s="16">
        <v>-317202.09788532177</v>
      </c>
      <c r="K39" s="22">
        <v>271315.2243055604</v>
      </c>
      <c r="L39" s="140">
        <f t="shared" si="4"/>
        <v>-45886.873579761363</v>
      </c>
      <c r="M39" s="140"/>
      <c r="N39" s="22">
        <v>-405409.91501179541</v>
      </c>
      <c r="O39" s="22">
        <v>172304.65670424153</v>
      </c>
      <c r="P39" s="22">
        <v>-189383.99354939113</v>
      </c>
      <c r="Q39" s="16">
        <v>72551.540034165751</v>
      </c>
      <c r="R39" s="13">
        <f t="shared" si="5"/>
        <v>-349937.71182277927</v>
      </c>
      <c r="S39" s="16"/>
      <c r="T39" s="16">
        <v>-405409.91501179541</v>
      </c>
      <c r="U39" s="22">
        <v>135709.26166426818</v>
      </c>
      <c r="V39" s="22">
        <v>-61818.76</v>
      </c>
      <c r="W39" s="22">
        <v>-23671.760000000002</v>
      </c>
      <c r="X39" s="153">
        <f t="shared" si="6"/>
        <v>-189383.99354939113</v>
      </c>
      <c r="Y39" s="16">
        <f t="shared" si="29"/>
        <v>102483.8022647224</v>
      </c>
      <c r="Z39" s="13">
        <f t="shared" si="7"/>
        <v>-442091.36463219603</v>
      </c>
      <c r="AA39" s="13"/>
      <c r="AB39" s="16">
        <v>-405409.91501179541</v>
      </c>
      <c r="AC39" s="22">
        <v>99775.455091083597</v>
      </c>
      <c r="AD39" s="22">
        <v>-61358.200000000004</v>
      </c>
      <c r="AE39" s="22">
        <v>-23513.78</v>
      </c>
      <c r="AF39" s="140">
        <f t="shared" si="8"/>
        <v>-390506.4399207118</v>
      </c>
      <c r="AG39" s="173"/>
      <c r="AH39" s="16">
        <f t="shared" si="9"/>
        <v>-148.85128948161508</v>
      </c>
      <c r="AI39" s="16">
        <f t="shared" si="10"/>
        <v>127.31826574639156</v>
      </c>
      <c r="AJ39" s="16">
        <f t="shared" si="11"/>
        <v>-21.533023735223541</v>
      </c>
      <c r="AL39" s="153">
        <f t="shared" si="12"/>
        <v>-193.88326877656405</v>
      </c>
      <c r="AM39" s="153">
        <f t="shared" si="13"/>
        <v>82.402992206715226</v>
      </c>
      <c r="AN39" s="153">
        <f t="shared" si="14"/>
        <v>-90.571015566423313</v>
      </c>
      <c r="AO39" s="153">
        <f t="shared" si="15"/>
        <v>34.69705405746808</v>
      </c>
      <c r="AP39" s="153">
        <f t="shared" si="16"/>
        <v>-167.35423807880406</v>
      </c>
      <c r="AR39" s="153">
        <f t="shared" si="17"/>
        <v>-196.61004607749535</v>
      </c>
      <c r="AS39" s="153">
        <f t="shared" si="18"/>
        <v>65.814384900227054</v>
      </c>
      <c r="AT39" s="153">
        <f t="shared" si="19"/>
        <v>-29.98</v>
      </c>
      <c r="AU39" s="153">
        <f t="shared" si="20"/>
        <v>-11.48</v>
      </c>
      <c r="AV39" s="153">
        <f t="shared" si="21"/>
        <v>-91.84480773491326</v>
      </c>
      <c r="AW39" s="153">
        <f t="shared" si="22"/>
        <v>49.701165016839184</v>
      </c>
      <c r="AX39" s="153">
        <f t="shared" si="23"/>
        <v>-214.3993038953424</v>
      </c>
      <c r="AZ39" s="16">
        <f t="shared" si="30"/>
        <v>-196.89651044769082</v>
      </c>
      <c r="BA39" s="16">
        <f t="shared" si="31"/>
        <v>48.458210340497132</v>
      </c>
      <c r="BB39" s="16">
        <f t="shared" si="32"/>
        <v>-29.8</v>
      </c>
      <c r="BC39" s="16">
        <f t="shared" si="33"/>
        <v>-11.42</v>
      </c>
      <c r="BD39" s="16">
        <f t="shared" si="34"/>
        <v>-189.6583001071937</v>
      </c>
    </row>
    <row r="40" spans="1:56">
      <c r="A40" s="54">
        <v>98</v>
      </c>
      <c r="B40" s="60">
        <v>7</v>
      </c>
      <c r="C40" s="60">
        <v>7</v>
      </c>
      <c r="D40" s="12" t="s">
        <v>53</v>
      </c>
      <c r="E40" s="15">
        <v>23090</v>
      </c>
      <c r="F40" s="15">
        <v>22943</v>
      </c>
      <c r="G40" s="22">
        <v>22885</v>
      </c>
      <c r="H40" s="22">
        <v>22849</v>
      </c>
      <c r="I40" s="22"/>
      <c r="J40" s="16">
        <v>4335426.4234630624</v>
      </c>
      <c r="K40" s="16">
        <v>3029037.0495852563</v>
      </c>
      <c r="L40" s="140">
        <f t="shared" si="4"/>
        <v>7364463.4730483182</v>
      </c>
      <c r="M40" s="140"/>
      <c r="N40" s="22">
        <v>4495154.9679005193</v>
      </c>
      <c r="O40" s="16">
        <v>2695723.6163410065</v>
      </c>
      <c r="P40" s="16">
        <v>-2077970.81014045</v>
      </c>
      <c r="Q40" s="16">
        <v>796054.51124049013</v>
      </c>
      <c r="R40" s="13">
        <f t="shared" si="5"/>
        <v>5908962.2853415664</v>
      </c>
      <c r="S40" s="16"/>
      <c r="T40" s="16">
        <v>4495154.9679005193</v>
      </c>
      <c r="U40" s="16">
        <v>2294189.3512036996</v>
      </c>
      <c r="V40" s="16">
        <v>-686092.3</v>
      </c>
      <c r="W40" s="16">
        <v>-262719.8</v>
      </c>
      <c r="X40" s="153">
        <f t="shared" si="6"/>
        <v>-2077970.81014045</v>
      </c>
      <c r="Y40" s="16">
        <f t="shared" si="29"/>
        <v>1137411.1614103648</v>
      </c>
      <c r="Z40" s="13">
        <f t="shared" si="7"/>
        <v>4899972.570374134</v>
      </c>
      <c r="AA40" s="13"/>
      <c r="AB40" s="16">
        <v>4495154.9679005193</v>
      </c>
      <c r="AC40" s="16">
        <v>1899914.2081101683</v>
      </c>
      <c r="AD40" s="16">
        <v>-680900.20000000007</v>
      </c>
      <c r="AE40" s="16">
        <v>-260935.58</v>
      </c>
      <c r="AF40" s="140">
        <f t="shared" si="8"/>
        <v>5453233.3960106876</v>
      </c>
      <c r="AG40" s="173"/>
      <c r="AH40" s="16">
        <f t="shared" si="9"/>
        <v>187.76207983815775</v>
      </c>
      <c r="AI40" s="16">
        <f t="shared" si="10"/>
        <v>131.1839345857625</v>
      </c>
      <c r="AJ40" s="16">
        <f t="shared" si="11"/>
        <v>318.94601442392025</v>
      </c>
      <c r="AL40" s="153">
        <f t="shared" si="12"/>
        <v>195.92707875607022</v>
      </c>
      <c r="AM40" s="153">
        <f t="shared" si="13"/>
        <v>117.49656175482747</v>
      </c>
      <c r="AN40" s="153">
        <f t="shared" si="14"/>
        <v>-90.571015566423313</v>
      </c>
      <c r="AO40" s="153">
        <f t="shared" si="15"/>
        <v>34.69705405746808</v>
      </c>
      <c r="AP40" s="153">
        <f t="shared" si="16"/>
        <v>257.54967900194248</v>
      </c>
      <c r="AR40" s="153">
        <f t="shared" si="17"/>
        <v>196.42363853618176</v>
      </c>
      <c r="AS40" s="153">
        <f t="shared" si="18"/>
        <v>100.24860612644525</v>
      </c>
      <c r="AT40" s="153">
        <f t="shared" si="19"/>
        <v>-29.98</v>
      </c>
      <c r="AU40" s="153">
        <f t="shared" si="20"/>
        <v>-11.479999999999999</v>
      </c>
      <c r="AV40" s="153">
        <f t="shared" si="21"/>
        <v>-90.800559761435437</v>
      </c>
      <c r="AW40" s="153">
        <f t="shared" si="22"/>
        <v>49.701165016839184</v>
      </c>
      <c r="AX40" s="153">
        <f t="shared" si="23"/>
        <v>214.11284991803078</v>
      </c>
      <c r="AZ40" s="16">
        <f t="shared" si="30"/>
        <v>196.73311601822923</v>
      </c>
      <c r="BA40" s="16">
        <f t="shared" si="31"/>
        <v>83.150869101937431</v>
      </c>
      <c r="BB40" s="16">
        <f t="shared" si="32"/>
        <v>-29.800000000000004</v>
      </c>
      <c r="BC40" s="16">
        <f t="shared" si="33"/>
        <v>-11.42</v>
      </c>
      <c r="BD40" s="16">
        <f t="shared" si="34"/>
        <v>238.66398512016664</v>
      </c>
    </row>
    <row r="41" spans="1:56">
      <c r="A41" s="54">
        <v>102</v>
      </c>
      <c r="B41" s="60">
        <v>4</v>
      </c>
      <c r="C41" s="60">
        <v>4</v>
      </c>
      <c r="D41" s="12" t="s">
        <v>54</v>
      </c>
      <c r="E41" s="15">
        <v>9870</v>
      </c>
      <c r="F41" s="15">
        <v>9745</v>
      </c>
      <c r="G41" s="22">
        <v>9646</v>
      </c>
      <c r="H41" s="22">
        <v>9555</v>
      </c>
      <c r="I41" s="22"/>
      <c r="J41" s="16">
        <v>1048170.5654000834</v>
      </c>
      <c r="K41" s="22">
        <v>660474.0562988912</v>
      </c>
      <c r="L41" s="140">
        <f t="shared" si="4"/>
        <v>1708644.6216989746</v>
      </c>
      <c r="M41" s="140"/>
      <c r="N41" s="22">
        <v>310285.04827605054</v>
      </c>
      <c r="O41" s="22">
        <v>4479.3838312585385</v>
      </c>
      <c r="P41" s="22">
        <v>-882614.54669479514</v>
      </c>
      <c r="Q41" s="16">
        <v>338122.79179002641</v>
      </c>
      <c r="R41" s="13">
        <f t="shared" si="5"/>
        <v>-229727.32279745961</v>
      </c>
      <c r="S41" s="16"/>
      <c r="T41" s="16">
        <v>310285.04827605054</v>
      </c>
      <c r="U41" s="22">
        <v>-19896.608356469947</v>
      </c>
      <c r="V41" s="22">
        <v>-289187.08</v>
      </c>
      <c r="W41" s="22">
        <v>-110736.08</v>
      </c>
      <c r="X41" s="153">
        <f t="shared" si="6"/>
        <v>-882614.54669479514</v>
      </c>
      <c r="Y41" s="16">
        <f t="shared" si="29"/>
        <v>479417.43775243073</v>
      </c>
      <c r="Z41" s="13">
        <f t="shared" si="7"/>
        <v>-512731.82902278384</v>
      </c>
      <c r="AA41" s="13"/>
      <c r="AB41" s="16">
        <v>310285.04827605054</v>
      </c>
      <c r="AC41" s="22">
        <v>-41189.30087473095</v>
      </c>
      <c r="AD41" s="22">
        <v>-284739</v>
      </c>
      <c r="AE41" s="22">
        <v>-109118.1</v>
      </c>
      <c r="AF41" s="140">
        <f t="shared" si="8"/>
        <v>-124761.35259868045</v>
      </c>
      <c r="AG41" s="173"/>
      <c r="AH41" s="16">
        <f t="shared" si="9"/>
        <v>106.19762567376732</v>
      </c>
      <c r="AI41" s="16">
        <f t="shared" si="10"/>
        <v>66.917330932005186</v>
      </c>
      <c r="AJ41" s="16">
        <f t="shared" si="11"/>
        <v>173.11495660577251</v>
      </c>
      <c r="AL41" s="153">
        <f t="shared" si="12"/>
        <v>31.840435944181689</v>
      </c>
      <c r="AM41" s="153">
        <f t="shared" si="13"/>
        <v>0.45965970561914199</v>
      </c>
      <c r="AN41" s="153">
        <f t="shared" si="14"/>
        <v>-90.571015566423313</v>
      </c>
      <c r="AO41" s="153">
        <f t="shared" si="15"/>
        <v>34.69705405746808</v>
      </c>
      <c r="AP41" s="153">
        <f t="shared" si="16"/>
        <v>-23.573865859154399</v>
      </c>
      <c r="AR41" s="153">
        <f t="shared" si="17"/>
        <v>32.167224577654004</v>
      </c>
      <c r="AS41" s="153">
        <f t="shared" si="18"/>
        <v>-2.062679696917888</v>
      </c>
      <c r="AT41" s="153">
        <f t="shared" si="19"/>
        <v>-29.98</v>
      </c>
      <c r="AU41" s="153">
        <f t="shared" si="20"/>
        <v>-11.48</v>
      </c>
      <c r="AV41" s="153">
        <f t="shared" si="21"/>
        <v>-91.500575025377884</v>
      </c>
      <c r="AW41" s="153">
        <f t="shared" si="22"/>
        <v>49.701165016839184</v>
      </c>
      <c r="AX41" s="153">
        <f t="shared" si="23"/>
        <v>-53.154865127802594</v>
      </c>
      <c r="AZ41" s="16">
        <f t="shared" si="30"/>
        <v>32.473579097441188</v>
      </c>
      <c r="BA41" s="16">
        <f t="shared" si="31"/>
        <v>-4.3107588565914128</v>
      </c>
      <c r="BB41" s="16">
        <f t="shared" si="32"/>
        <v>-29.8</v>
      </c>
      <c r="BC41" s="16">
        <f t="shared" si="33"/>
        <v>-11.42</v>
      </c>
      <c r="BD41" s="16">
        <f t="shared" si="34"/>
        <v>-13.05717975915023</v>
      </c>
    </row>
    <row r="42" spans="1:56">
      <c r="A42" s="54">
        <v>103</v>
      </c>
      <c r="B42" s="60">
        <v>5</v>
      </c>
      <c r="C42" s="60">
        <v>5</v>
      </c>
      <c r="D42" s="12" t="s">
        <v>55</v>
      </c>
      <c r="E42" s="15">
        <v>2166</v>
      </c>
      <c r="F42" s="15">
        <v>2161</v>
      </c>
      <c r="G42" s="22">
        <v>2125</v>
      </c>
      <c r="H42" s="22">
        <v>2094</v>
      </c>
      <c r="I42" s="22"/>
      <c r="J42" s="16">
        <v>205163.71927565767</v>
      </c>
      <c r="K42" s="22">
        <v>123638.49758452934</v>
      </c>
      <c r="L42" s="140">
        <f t="shared" si="4"/>
        <v>328802.21686018701</v>
      </c>
      <c r="M42" s="140"/>
      <c r="N42" s="22">
        <v>142099.67890654004</v>
      </c>
      <c r="O42" s="22">
        <v>40211.771044527421</v>
      </c>
      <c r="P42" s="22">
        <v>-195723.96463904079</v>
      </c>
      <c r="Q42" s="16">
        <v>74980.333818188519</v>
      </c>
      <c r="R42" s="13">
        <f t="shared" si="5"/>
        <v>61567.819130215183</v>
      </c>
      <c r="S42" s="16"/>
      <c r="T42" s="16">
        <v>142099.67890654004</v>
      </c>
      <c r="U42" s="22">
        <v>2391.2790878643864</v>
      </c>
      <c r="V42" s="22">
        <v>-63707.5</v>
      </c>
      <c r="W42" s="22">
        <v>-24395</v>
      </c>
      <c r="X42" s="153">
        <f t="shared" si="6"/>
        <v>-195723.96463904079</v>
      </c>
      <c r="Y42" s="16">
        <f t="shared" si="29"/>
        <v>105614.97566078327</v>
      </c>
      <c r="Z42" s="13">
        <f t="shared" si="7"/>
        <v>-33720.530983853096</v>
      </c>
      <c r="AA42" s="13"/>
      <c r="AB42" s="16">
        <v>142099.67890654004</v>
      </c>
      <c r="AC42" s="22">
        <v>-9133.9229543656838</v>
      </c>
      <c r="AD42" s="22">
        <v>-62401.200000000004</v>
      </c>
      <c r="AE42" s="22">
        <v>-23913.48</v>
      </c>
      <c r="AF42" s="140">
        <f t="shared" si="8"/>
        <v>46651.07595217436</v>
      </c>
      <c r="AG42" s="173"/>
      <c r="AH42" s="16">
        <f t="shared" si="9"/>
        <v>94.72009200168867</v>
      </c>
      <c r="AI42" s="16">
        <f t="shared" si="10"/>
        <v>57.081485496089257</v>
      </c>
      <c r="AJ42" s="16">
        <f t="shared" si="11"/>
        <v>151.80157749777794</v>
      </c>
      <c r="AL42" s="153">
        <f t="shared" si="12"/>
        <v>65.756445583776042</v>
      </c>
      <c r="AM42" s="153">
        <f t="shared" si="13"/>
        <v>18.607945879003896</v>
      </c>
      <c r="AN42" s="153">
        <f t="shared" si="14"/>
        <v>-90.571015566423313</v>
      </c>
      <c r="AO42" s="153">
        <f t="shared" si="15"/>
        <v>34.69705405746808</v>
      </c>
      <c r="AP42" s="153">
        <f t="shared" si="16"/>
        <v>28.490429953824702</v>
      </c>
      <c r="AR42" s="153">
        <f t="shared" si="17"/>
        <v>66.870437132489428</v>
      </c>
      <c r="AS42" s="153">
        <f t="shared" si="18"/>
        <v>1.1253078060538289</v>
      </c>
      <c r="AT42" s="153">
        <f t="shared" si="19"/>
        <v>-29.98</v>
      </c>
      <c r="AU42" s="153">
        <f t="shared" si="20"/>
        <v>-11.48</v>
      </c>
      <c r="AV42" s="153">
        <f t="shared" si="21"/>
        <v>-92.105395124254485</v>
      </c>
      <c r="AW42" s="153">
        <f t="shared" si="22"/>
        <v>49.701165016839184</v>
      </c>
      <c r="AX42" s="153">
        <f t="shared" si="23"/>
        <v>-15.868485168872045</v>
      </c>
      <c r="AZ42" s="16">
        <f t="shared" si="30"/>
        <v>67.860400623944628</v>
      </c>
      <c r="BA42" s="16">
        <f t="shared" si="31"/>
        <v>-4.3619498349406323</v>
      </c>
      <c r="BB42" s="16">
        <f t="shared" si="32"/>
        <v>-29.8</v>
      </c>
      <c r="BC42" s="16">
        <f t="shared" si="33"/>
        <v>-11.42</v>
      </c>
      <c r="BD42" s="16">
        <f t="shared" si="34"/>
        <v>22.278450789003994</v>
      </c>
    </row>
    <row r="43" spans="1:56">
      <c r="A43" s="54">
        <v>105</v>
      </c>
      <c r="B43" s="60">
        <v>18</v>
      </c>
      <c r="C43" s="60">
        <v>18</v>
      </c>
      <c r="D43" s="12" t="s">
        <v>56</v>
      </c>
      <c r="E43" s="15">
        <v>2139</v>
      </c>
      <c r="F43" s="15">
        <v>2094</v>
      </c>
      <c r="G43" s="22">
        <v>2063</v>
      </c>
      <c r="H43" s="22">
        <v>2002</v>
      </c>
      <c r="I43" s="22"/>
      <c r="J43" s="16">
        <v>338605.69872906734</v>
      </c>
      <c r="K43" s="22">
        <v>353435.51227285573</v>
      </c>
      <c r="L43" s="140">
        <f t="shared" si="4"/>
        <v>692041.21100192307</v>
      </c>
      <c r="M43" s="140"/>
      <c r="N43" s="22">
        <v>416536.76124356815</v>
      </c>
      <c r="O43" s="22">
        <v>365103.72918725054</v>
      </c>
      <c r="P43" s="22">
        <v>-189655.70659609043</v>
      </c>
      <c r="Q43" s="16">
        <v>72655.631196338159</v>
      </c>
      <c r="R43" s="13">
        <f t="shared" si="5"/>
        <v>664640.4150310664</v>
      </c>
      <c r="S43" s="16"/>
      <c r="T43" s="16">
        <v>416536.76124356815</v>
      </c>
      <c r="U43" s="22">
        <v>328455.82999370474</v>
      </c>
      <c r="V43" s="22">
        <v>-61848.74</v>
      </c>
      <c r="W43" s="22">
        <v>-23683.24</v>
      </c>
      <c r="X43" s="153">
        <f t="shared" si="6"/>
        <v>-189655.70659609043</v>
      </c>
      <c r="Y43" s="16">
        <f t="shared" si="29"/>
        <v>102533.50342973923</v>
      </c>
      <c r="Z43" s="13">
        <f t="shared" si="7"/>
        <v>572338.40807092167</v>
      </c>
      <c r="AA43" s="13"/>
      <c r="AB43" s="16">
        <v>416536.76124356815</v>
      </c>
      <c r="AC43" s="22">
        <v>292470.46846130467</v>
      </c>
      <c r="AD43" s="22">
        <v>-59659.6</v>
      </c>
      <c r="AE43" s="22">
        <v>-22862.84</v>
      </c>
      <c r="AF43" s="140">
        <f t="shared" si="8"/>
        <v>626484.78970487288</v>
      </c>
      <c r="AG43" s="173"/>
      <c r="AH43" s="16">
        <f t="shared" si="9"/>
        <v>158.30093442219138</v>
      </c>
      <c r="AI43" s="16">
        <f t="shared" si="10"/>
        <v>165.23399358244774</v>
      </c>
      <c r="AJ43" s="16">
        <f t="shared" si="11"/>
        <v>323.53492800463914</v>
      </c>
      <c r="AL43" s="153">
        <f t="shared" si="12"/>
        <v>198.91917919941173</v>
      </c>
      <c r="AM43" s="153">
        <f t="shared" si="13"/>
        <v>174.35708175131353</v>
      </c>
      <c r="AN43" s="153">
        <f t="shared" si="14"/>
        <v>-90.571015566423313</v>
      </c>
      <c r="AO43" s="153">
        <f t="shared" si="15"/>
        <v>34.69705405746808</v>
      </c>
      <c r="AP43" s="153">
        <f t="shared" si="16"/>
        <v>317.40229944177003</v>
      </c>
      <c r="AR43" s="153">
        <f t="shared" si="17"/>
        <v>201.90827011321772</v>
      </c>
      <c r="AS43" s="153">
        <f t="shared" si="18"/>
        <v>159.21271449040464</v>
      </c>
      <c r="AT43" s="153">
        <f t="shared" si="19"/>
        <v>-29.98</v>
      </c>
      <c r="AU43" s="153">
        <f t="shared" si="20"/>
        <v>-11.48</v>
      </c>
      <c r="AV43" s="153">
        <f t="shared" si="21"/>
        <v>-91.931995441633745</v>
      </c>
      <c r="AW43" s="153">
        <f t="shared" si="22"/>
        <v>49.701165016839177</v>
      </c>
      <c r="AX43" s="153">
        <f t="shared" si="23"/>
        <v>277.43015417882776</v>
      </c>
      <c r="AZ43" s="16">
        <f t="shared" si="30"/>
        <v>208.06032030148259</v>
      </c>
      <c r="BA43" s="16">
        <f t="shared" si="31"/>
        <v>146.08914508556677</v>
      </c>
      <c r="BB43" s="16">
        <f t="shared" si="32"/>
        <v>-29.8</v>
      </c>
      <c r="BC43" s="16">
        <f t="shared" si="33"/>
        <v>-11.42</v>
      </c>
      <c r="BD43" s="16">
        <f t="shared" si="34"/>
        <v>312.92946538704939</v>
      </c>
    </row>
    <row r="44" spans="1:56">
      <c r="A44" s="54">
        <v>106</v>
      </c>
      <c r="B44" s="60">
        <v>1</v>
      </c>
      <c r="C44" s="146">
        <v>33</v>
      </c>
      <c r="D44" s="12" t="s">
        <v>57</v>
      </c>
      <c r="E44" s="15">
        <v>46880</v>
      </c>
      <c r="F44" s="15">
        <v>46797</v>
      </c>
      <c r="G44" s="22">
        <v>46901</v>
      </c>
      <c r="H44" s="22">
        <v>47031</v>
      </c>
      <c r="I44" s="22"/>
      <c r="J44" s="16">
        <v>1749488.2548557413</v>
      </c>
      <c r="K44" s="22">
        <v>3681008.4198144875</v>
      </c>
      <c r="L44" s="140">
        <f t="shared" si="4"/>
        <v>5430496.6746702287</v>
      </c>
      <c r="M44" s="140"/>
      <c r="N44" s="22">
        <v>-1346101.2265264208</v>
      </c>
      <c r="O44" s="22">
        <v>721215.86000360036</v>
      </c>
      <c r="P44" s="22">
        <v>-4238451.8154619122</v>
      </c>
      <c r="Q44" s="16">
        <v>1623718.0387273338</v>
      </c>
      <c r="R44" s="13">
        <f t="shared" si="5"/>
        <v>-3239619.1432573991</v>
      </c>
      <c r="S44" s="16"/>
      <c r="T44" s="16">
        <v>-1346101.2265264208</v>
      </c>
      <c r="U44" s="22">
        <v>-95546.596332244662</v>
      </c>
      <c r="V44" s="22">
        <v>-1406091.98</v>
      </c>
      <c r="W44" s="22">
        <v>-538423.48</v>
      </c>
      <c r="X44" s="153">
        <f t="shared" si="6"/>
        <v>-4238451.8154619122</v>
      </c>
      <c r="Y44" s="16">
        <f t="shared" si="29"/>
        <v>2331034.3404547749</v>
      </c>
      <c r="Z44" s="13">
        <f t="shared" si="7"/>
        <v>-5293580.7578658024</v>
      </c>
      <c r="AA44" s="13"/>
      <c r="AB44" s="16">
        <v>-1346101.2265264208</v>
      </c>
      <c r="AC44" s="22">
        <v>-197797.40513440577</v>
      </c>
      <c r="AD44" s="22">
        <v>-1401523.8</v>
      </c>
      <c r="AE44" s="22">
        <v>-537094.02</v>
      </c>
      <c r="AF44" s="140">
        <f t="shared" si="8"/>
        <v>-3482516.4516608263</v>
      </c>
      <c r="AG44" s="173"/>
      <c r="AH44" s="16">
        <f t="shared" si="9"/>
        <v>37.318435470472295</v>
      </c>
      <c r="AI44" s="16">
        <f t="shared" si="10"/>
        <v>78.519804176930194</v>
      </c>
      <c r="AJ44" s="16">
        <f t="shared" si="11"/>
        <v>115.83823964740249</v>
      </c>
      <c r="AL44" s="153">
        <f t="shared" si="12"/>
        <v>-28.764690611073803</v>
      </c>
      <c r="AM44" s="153">
        <f t="shared" si="13"/>
        <v>15.411583221223591</v>
      </c>
      <c r="AN44" s="153">
        <f t="shared" si="14"/>
        <v>-90.571015566423327</v>
      </c>
      <c r="AO44" s="153">
        <f t="shared" si="15"/>
        <v>34.69705405746808</v>
      </c>
      <c r="AP44" s="153">
        <f t="shared" si="16"/>
        <v>-69.227068898805456</v>
      </c>
      <c r="AR44" s="153">
        <f t="shared" si="17"/>
        <v>-28.70090672963094</v>
      </c>
      <c r="AS44" s="153">
        <f t="shared" si="18"/>
        <v>-2.0371974229173082</v>
      </c>
      <c r="AT44" s="153">
        <f t="shared" si="19"/>
        <v>-29.98</v>
      </c>
      <c r="AU44" s="153">
        <f t="shared" si="20"/>
        <v>-11.48</v>
      </c>
      <c r="AV44" s="153">
        <f t="shared" si="21"/>
        <v>-90.370180069975319</v>
      </c>
      <c r="AW44" s="153">
        <f t="shared" si="22"/>
        <v>49.701165016839191</v>
      </c>
      <c r="AX44" s="153">
        <f t="shared" si="23"/>
        <v>-112.86711920568436</v>
      </c>
      <c r="AZ44" s="16">
        <f t="shared" si="30"/>
        <v>-28.621573569059148</v>
      </c>
      <c r="BA44" s="16">
        <f t="shared" si="31"/>
        <v>-4.2056814682742401</v>
      </c>
      <c r="BB44" s="16">
        <f t="shared" si="32"/>
        <v>-29.8</v>
      </c>
      <c r="BC44" s="16">
        <f t="shared" si="33"/>
        <v>-11.42</v>
      </c>
      <c r="BD44" s="16">
        <f t="shared" si="34"/>
        <v>-74.047255037333386</v>
      </c>
    </row>
    <row r="45" spans="1:56">
      <c r="A45" s="54">
        <v>108</v>
      </c>
      <c r="B45" s="60">
        <v>6</v>
      </c>
      <c r="C45" s="60">
        <v>6</v>
      </c>
      <c r="D45" s="12" t="s">
        <v>58</v>
      </c>
      <c r="E45" s="15">
        <v>10337</v>
      </c>
      <c r="F45" s="15">
        <v>10257</v>
      </c>
      <c r="G45" s="22">
        <v>10319</v>
      </c>
      <c r="H45" s="22">
        <v>10348</v>
      </c>
      <c r="I45" s="22"/>
      <c r="J45" s="16">
        <v>632336.26354080834</v>
      </c>
      <c r="K45" s="22">
        <v>90917.135641304398</v>
      </c>
      <c r="L45" s="140">
        <f t="shared" si="4"/>
        <v>723253.39918211277</v>
      </c>
      <c r="M45" s="140"/>
      <c r="N45" s="22">
        <v>874673.67666952522</v>
      </c>
      <c r="O45" s="22">
        <v>55791.027299867907</v>
      </c>
      <c r="P45" s="22">
        <v>-928986.90666480397</v>
      </c>
      <c r="Q45" s="16">
        <v>355887.68346745009</v>
      </c>
      <c r="R45" s="13">
        <f t="shared" si="5"/>
        <v>357365.48077203927</v>
      </c>
      <c r="S45" s="16"/>
      <c r="T45" s="16">
        <v>874673.67666952522</v>
      </c>
      <c r="U45" s="22">
        <v>-20941.971463551796</v>
      </c>
      <c r="V45" s="22">
        <v>-309363.62</v>
      </c>
      <c r="W45" s="22">
        <v>-118462.12000000001</v>
      </c>
      <c r="X45" s="153">
        <f t="shared" si="6"/>
        <v>-928986.90666480397</v>
      </c>
      <c r="Y45" s="16">
        <f t="shared" si="29"/>
        <v>512866.32180876361</v>
      </c>
      <c r="Z45" s="13">
        <f t="shared" si="7"/>
        <v>9785.3803499331116</v>
      </c>
      <c r="AA45" s="13"/>
      <c r="AB45" s="16">
        <v>874673.67666952522</v>
      </c>
      <c r="AC45" s="22">
        <v>-43353.377021253502</v>
      </c>
      <c r="AD45" s="22">
        <v>-308370.40000000002</v>
      </c>
      <c r="AE45" s="22">
        <v>-118174.16</v>
      </c>
      <c r="AF45" s="140">
        <f t="shared" si="8"/>
        <v>404775.7396482717</v>
      </c>
      <c r="AG45" s="173"/>
      <c r="AH45" s="16">
        <f t="shared" si="9"/>
        <v>61.172125717404306</v>
      </c>
      <c r="AI45" s="16">
        <f t="shared" si="10"/>
        <v>8.795311564409829</v>
      </c>
      <c r="AJ45" s="16">
        <f t="shared" si="11"/>
        <v>69.967437281814142</v>
      </c>
      <c r="AL45" s="153">
        <f t="shared" si="12"/>
        <v>85.275780117921926</v>
      </c>
      <c r="AM45" s="153">
        <f t="shared" si="13"/>
        <v>5.4393124012740479</v>
      </c>
      <c r="AN45" s="153">
        <f t="shared" si="14"/>
        <v>-90.571015566423313</v>
      </c>
      <c r="AO45" s="153">
        <f t="shared" si="15"/>
        <v>34.69705405746808</v>
      </c>
      <c r="AP45" s="153">
        <f t="shared" si="16"/>
        <v>34.841131010240737</v>
      </c>
      <c r="AR45" s="153">
        <f t="shared" si="17"/>
        <v>84.763414736847096</v>
      </c>
      <c r="AS45" s="153">
        <f t="shared" si="18"/>
        <v>-2.0294574535857928</v>
      </c>
      <c r="AT45" s="153">
        <f t="shared" si="19"/>
        <v>-29.98</v>
      </c>
      <c r="AU45" s="153">
        <f t="shared" si="20"/>
        <v>-11.48</v>
      </c>
      <c r="AV45" s="153">
        <f t="shared" si="21"/>
        <v>-90.026834641419129</v>
      </c>
      <c r="AW45" s="153">
        <f t="shared" si="22"/>
        <v>49.701165016839191</v>
      </c>
      <c r="AX45" s="153">
        <f t="shared" si="23"/>
        <v>0.94828765868137532</v>
      </c>
      <c r="AZ45" s="16">
        <f t="shared" si="30"/>
        <v>84.525867478693968</v>
      </c>
      <c r="BA45" s="16">
        <f t="shared" si="31"/>
        <v>-4.1895416526143698</v>
      </c>
      <c r="BB45" s="16">
        <f t="shared" si="32"/>
        <v>-29.8</v>
      </c>
      <c r="BC45" s="16">
        <f t="shared" si="33"/>
        <v>-11.42</v>
      </c>
      <c r="BD45" s="16">
        <f t="shared" si="34"/>
        <v>39.116325826079603</v>
      </c>
    </row>
    <row r="46" spans="1:56">
      <c r="A46" s="54">
        <v>109</v>
      </c>
      <c r="B46" s="60">
        <v>5</v>
      </c>
      <c r="C46" s="60">
        <v>5</v>
      </c>
      <c r="D46" s="12" t="s">
        <v>59</v>
      </c>
      <c r="E46" s="15">
        <v>67971</v>
      </c>
      <c r="F46" s="15">
        <v>68043</v>
      </c>
      <c r="G46" s="22">
        <v>68319</v>
      </c>
      <c r="H46" s="22">
        <v>68433</v>
      </c>
      <c r="I46" s="22"/>
      <c r="J46" s="16">
        <v>-1056323.821490908</v>
      </c>
      <c r="K46" s="22">
        <v>2251283.1293844273</v>
      </c>
      <c r="L46" s="140">
        <f t="shared" si="4"/>
        <v>1194959.3078935193</v>
      </c>
      <c r="M46" s="140"/>
      <c r="N46" s="22">
        <v>804310.22624768852</v>
      </c>
      <c r="O46" s="22">
        <v>2189707.6726485007</v>
      </c>
      <c r="P46" s="22">
        <v>-6162723.6121861413</v>
      </c>
      <c r="Q46" s="16">
        <v>2360891.6492323005</v>
      </c>
      <c r="R46" s="13">
        <f t="shared" si="5"/>
        <v>-807814.06405765144</v>
      </c>
      <c r="S46" s="16"/>
      <c r="T46" s="16">
        <v>804310.22624768852</v>
      </c>
      <c r="U46" s="22">
        <v>998860.96547255316</v>
      </c>
      <c r="V46" s="22">
        <v>-2048203.62</v>
      </c>
      <c r="W46" s="22">
        <v>-784302.12</v>
      </c>
      <c r="X46" s="153">
        <f t="shared" si="6"/>
        <v>-6162723.6121861413</v>
      </c>
      <c r="Y46" s="16">
        <f t="shared" si="29"/>
        <v>3395533.8927854365</v>
      </c>
      <c r="Z46" s="13">
        <f t="shared" si="7"/>
        <v>-3796524.2676804634</v>
      </c>
      <c r="AA46" s="13"/>
      <c r="AB46" s="16">
        <v>804310.22624768852</v>
      </c>
      <c r="AC46" s="22">
        <v>-170457.06449358672</v>
      </c>
      <c r="AD46" s="22">
        <v>-2039303.4000000001</v>
      </c>
      <c r="AE46" s="22">
        <v>-781504.86</v>
      </c>
      <c r="AF46" s="140">
        <f t="shared" si="8"/>
        <v>-2186955.0982458983</v>
      </c>
      <c r="AG46" s="173"/>
      <c r="AH46" s="16">
        <f t="shared" si="9"/>
        <v>-15.54080154022904</v>
      </c>
      <c r="AI46" s="16">
        <f t="shared" si="10"/>
        <v>33.121230074361527</v>
      </c>
      <c r="AJ46" s="16">
        <f t="shared" si="11"/>
        <v>17.580428534132487</v>
      </c>
      <c r="AL46" s="153">
        <f t="shared" si="12"/>
        <v>11.820616760690864</v>
      </c>
      <c r="AM46" s="153">
        <f t="shared" si="13"/>
        <v>32.181233523632123</v>
      </c>
      <c r="AN46" s="153">
        <f t="shared" si="14"/>
        <v>-90.571015566423313</v>
      </c>
      <c r="AO46" s="153">
        <f t="shared" si="15"/>
        <v>34.69705405746808</v>
      </c>
      <c r="AP46" s="153">
        <f t="shared" si="16"/>
        <v>-11.872111224632238</v>
      </c>
      <c r="AR46" s="153">
        <f t="shared" si="17"/>
        <v>11.772862984641</v>
      </c>
      <c r="AS46" s="153">
        <f t="shared" si="18"/>
        <v>14.620544291815646</v>
      </c>
      <c r="AT46" s="153">
        <f t="shared" si="19"/>
        <v>-29.98</v>
      </c>
      <c r="AU46" s="153">
        <f t="shared" si="20"/>
        <v>-11.48</v>
      </c>
      <c r="AV46" s="153">
        <f t="shared" si="21"/>
        <v>-90.205120276733282</v>
      </c>
      <c r="AW46" s="153">
        <f t="shared" si="22"/>
        <v>49.701165016839191</v>
      </c>
      <c r="AX46" s="153">
        <f t="shared" si="23"/>
        <v>-55.57054798343745</v>
      </c>
      <c r="AZ46" s="16">
        <f t="shared" si="30"/>
        <v>11.753251008251699</v>
      </c>
      <c r="BA46" s="16">
        <f t="shared" si="31"/>
        <v>-2.4908606153988093</v>
      </c>
      <c r="BB46" s="16">
        <f t="shared" si="32"/>
        <v>-29.8</v>
      </c>
      <c r="BC46" s="16">
        <f t="shared" si="33"/>
        <v>-11.42</v>
      </c>
      <c r="BD46" s="16">
        <f t="shared" si="34"/>
        <v>-31.957609607147113</v>
      </c>
    </row>
    <row r="47" spans="1:56">
      <c r="A47" s="54">
        <v>111</v>
      </c>
      <c r="B47" s="60">
        <v>7</v>
      </c>
      <c r="C47" s="60">
        <v>7</v>
      </c>
      <c r="D47" s="12" t="s">
        <v>60</v>
      </c>
      <c r="E47" s="15">
        <v>18344</v>
      </c>
      <c r="F47" s="15">
        <v>18131</v>
      </c>
      <c r="G47" s="22">
        <v>17953</v>
      </c>
      <c r="H47" s="22">
        <v>17829</v>
      </c>
      <c r="I47" s="22"/>
      <c r="J47" s="16">
        <v>4154602.9293716196</v>
      </c>
      <c r="K47" s="22">
        <v>4471601.8892766926</v>
      </c>
      <c r="L47" s="140">
        <f t="shared" si="4"/>
        <v>8626204.8186483122</v>
      </c>
      <c r="M47" s="140"/>
      <c r="N47" s="22">
        <v>3283324.5640364131</v>
      </c>
      <c r="O47" s="22">
        <v>3542745.7105385</v>
      </c>
      <c r="P47" s="22">
        <v>-1642143.083234821</v>
      </c>
      <c r="Q47" s="16">
        <v>629092.28711595375</v>
      </c>
      <c r="R47" s="13">
        <f t="shared" si="5"/>
        <v>5813019.4784560464</v>
      </c>
      <c r="S47" s="16"/>
      <c r="T47" s="16">
        <v>3283324.5640364131</v>
      </c>
      <c r="U47" s="22">
        <v>3225428.107731347</v>
      </c>
      <c r="V47" s="22">
        <v>-538230.94000000006</v>
      </c>
      <c r="W47" s="22">
        <v>-206100.44</v>
      </c>
      <c r="X47" s="153">
        <f t="shared" si="6"/>
        <v>-1642143.083234821</v>
      </c>
      <c r="Y47" s="16">
        <f t="shared" si="29"/>
        <v>892285.01554731384</v>
      </c>
      <c r="Z47" s="13">
        <f t="shared" si="7"/>
        <v>5014563.2240802525</v>
      </c>
      <c r="AA47" s="13"/>
      <c r="AB47" s="16">
        <v>3283324.5640364131</v>
      </c>
      <c r="AC47" s="22">
        <v>2913847.119219434</v>
      </c>
      <c r="AD47" s="22">
        <v>-531304.20000000007</v>
      </c>
      <c r="AE47" s="22">
        <v>-203607.18</v>
      </c>
      <c r="AF47" s="140">
        <f t="shared" si="8"/>
        <v>5462260.3032558477</v>
      </c>
      <c r="AG47" s="173"/>
      <c r="AH47" s="16">
        <f t="shared" si="9"/>
        <v>226.48293334995745</v>
      </c>
      <c r="AI47" s="16">
        <f t="shared" si="10"/>
        <v>243.76373142589907</v>
      </c>
      <c r="AJ47" s="16">
        <f t="shared" si="11"/>
        <v>470.24666477585652</v>
      </c>
      <c r="AL47" s="153">
        <f t="shared" si="12"/>
        <v>181.08899476236351</v>
      </c>
      <c r="AM47" s="153">
        <f t="shared" si="13"/>
        <v>195.39714911138381</v>
      </c>
      <c r="AN47" s="153">
        <f t="shared" si="14"/>
        <v>-90.571015566423313</v>
      </c>
      <c r="AO47" s="153">
        <f t="shared" si="15"/>
        <v>34.69705405746808</v>
      </c>
      <c r="AP47" s="153">
        <f t="shared" si="16"/>
        <v>320.61218236479215</v>
      </c>
      <c r="AR47" s="153">
        <f t="shared" si="17"/>
        <v>182.88445184851631</v>
      </c>
      <c r="AS47" s="153">
        <f t="shared" si="18"/>
        <v>179.65956150678699</v>
      </c>
      <c r="AT47" s="153">
        <f t="shared" si="19"/>
        <v>-29.980000000000004</v>
      </c>
      <c r="AU47" s="153">
        <f t="shared" si="20"/>
        <v>-11.48</v>
      </c>
      <c r="AV47" s="153">
        <f t="shared" si="21"/>
        <v>-91.469007031405397</v>
      </c>
      <c r="AW47" s="153">
        <f t="shared" si="22"/>
        <v>49.701165016839184</v>
      </c>
      <c r="AX47" s="153">
        <f t="shared" si="23"/>
        <v>279.31617134073707</v>
      </c>
      <c r="AZ47" s="16">
        <f t="shared" si="30"/>
        <v>184.1564060820244</v>
      </c>
      <c r="BA47" s="16">
        <f t="shared" si="31"/>
        <v>163.43300909862774</v>
      </c>
      <c r="BB47" s="16">
        <f t="shared" si="32"/>
        <v>-29.800000000000004</v>
      </c>
      <c r="BC47" s="16">
        <f t="shared" si="33"/>
        <v>-11.42</v>
      </c>
      <c r="BD47" s="16">
        <f t="shared" si="34"/>
        <v>306.3694151806522</v>
      </c>
    </row>
    <row r="48" spans="1:56">
      <c r="A48" s="54">
        <v>139</v>
      </c>
      <c r="B48" s="60">
        <v>17</v>
      </c>
      <c r="C48" s="60">
        <v>17</v>
      </c>
      <c r="D48" s="12" t="s">
        <v>61</v>
      </c>
      <c r="E48" s="15">
        <v>9912</v>
      </c>
      <c r="F48" s="15">
        <v>9853</v>
      </c>
      <c r="G48" s="22">
        <v>9766</v>
      </c>
      <c r="H48" s="22">
        <v>9806</v>
      </c>
      <c r="I48" s="22"/>
      <c r="J48" s="16">
        <v>-534634.40564460063</v>
      </c>
      <c r="K48" s="22">
        <v>-955570.43802996131</v>
      </c>
      <c r="L48" s="140">
        <f t="shared" si="4"/>
        <v>-1490204.8436745619</v>
      </c>
      <c r="M48" s="140"/>
      <c r="N48" s="22">
        <v>-910061.4245212822</v>
      </c>
      <c r="O48" s="22">
        <v>-1099119.8085925479</v>
      </c>
      <c r="P48" s="22">
        <v>-892396.21637596888</v>
      </c>
      <c r="Q48" s="16">
        <v>341870.07362823299</v>
      </c>
      <c r="R48" s="13">
        <f t="shared" si="5"/>
        <v>-2559707.375861566</v>
      </c>
      <c r="S48" s="16"/>
      <c r="T48" s="16">
        <v>-910061.4245212822</v>
      </c>
      <c r="U48" s="22">
        <v>-975970.95030888345</v>
      </c>
      <c r="V48" s="22">
        <v>-292784.68</v>
      </c>
      <c r="W48" s="22">
        <v>-112113.68000000001</v>
      </c>
      <c r="X48" s="153">
        <f t="shared" si="6"/>
        <v>-892396.21637596888</v>
      </c>
      <c r="Y48" s="16">
        <f t="shared" si="29"/>
        <v>485381.57755445148</v>
      </c>
      <c r="Z48" s="13">
        <f t="shared" si="7"/>
        <v>-2697945.3736516833</v>
      </c>
      <c r="AA48" s="13"/>
      <c r="AB48" s="16">
        <v>-910061.4245212822</v>
      </c>
      <c r="AC48" s="22">
        <v>-849704.6213589015</v>
      </c>
      <c r="AD48" s="22">
        <v>-292218.8</v>
      </c>
      <c r="AE48" s="22">
        <v>-111984.52</v>
      </c>
      <c r="AF48" s="140">
        <f t="shared" si="8"/>
        <v>-2163969.3658801834</v>
      </c>
      <c r="AG48" s="173"/>
      <c r="AH48" s="16">
        <f t="shared" si="9"/>
        <v>-53.938095807566647</v>
      </c>
      <c r="AI48" s="16">
        <f t="shared" si="10"/>
        <v>-96.405411423523134</v>
      </c>
      <c r="AJ48" s="16">
        <f t="shared" si="11"/>
        <v>-150.34350723108977</v>
      </c>
      <c r="AL48" s="153">
        <f t="shared" si="12"/>
        <v>-92.363891659523205</v>
      </c>
      <c r="AM48" s="153">
        <f t="shared" si="13"/>
        <v>-111.55179220466334</v>
      </c>
      <c r="AN48" s="153">
        <f t="shared" si="14"/>
        <v>-90.571015566423313</v>
      </c>
      <c r="AO48" s="153">
        <f t="shared" si="15"/>
        <v>34.69705405746808</v>
      </c>
      <c r="AP48" s="153">
        <f t="shared" si="16"/>
        <v>-259.78964537314181</v>
      </c>
      <c r="AR48" s="153">
        <f t="shared" si="17"/>
        <v>-93.186711501257648</v>
      </c>
      <c r="AS48" s="153">
        <f t="shared" si="18"/>
        <v>-99.935587785058715</v>
      </c>
      <c r="AT48" s="153">
        <f t="shared" si="19"/>
        <v>-29.98</v>
      </c>
      <c r="AU48" s="153">
        <f t="shared" si="20"/>
        <v>-11.48</v>
      </c>
      <c r="AV48" s="153">
        <f t="shared" si="21"/>
        <v>-91.377863646935168</v>
      </c>
      <c r="AW48" s="153">
        <f t="shared" si="22"/>
        <v>49.701165016839184</v>
      </c>
      <c r="AX48" s="153">
        <f t="shared" si="23"/>
        <v>-276.2589979164124</v>
      </c>
      <c r="AZ48" s="16">
        <f t="shared" si="30"/>
        <v>-92.806590304026329</v>
      </c>
      <c r="BA48" s="16">
        <f t="shared" si="31"/>
        <v>-86.651501260340765</v>
      </c>
      <c r="BB48" s="16">
        <f t="shared" si="32"/>
        <v>-29.799999999999997</v>
      </c>
      <c r="BC48" s="16">
        <f t="shared" si="33"/>
        <v>-11.42</v>
      </c>
      <c r="BD48" s="16">
        <f t="shared" si="34"/>
        <v>-220.67809156436707</v>
      </c>
    </row>
    <row r="49" spans="1:56">
      <c r="A49" s="54">
        <v>140</v>
      </c>
      <c r="B49" s="60">
        <v>11</v>
      </c>
      <c r="C49" s="60">
        <v>11</v>
      </c>
      <c r="D49" s="12" t="s">
        <v>62</v>
      </c>
      <c r="E49" s="15">
        <v>20958</v>
      </c>
      <c r="F49" s="15">
        <v>20801</v>
      </c>
      <c r="G49" s="22">
        <v>20618</v>
      </c>
      <c r="H49" s="22">
        <v>20463</v>
      </c>
      <c r="I49" s="22"/>
      <c r="J49" s="16">
        <v>6270362.2196530169</v>
      </c>
      <c r="K49" s="22">
        <v>3747967.5276693455</v>
      </c>
      <c r="L49" s="140">
        <f t="shared" si="4"/>
        <v>10018329.747322362</v>
      </c>
      <c r="M49" s="140"/>
      <c r="N49" s="22">
        <v>5687944.3897173535</v>
      </c>
      <c r="O49" s="22">
        <v>2960840.0346355471</v>
      </c>
      <c r="P49" s="22">
        <v>-1883967.6947971713</v>
      </c>
      <c r="Q49" s="16">
        <v>721733.4214493935</v>
      </c>
      <c r="R49" s="13">
        <f t="shared" si="5"/>
        <v>7486550.1510051228</v>
      </c>
      <c r="S49" s="16"/>
      <c r="T49" s="16">
        <v>5687944.3897173535</v>
      </c>
      <c r="U49" s="22">
        <v>2596793.7351489444</v>
      </c>
      <c r="V49" s="22">
        <v>-618127.64</v>
      </c>
      <c r="W49" s="22">
        <v>-236694.64</v>
      </c>
      <c r="X49" s="153">
        <f t="shared" si="6"/>
        <v>-1883967.6947971713</v>
      </c>
      <c r="Y49" s="16">
        <f t="shared" si="29"/>
        <v>1024738.6203171903</v>
      </c>
      <c r="Z49" s="13">
        <f t="shared" si="7"/>
        <v>6570686.7703863168</v>
      </c>
      <c r="AA49" s="13"/>
      <c r="AB49" s="16">
        <v>5687944.3897173535</v>
      </c>
      <c r="AC49" s="22">
        <v>2239328.8329352606</v>
      </c>
      <c r="AD49" s="22">
        <v>-609797.4</v>
      </c>
      <c r="AE49" s="22">
        <v>-233687.46</v>
      </c>
      <c r="AF49" s="140">
        <f t="shared" si="8"/>
        <v>7083788.3626526138</v>
      </c>
      <c r="AG49" s="173"/>
      <c r="AH49" s="16">
        <f t="shared" si="9"/>
        <v>299.18705122879174</v>
      </c>
      <c r="AI49" s="16">
        <f t="shared" si="10"/>
        <v>178.83230879231536</v>
      </c>
      <c r="AJ49" s="16">
        <f t="shared" si="11"/>
        <v>478.01936002110705</v>
      </c>
      <c r="AL49" s="153">
        <f t="shared" si="12"/>
        <v>273.44571846148517</v>
      </c>
      <c r="AM49" s="153">
        <f t="shared" si="13"/>
        <v>142.3412352596292</v>
      </c>
      <c r="AN49" s="153">
        <f t="shared" si="14"/>
        <v>-90.571015566423313</v>
      </c>
      <c r="AO49" s="153">
        <f t="shared" si="15"/>
        <v>34.69705405746808</v>
      </c>
      <c r="AP49" s="153">
        <f t="shared" si="16"/>
        <v>359.91299221215917</v>
      </c>
      <c r="AR49" s="153">
        <f t="shared" si="17"/>
        <v>275.87275146558119</v>
      </c>
      <c r="AS49" s="153">
        <f t="shared" si="18"/>
        <v>125.947896747936</v>
      </c>
      <c r="AT49" s="153">
        <f t="shared" si="19"/>
        <v>-29.98</v>
      </c>
      <c r="AU49" s="153">
        <f t="shared" si="20"/>
        <v>-11.48</v>
      </c>
      <c r="AV49" s="153">
        <f t="shared" si="21"/>
        <v>-91.374900319971445</v>
      </c>
      <c r="AW49" s="153">
        <f t="shared" si="22"/>
        <v>49.701165016839184</v>
      </c>
      <c r="AX49" s="153">
        <f t="shared" si="23"/>
        <v>318.68691291038493</v>
      </c>
      <c r="AZ49" s="16">
        <f t="shared" si="30"/>
        <v>277.96239015380706</v>
      </c>
      <c r="BA49" s="16">
        <f t="shared" si="31"/>
        <v>109.43306616504231</v>
      </c>
      <c r="BB49" s="16">
        <f t="shared" si="32"/>
        <v>-29.8</v>
      </c>
      <c r="BC49" s="16">
        <f t="shared" si="33"/>
        <v>-11.42</v>
      </c>
      <c r="BD49" s="16">
        <f t="shared" si="34"/>
        <v>346.17545631884934</v>
      </c>
    </row>
    <row r="50" spans="1:56">
      <c r="A50" s="54">
        <v>142</v>
      </c>
      <c r="B50" s="60">
        <v>7</v>
      </c>
      <c r="C50" s="60">
        <v>7</v>
      </c>
      <c r="D50" s="12" t="s">
        <v>63</v>
      </c>
      <c r="E50" s="15">
        <v>6559</v>
      </c>
      <c r="F50" s="15">
        <v>6504</v>
      </c>
      <c r="G50" s="22">
        <v>6444</v>
      </c>
      <c r="H50" s="22">
        <v>6401</v>
      </c>
      <c r="I50" s="22"/>
      <c r="J50" s="16">
        <v>-71566.627596771534</v>
      </c>
      <c r="K50" s="22">
        <v>140890.71835605166</v>
      </c>
      <c r="L50" s="140">
        <f t="shared" si="4"/>
        <v>69324.090759280123</v>
      </c>
      <c r="M50" s="140"/>
      <c r="N50" s="22">
        <v>302401.4120114441</v>
      </c>
      <c r="O50" s="22">
        <v>265464.53475643415</v>
      </c>
      <c r="P50" s="22">
        <v>-589073.88524401723</v>
      </c>
      <c r="Q50" s="16">
        <v>225669.63958977239</v>
      </c>
      <c r="R50" s="13">
        <f t="shared" si="5"/>
        <v>204461.7011136334</v>
      </c>
      <c r="S50" s="16"/>
      <c r="T50" s="16">
        <v>302401.4120114441</v>
      </c>
      <c r="U50" s="22">
        <v>151635.52981143817</v>
      </c>
      <c r="V50" s="22">
        <v>-193191.12</v>
      </c>
      <c r="W50" s="22">
        <v>-73977.12000000001</v>
      </c>
      <c r="X50" s="153">
        <f t="shared" si="6"/>
        <v>-589073.88524401723</v>
      </c>
      <c r="Y50" s="16">
        <f t="shared" si="29"/>
        <v>320274.30736851174</v>
      </c>
      <c r="Z50" s="13">
        <f t="shared" si="7"/>
        <v>-81930.876052623207</v>
      </c>
      <c r="AA50" s="13"/>
      <c r="AB50" s="16">
        <v>302401.4120114441</v>
      </c>
      <c r="AC50" s="22">
        <v>39864.378232293006</v>
      </c>
      <c r="AD50" s="22">
        <v>-190749.80000000002</v>
      </c>
      <c r="AE50" s="22">
        <v>-73099.42</v>
      </c>
      <c r="AF50" s="140">
        <f t="shared" si="8"/>
        <v>78416.570243737093</v>
      </c>
      <c r="AG50" s="173"/>
      <c r="AH50" s="16">
        <f t="shared" si="9"/>
        <v>-10.911210183987123</v>
      </c>
      <c r="AI50" s="16">
        <f t="shared" si="10"/>
        <v>21.480518121062914</v>
      </c>
      <c r="AJ50" s="16">
        <f t="shared" si="11"/>
        <v>10.569307937075793</v>
      </c>
      <c r="AL50" s="153">
        <f t="shared" si="12"/>
        <v>46.494682043579964</v>
      </c>
      <c r="AM50" s="153">
        <f t="shared" si="13"/>
        <v>40.815580374605496</v>
      </c>
      <c r="AN50" s="153">
        <f t="shared" si="14"/>
        <v>-90.571015566423313</v>
      </c>
      <c r="AO50" s="153">
        <f t="shared" si="15"/>
        <v>34.69705405746808</v>
      </c>
      <c r="AP50" s="153">
        <f t="shared" si="16"/>
        <v>31.43630090923023</v>
      </c>
      <c r="AR50" s="153">
        <f t="shared" si="17"/>
        <v>46.92759342201181</v>
      </c>
      <c r="AS50" s="153">
        <f t="shared" si="18"/>
        <v>23.53127402412138</v>
      </c>
      <c r="AT50" s="153">
        <f t="shared" si="19"/>
        <v>-29.98</v>
      </c>
      <c r="AU50" s="153">
        <f t="shared" si="20"/>
        <v>-11.480000000000002</v>
      </c>
      <c r="AV50" s="153">
        <f t="shared" si="21"/>
        <v>-91.414321111734523</v>
      </c>
      <c r="AW50" s="153">
        <f t="shared" si="22"/>
        <v>49.701165016839191</v>
      </c>
      <c r="AX50" s="153">
        <f t="shared" si="23"/>
        <v>-12.714288648762137</v>
      </c>
      <c r="AZ50" s="16">
        <f t="shared" si="30"/>
        <v>47.24283893320483</v>
      </c>
      <c r="BA50" s="16">
        <f t="shared" si="31"/>
        <v>6.227835999420873</v>
      </c>
      <c r="BB50" s="16">
        <f t="shared" si="32"/>
        <v>-29.800000000000004</v>
      </c>
      <c r="BC50" s="16">
        <f t="shared" si="33"/>
        <v>-11.42</v>
      </c>
      <c r="BD50" s="16">
        <f t="shared" si="34"/>
        <v>12.250674932625698</v>
      </c>
    </row>
    <row r="51" spans="1:56">
      <c r="A51" s="54">
        <v>143</v>
      </c>
      <c r="B51" s="60">
        <v>6</v>
      </c>
      <c r="C51" s="60">
        <v>6</v>
      </c>
      <c r="D51" s="12" t="s">
        <v>64</v>
      </c>
      <c r="E51" s="15">
        <v>6877</v>
      </c>
      <c r="F51" s="15">
        <v>6804</v>
      </c>
      <c r="G51" s="22">
        <v>6850</v>
      </c>
      <c r="H51" s="22">
        <v>6758</v>
      </c>
      <c r="I51" s="22"/>
      <c r="J51" s="16">
        <v>-176703.40341126439</v>
      </c>
      <c r="K51" s="22">
        <v>251739.65739487222</v>
      </c>
      <c r="L51" s="140">
        <f t="shared" si="4"/>
        <v>75036.253983607836</v>
      </c>
      <c r="M51" s="140"/>
      <c r="N51" s="22">
        <v>-569157.69478586689</v>
      </c>
      <c r="O51" s="22">
        <v>3127.5246370326422</v>
      </c>
      <c r="P51" s="22">
        <v>-616245.18991394422</v>
      </c>
      <c r="Q51" s="16">
        <v>236078.75580701281</v>
      </c>
      <c r="R51" s="13">
        <f t="shared" si="5"/>
        <v>-946196.60425576568</v>
      </c>
      <c r="S51" s="16"/>
      <c r="T51" s="16">
        <v>-569157.69478586689</v>
      </c>
      <c r="U51" s="22">
        <v>-13891.895665204878</v>
      </c>
      <c r="V51" s="22">
        <v>-205363</v>
      </c>
      <c r="W51" s="22">
        <v>-78638</v>
      </c>
      <c r="X51" s="153">
        <f t="shared" si="6"/>
        <v>-616245.18991394422</v>
      </c>
      <c r="Y51" s="16">
        <f t="shared" si="29"/>
        <v>340452.9803653484</v>
      </c>
      <c r="Z51" s="13">
        <f t="shared" si="7"/>
        <v>-1142842.7999996673</v>
      </c>
      <c r="AA51" s="13"/>
      <c r="AB51" s="16">
        <v>-569157.69478586689</v>
      </c>
      <c r="AC51" s="22">
        <v>-28758.543165897321</v>
      </c>
      <c r="AD51" s="22">
        <v>-201388.4</v>
      </c>
      <c r="AE51" s="22">
        <v>-77176.36</v>
      </c>
      <c r="AF51" s="140">
        <f t="shared" si="8"/>
        <v>-876480.99795176426</v>
      </c>
      <c r="AG51" s="173"/>
      <c r="AH51" s="16">
        <f t="shared" si="9"/>
        <v>-25.69483836138787</v>
      </c>
      <c r="AI51" s="16">
        <f t="shared" si="10"/>
        <v>36.606028412806779</v>
      </c>
      <c r="AJ51" s="16">
        <f t="shared" si="11"/>
        <v>10.91119005141891</v>
      </c>
      <c r="AL51" s="153">
        <f t="shared" si="12"/>
        <v>-83.650454848011009</v>
      </c>
      <c r="AM51" s="153">
        <f t="shared" si="13"/>
        <v>0.45965970561914199</v>
      </c>
      <c r="AN51" s="153">
        <f t="shared" si="14"/>
        <v>-90.571015566423313</v>
      </c>
      <c r="AO51" s="153">
        <f t="shared" si="15"/>
        <v>34.69705405746808</v>
      </c>
      <c r="AP51" s="153">
        <f t="shared" si="16"/>
        <v>-139.0647566513471</v>
      </c>
      <c r="AR51" s="153">
        <f t="shared" si="17"/>
        <v>-83.088714567279837</v>
      </c>
      <c r="AS51" s="153">
        <f t="shared" si="18"/>
        <v>-2.02801396572334</v>
      </c>
      <c r="AT51" s="153">
        <f t="shared" si="19"/>
        <v>-29.98</v>
      </c>
      <c r="AU51" s="153">
        <f t="shared" si="20"/>
        <v>-11.48</v>
      </c>
      <c r="AV51" s="153">
        <f t="shared" si="21"/>
        <v>-89.962801447291127</v>
      </c>
      <c r="AW51" s="153">
        <f t="shared" si="22"/>
        <v>49.701165016839184</v>
      </c>
      <c r="AX51" s="153">
        <f t="shared" si="23"/>
        <v>-166.83836496345509</v>
      </c>
      <c r="AZ51" s="16">
        <f t="shared" si="30"/>
        <v>-84.219842377310869</v>
      </c>
      <c r="BA51" s="16">
        <f t="shared" si="31"/>
        <v>-4.2554813799788871</v>
      </c>
      <c r="BB51" s="16">
        <f t="shared" si="32"/>
        <v>-29.8</v>
      </c>
      <c r="BC51" s="16">
        <f t="shared" si="33"/>
        <v>-11.42</v>
      </c>
      <c r="BD51" s="16">
        <f t="shared" si="34"/>
        <v>-129.69532375728977</v>
      </c>
    </row>
    <row r="52" spans="1:56">
      <c r="A52" s="54">
        <v>145</v>
      </c>
      <c r="B52" s="60">
        <v>14</v>
      </c>
      <c r="C52" s="60">
        <v>14</v>
      </c>
      <c r="D52" s="12" t="s">
        <v>65</v>
      </c>
      <c r="E52" s="15">
        <v>12366</v>
      </c>
      <c r="F52" s="15">
        <v>12369</v>
      </c>
      <c r="G52" s="22">
        <v>12343</v>
      </c>
      <c r="H52" s="22">
        <v>12429</v>
      </c>
      <c r="I52" s="22"/>
      <c r="J52" s="16">
        <v>1593397.3832346916</v>
      </c>
      <c r="K52" s="22">
        <v>27999.957431392664</v>
      </c>
      <c r="L52" s="140">
        <f t="shared" si="4"/>
        <v>1621397.3406660843</v>
      </c>
      <c r="M52" s="140"/>
      <c r="N52" s="22">
        <v>918783.69266658579</v>
      </c>
      <c r="O52" s="22">
        <v>-287397.89555781212</v>
      </c>
      <c r="P52" s="22">
        <v>-1120272.8915410899</v>
      </c>
      <c r="Q52" s="16">
        <v>429167.86163682269</v>
      </c>
      <c r="R52" s="13">
        <f t="shared" si="5"/>
        <v>-59719.232795493561</v>
      </c>
      <c r="S52" s="16"/>
      <c r="T52" s="16">
        <v>918783.69266658579</v>
      </c>
      <c r="U52" s="22">
        <v>-132802.5207368797</v>
      </c>
      <c r="V52" s="22">
        <v>-370043.14</v>
      </c>
      <c r="W52" s="22">
        <v>-141697.64000000001</v>
      </c>
      <c r="X52" s="153">
        <f t="shared" si="6"/>
        <v>-1120272.8915410899</v>
      </c>
      <c r="Y52" s="16">
        <f t="shared" si="29"/>
        <v>613461.47980284609</v>
      </c>
      <c r="Z52" s="13">
        <f t="shared" si="7"/>
        <v>-232571.01980853768</v>
      </c>
      <c r="AA52" s="13"/>
      <c r="AB52" s="16">
        <v>918783.69266658579</v>
      </c>
      <c r="AC52" s="22">
        <v>-52280.191125659017</v>
      </c>
      <c r="AD52" s="22">
        <v>-370384.2</v>
      </c>
      <c r="AE52" s="22">
        <v>-141939.18</v>
      </c>
      <c r="AF52" s="140">
        <f t="shared" si="8"/>
        <v>354180.12154092675</v>
      </c>
      <c r="AG52" s="173"/>
      <c r="AH52" s="16">
        <f t="shared" si="9"/>
        <v>128.8530958462471</v>
      </c>
      <c r="AI52" s="16">
        <f t="shared" si="10"/>
        <v>2.2642695642400668</v>
      </c>
      <c r="AJ52" s="16">
        <f t="shared" si="11"/>
        <v>131.11736541048717</v>
      </c>
      <c r="AL52" s="153">
        <f t="shared" si="12"/>
        <v>74.281161990992459</v>
      </c>
      <c r="AM52" s="153">
        <f t="shared" si="13"/>
        <v>-23.235337986725856</v>
      </c>
      <c r="AN52" s="153">
        <f t="shared" si="14"/>
        <v>-90.571015566423299</v>
      </c>
      <c r="AO52" s="153">
        <f t="shared" si="15"/>
        <v>34.69705405746808</v>
      </c>
      <c r="AP52" s="153">
        <f t="shared" si="16"/>
        <v>-4.8281375046886215</v>
      </c>
      <c r="AR52" s="153">
        <f t="shared" si="17"/>
        <v>74.437632072153107</v>
      </c>
      <c r="AS52" s="153">
        <f t="shared" si="18"/>
        <v>-10.759338956240759</v>
      </c>
      <c r="AT52" s="153">
        <f t="shared" si="19"/>
        <v>-29.98</v>
      </c>
      <c r="AU52" s="153">
        <f t="shared" si="20"/>
        <v>-11.48</v>
      </c>
      <c r="AV52" s="153">
        <f t="shared" si="21"/>
        <v>-90.761799525325273</v>
      </c>
      <c r="AW52" s="153">
        <f t="shared" si="22"/>
        <v>49.701165016839191</v>
      </c>
      <c r="AX52" s="153">
        <f t="shared" si="23"/>
        <v>-18.84234139257374</v>
      </c>
      <c r="AZ52" s="16">
        <f t="shared" si="30"/>
        <v>73.922575642978984</v>
      </c>
      <c r="BA52" s="16">
        <f t="shared" si="31"/>
        <v>-4.2063071144628701</v>
      </c>
      <c r="BB52" s="16">
        <f t="shared" si="32"/>
        <v>-29.8</v>
      </c>
      <c r="BC52" s="16">
        <f t="shared" si="33"/>
        <v>-11.42</v>
      </c>
      <c r="BD52" s="16">
        <f t="shared" si="34"/>
        <v>28.496268528516111</v>
      </c>
    </row>
    <row r="53" spans="1:56">
      <c r="A53" s="54">
        <v>146</v>
      </c>
      <c r="B53" s="60">
        <v>12</v>
      </c>
      <c r="C53" s="60">
        <v>12</v>
      </c>
      <c r="D53" s="12" t="s">
        <v>66</v>
      </c>
      <c r="E53" s="15">
        <v>4643</v>
      </c>
      <c r="F53" s="15">
        <v>4492</v>
      </c>
      <c r="G53" s="22">
        <v>4406</v>
      </c>
      <c r="H53" s="22">
        <v>4382</v>
      </c>
      <c r="I53" s="22"/>
      <c r="J53" s="16">
        <v>1279545.0623940355</v>
      </c>
      <c r="K53" s="22">
        <v>597398.68318906007</v>
      </c>
      <c r="L53" s="140">
        <f t="shared" si="4"/>
        <v>1876943.7455830956</v>
      </c>
      <c r="M53" s="140"/>
      <c r="N53" s="22">
        <v>304573.67127162195</v>
      </c>
      <c r="O53" s="22">
        <v>-4492.9769673992305</v>
      </c>
      <c r="P53" s="22">
        <v>-406845.0019243735</v>
      </c>
      <c r="Q53" s="16">
        <v>155859.16682614663</v>
      </c>
      <c r="R53" s="13">
        <f t="shared" si="5"/>
        <v>49094.859205995832</v>
      </c>
      <c r="S53" s="16"/>
      <c r="T53" s="16">
        <v>304573.67127162195</v>
      </c>
      <c r="U53" s="22">
        <v>-9171.4278847884052</v>
      </c>
      <c r="V53" s="22">
        <v>-132091.88</v>
      </c>
      <c r="W53" s="22">
        <v>-50580.880000000005</v>
      </c>
      <c r="X53" s="153">
        <f t="shared" si="6"/>
        <v>-406845.0019243735</v>
      </c>
      <c r="Y53" s="16">
        <f t="shared" si="29"/>
        <v>218983.33306419346</v>
      </c>
      <c r="Z53" s="13">
        <f t="shared" si="7"/>
        <v>-75132.18547334653</v>
      </c>
      <c r="AA53" s="13"/>
      <c r="AB53" s="16">
        <v>304573.67127162195</v>
      </c>
      <c r="AC53" s="22">
        <v>-18986.386816756432</v>
      </c>
      <c r="AD53" s="22">
        <v>-130583.6</v>
      </c>
      <c r="AE53" s="22">
        <v>-50042.44</v>
      </c>
      <c r="AF53" s="140">
        <f t="shared" si="8"/>
        <v>104961.24445486549</v>
      </c>
      <c r="AG53" s="173"/>
      <c r="AH53" s="16">
        <f t="shared" si="9"/>
        <v>275.58584156666711</v>
      </c>
      <c r="AI53" s="16">
        <f t="shared" si="10"/>
        <v>128.66652663990095</v>
      </c>
      <c r="AJ53" s="16">
        <f t="shared" si="11"/>
        <v>404.25236820656806</v>
      </c>
      <c r="AL53" s="153">
        <f t="shared" si="12"/>
        <v>67.803577754145579</v>
      </c>
      <c r="AM53" s="153">
        <f t="shared" si="13"/>
        <v>-1.0002174905163024</v>
      </c>
      <c r="AN53" s="153">
        <f t="shared" si="14"/>
        <v>-90.571015566423313</v>
      </c>
      <c r="AO53" s="153">
        <f t="shared" si="15"/>
        <v>34.69705405746808</v>
      </c>
      <c r="AP53" s="153">
        <f t="shared" si="16"/>
        <v>10.92939875467405</v>
      </c>
      <c r="AR53" s="153">
        <f t="shared" si="17"/>
        <v>69.127024800640484</v>
      </c>
      <c r="AS53" s="153">
        <f t="shared" si="18"/>
        <v>-2.0815769143868375</v>
      </c>
      <c r="AT53" s="153">
        <f t="shared" si="19"/>
        <v>-29.98</v>
      </c>
      <c r="AU53" s="153">
        <f t="shared" si="20"/>
        <v>-11.48</v>
      </c>
      <c r="AV53" s="153">
        <f t="shared" si="21"/>
        <v>-92.338856542072975</v>
      </c>
      <c r="AW53" s="153">
        <f t="shared" si="22"/>
        <v>49.701165016839184</v>
      </c>
      <c r="AX53" s="153">
        <f t="shared" si="23"/>
        <v>-17.052243638980148</v>
      </c>
      <c r="AZ53" s="16">
        <f t="shared" si="30"/>
        <v>69.505630139575985</v>
      </c>
      <c r="BA53" s="16">
        <f t="shared" si="31"/>
        <v>-4.3328130572241976</v>
      </c>
      <c r="BB53" s="16">
        <f t="shared" si="32"/>
        <v>-29.8</v>
      </c>
      <c r="BC53" s="16">
        <f t="shared" si="33"/>
        <v>-11.42</v>
      </c>
      <c r="BD53" s="16">
        <f t="shared" si="34"/>
        <v>23.952817082351778</v>
      </c>
    </row>
    <row r="54" spans="1:56">
      <c r="A54" s="54">
        <v>148</v>
      </c>
      <c r="B54" s="60">
        <v>19</v>
      </c>
      <c r="C54" s="60">
        <v>19</v>
      </c>
      <c r="D54" s="12" t="s">
        <v>67</v>
      </c>
      <c r="E54" s="15">
        <v>7008</v>
      </c>
      <c r="F54" s="15">
        <v>7047</v>
      </c>
      <c r="G54" s="22">
        <v>7127</v>
      </c>
      <c r="H54" s="22">
        <v>7224</v>
      </c>
      <c r="I54" s="22"/>
      <c r="J54" s="16">
        <v>-56517.299530779419</v>
      </c>
      <c r="K54" s="22">
        <v>1965943.6151336934</v>
      </c>
      <c r="L54" s="140">
        <f t="shared" si="4"/>
        <v>1909426.315602914</v>
      </c>
      <c r="M54" s="140"/>
      <c r="N54" s="22">
        <v>804492.87175756262</v>
      </c>
      <c r="O54" s="22">
        <v>2405251.4224724765</v>
      </c>
      <c r="P54" s="22">
        <v>-638253.94669658504</v>
      </c>
      <c r="Q54" s="16">
        <v>244510.13994297755</v>
      </c>
      <c r="R54" s="13">
        <f t="shared" si="5"/>
        <v>2816000.4874764318</v>
      </c>
      <c r="S54" s="16"/>
      <c r="T54" s="16">
        <v>804492.87175756262</v>
      </c>
      <c r="U54" s="22">
        <v>2281919.1657308736</v>
      </c>
      <c r="V54" s="22">
        <v>-213667.46</v>
      </c>
      <c r="W54" s="22">
        <v>-81817.960000000006</v>
      </c>
      <c r="X54" s="153">
        <f t="shared" si="6"/>
        <v>-638253.94669658504</v>
      </c>
      <c r="Y54" s="16">
        <f t="shared" si="29"/>
        <v>354220.20307501289</v>
      </c>
      <c r="Z54" s="13">
        <f t="shared" si="7"/>
        <v>2506892.8738668645</v>
      </c>
      <c r="AA54" s="13"/>
      <c r="AB54" s="16">
        <v>804492.87175756262</v>
      </c>
      <c r="AC54" s="22">
        <v>2160816.566533728</v>
      </c>
      <c r="AD54" s="22">
        <v>-215275.2</v>
      </c>
      <c r="AE54" s="22">
        <v>-82498.080000000002</v>
      </c>
      <c r="AF54" s="140">
        <f t="shared" si="8"/>
        <v>2667536.1582912905</v>
      </c>
      <c r="AG54" s="173"/>
      <c r="AH54" s="16">
        <f t="shared" si="9"/>
        <v>-8.0646831522230897</v>
      </c>
      <c r="AI54" s="16">
        <f t="shared" si="10"/>
        <v>280.52848389464805</v>
      </c>
      <c r="AJ54" s="16">
        <f t="shared" si="11"/>
        <v>272.46380074242495</v>
      </c>
      <c r="AL54" s="153">
        <f t="shared" si="12"/>
        <v>114.16104324642581</v>
      </c>
      <c r="AM54" s="153">
        <f t="shared" si="13"/>
        <v>341.31565523946028</v>
      </c>
      <c r="AN54" s="153">
        <f t="shared" si="14"/>
        <v>-90.571015566423313</v>
      </c>
      <c r="AO54" s="153">
        <f t="shared" si="15"/>
        <v>34.69705405746808</v>
      </c>
      <c r="AP54" s="153">
        <f t="shared" si="16"/>
        <v>399.60273697693088</v>
      </c>
      <c r="AR54" s="153">
        <f t="shared" si="17"/>
        <v>112.87959474639577</v>
      </c>
      <c r="AS54" s="153">
        <f t="shared" si="18"/>
        <v>320.17948165158884</v>
      </c>
      <c r="AT54" s="153">
        <f t="shared" si="19"/>
        <v>-29.98</v>
      </c>
      <c r="AU54" s="153">
        <f t="shared" si="20"/>
        <v>-11.48</v>
      </c>
      <c r="AV54" s="153">
        <f t="shared" si="21"/>
        <v>-89.554363223878923</v>
      </c>
      <c r="AW54" s="153">
        <f t="shared" si="22"/>
        <v>49.701165016839191</v>
      </c>
      <c r="AX54" s="153">
        <f t="shared" si="23"/>
        <v>351.74587819094495</v>
      </c>
      <c r="AZ54" s="16">
        <f t="shared" si="30"/>
        <v>111.36390805060391</v>
      </c>
      <c r="BA54" s="16">
        <f t="shared" si="31"/>
        <v>299.11635749359471</v>
      </c>
      <c r="BB54" s="16">
        <f t="shared" si="32"/>
        <v>-29.8</v>
      </c>
      <c r="BC54" s="16">
        <f t="shared" si="33"/>
        <v>-11.42</v>
      </c>
      <c r="BD54" s="16">
        <f t="shared" si="34"/>
        <v>369.2602655441986</v>
      </c>
    </row>
    <row r="55" spans="1:56">
      <c r="A55" s="54">
        <v>149</v>
      </c>
      <c r="B55" s="60">
        <v>1</v>
      </c>
      <c r="C55" s="146">
        <v>34</v>
      </c>
      <c r="D55" s="12" t="s">
        <v>68</v>
      </c>
      <c r="E55" s="15">
        <v>5353</v>
      </c>
      <c r="F55" s="15">
        <v>5384</v>
      </c>
      <c r="G55" s="22">
        <v>5379</v>
      </c>
      <c r="H55" s="22">
        <v>5402</v>
      </c>
      <c r="I55" s="22"/>
      <c r="J55" s="16">
        <v>283177.42182702594</v>
      </c>
      <c r="K55" s="22">
        <v>264334.85681748344</v>
      </c>
      <c r="L55" s="140">
        <f t="shared" si="4"/>
        <v>547512.27864450938</v>
      </c>
      <c r="M55" s="140"/>
      <c r="N55" s="22">
        <v>653747.95431239984</v>
      </c>
      <c r="O55" s="22">
        <v>408476.08550515637</v>
      </c>
      <c r="P55" s="22">
        <v>-487634.34780962311</v>
      </c>
      <c r="Q55" s="16">
        <v>186808.93904540813</v>
      </c>
      <c r="R55" s="13">
        <f t="shared" si="5"/>
        <v>761398.63105334132</v>
      </c>
      <c r="S55" s="16"/>
      <c r="T55" s="16">
        <v>653747.95431239984</v>
      </c>
      <c r="U55" s="22">
        <v>314248.63122719532</v>
      </c>
      <c r="V55" s="22">
        <v>-161262.42000000001</v>
      </c>
      <c r="W55" s="22">
        <v>-61750.920000000006</v>
      </c>
      <c r="X55" s="153">
        <f t="shared" si="6"/>
        <v>-487634.34780962311</v>
      </c>
      <c r="Y55" s="16">
        <f t="shared" si="29"/>
        <v>267342.56662557798</v>
      </c>
      <c r="Z55" s="13">
        <f t="shared" si="7"/>
        <v>524691.46435555001</v>
      </c>
      <c r="AA55" s="13"/>
      <c r="AB55" s="16">
        <v>653747.95431239984</v>
      </c>
      <c r="AC55" s="22">
        <v>221724.66442182669</v>
      </c>
      <c r="AD55" s="22">
        <v>-160979.6</v>
      </c>
      <c r="AE55" s="22">
        <v>-61690.84</v>
      </c>
      <c r="AF55" s="140">
        <f t="shared" si="8"/>
        <v>652802.17873422662</v>
      </c>
      <c r="AG55" s="173"/>
      <c r="AH55" s="16">
        <f t="shared" si="9"/>
        <v>52.900695278727056</v>
      </c>
      <c r="AI55" s="16">
        <f t="shared" si="10"/>
        <v>49.380694342888745</v>
      </c>
      <c r="AJ55" s="16">
        <f t="shared" si="11"/>
        <v>102.2813896216158</v>
      </c>
      <c r="AL55" s="153">
        <f t="shared" si="12"/>
        <v>121.42421142503711</v>
      </c>
      <c r="AM55" s="153">
        <f t="shared" si="13"/>
        <v>75.868515138402003</v>
      </c>
      <c r="AN55" s="153">
        <f t="shared" si="14"/>
        <v>-90.571015566423313</v>
      </c>
      <c r="AO55" s="153">
        <f t="shared" si="15"/>
        <v>34.69705405746808</v>
      </c>
      <c r="AP55" s="153">
        <f t="shared" si="16"/>
        <v>141.41876505448391</v>
      </c>
      <c r="AR55" s="153">
        <f t="shared" si="17"/>
        <v>121.53708018449522</v>
      </c>
      <c r="AS55" s="153">
        <f t="shared" si="18"/>
        <v>58.421385243947817</v>
      </c>
      <c r="AT55" s="153">
        <f t="shared" si="19"/>
        <v>-29.980000000000004</v>
      </c>
      <c r="AU55" s="153">
        <f t="shared" si="20"/>
        <v>-11.48</v>
      </c>
      <c r="AV55" s="153">
        <f t="shared" si="21"/>
        <v>-90.655205021309371</v>
      </c>
      <c r="AW55" s="153">
        <f t="shared" si="22"/>
        <v>49.701165016839184</v>
      </c>
      <c r="AX55" s="153">
        <f t="shared" si="23"/>
        <v>97.544425423972854</v>
      </c>
      <c r="AZ55" s="16">
        <f t="shared" si="30"/>
        <v>121.01961390455384</v>
      </c>
      <c r="BA55" s="16">
        <f t="shared" si="31"/>
        <v>41.044921218405534</v>
      </c>
      <c r="BB55" s="16">
        <f t="shared" si="32"/>
        <v>-29.8</v>
      </c>
      <c r="BC55" s="16">
        <f t="shared" si="33"/>
        <v>-11.42</v>
      </c>
      <c r="BD55" s="16">
        <f t="shared" si="34"/>
        <v>120.84453512295939</v>
      </c>
    </row>
    <row r="56" spans="1:56">
      <c r="A56" s="54">
        <v>151</v>
      </c>
      <c r="B56" s="60">
        <v>14</v>
      </c>
      <c r="C56" s="60">
        <v>14</v>
      </c>
      <c r="D56" s="12" t="s">
        <v>69</v>
      </c>
      <c r="E56" s="15">
        <v>1891</v>
      </c>
      <c r="F56" s="15">
        <v>1852</v>
      </c>
      <c r="G56" s="22">
        <v>1814</v>
      </c>
      <c r="H56" s="22">
        <v>1794</v>
      </c>
      <c r="I56" s="22"/>
      <c r="J56" s="16">
        <v>35097.668524151108</v>
      </c>
      <c r="K56" s="22">
        <v>-123810.99685885971</v>
      </c>
      <c r="L56" s="140">
        <f t="shared" si="4"/>
        <v>-88713.328334708611</v>
      </c>
      <c r="M56" s="140"/>
      <c r="N56" s="22">
        <v>-213180.22948828325</v>
      </c>
      <c r="O56" s="22">
        <v>-269395.92316733167</v>
      </c>
      <c r="P56" s="22">
        <v>-167737.52082901596</v>
      </c>
      <c r="Q56" s="16">
        <v>64258.94411443088</v>
      </c>
      <c r="R56" s="13">
        <f t="shared" si="5"/>
        <v>-586054.72937019996</v>
      </c>
      <c r="S56" s="16"/>
      <c r="T56" s="16">
        <v>-213180.22948828325</v>
      </c>
      <c r="U56" s="22">
        <v>-246248.487306036</v>
      </c>
      <c r="V56" s="22">
        <v>-54383.72</v>
      </c>
      <c r="W56" s="22">
        <v>-20824.72</v>
      </c>
      <c r="X56" s="153">
        <f t="shared" si="6"/>
        <v>-167737.52082901596</v>
      </c>
      <c r="Y56" s="16">
        <f t="shared" si="29"/>
        <v>90157.913340546293</v>
      </c>
      <c r="Z56" s="13">
        <f t="shared" si="7"/>
        <v>-612216.76428278885</v>
      </c>
      <c r="AA56" s="13"/>
      <c r="AB56" s="16">
        <v>-213180.22948828325</v>
      </c>
      <c r="AC56" s="22">
        <v>-222515.08212838788</v>
      </c>
      <c r="AD56" s="22">
        <v>-53461.200000000004</v>
      </c>
      <c r="AE56" s="22">
        <v>-20487.48</v>
      </c>
      <c r="AF56" s="140">
        <f t="shared" si="8"/>
        <v>-509643.99161667115</v>
      </c>
      <c r="AG56" s="173"/>
      <c r="AH56" s="16">
        <f t="shared" si="9"/>
        <v>18.560374682258651</v>
      </c>
      <c r="AI56" s="16">
        <f t="shared" si="10"/>
        <v>-65.473821712776157</v>
      </c>
      <c r="AJ56" s="16">
        <f t="shared" si="11"/>
        <v>-46.91344703051751</v>
      </c>
      <c r="AL56" s="153">
        <f t="shared" si="12"/>
        <v>-115.108115274451</v>
      </c>
      <c r="AM56" s="153">
        <f t="shared" si="13"/>
        <v>-145.46216153743612</v>
      </c>
      <c r="AN56" s="153">
        <f t="shared" si="14"/>
        <v>-90.571015566423313</v>
      </c>
      <c r="AO56" s="153">
        <f t="shared" si="15"/>
        <v>34.69705405746808</v>
      </c>
      <c r="AP56" s="153">
        <f t="shared" si="16"/>
        <v>-316.44423832084232</v>
      </c>
      <c r="AR56" s="153">
        <f t="shared" si="17"/>
        <v>-117.51942088659496</v>
      </c>
      <c r="AS56" s="153">
        <f t="shared" si="18"/>
        <v>-135.74889046639251</v>
      </c>
      <c r="AT56" s="153">
        <f t="shared" si="19"/>
        <v>-29.98</v>
      </c>
      <c r="AU56" s="153">
        <f t="shared" si="20"/>
        <v>-11.48</v>
      </c>
      <c r="AV56" s="153">
        <f t="shared" si="21"/>
        <v>-92.468313577186308</v>
      </c>
      <c r="AW56" s="153">
        <f t="shared" si="22"/>
        <v>49.701165016839191</v>
      </c>
      <c r="AX56" s="153">
        <f t="shared" si="23"/>
        <v>-337.49545991333451</v>
      </c>
      <c r="AZ56" s="16">
        <f t="shared" si="30"/>
        <v>-118.82955935801742</v>
      </c>
      <c r="BA56" s="16">
        <f t="shared" si="31"/>
        <v>-124.03293318193305</v>
      </c>
      <c r="BB56" s="16">
        <f t="shared" si="32"/>
        <v>-29.8</v>
      </c>
      <c r="BC56" s="16">
        <f t="shared" si="33"/>
        <v>-11.42</v>
      </c>
      <c r="BD56" s="16">
        <f t="shared" si="34"/>
        <v>-284.08249253995047</v>
      </c>
    </row>
    <row r="57" spans="1:56">
      <c r="A57" s="54">
        <v>152</v>
      </c>
      <c r="B57" s="60">
        <v>14</v>
      </c>
      <c r="C57" s="60">
        <v>14</v>
      </c>
      <c r="D57" s="12" t="s">
        <v>70</v>
      </c>
      <c r="E57" s="15">
        <v>4480</v>
      </c>
      <c r="F57" s="15">
        <v>4406</v>
      </c>
      <c r="G57" s="22">
        <v>4357</v>
      </c>
      <c r="H57" s="22">
        <v>4319</v>
      </c>
      <c r="I57" s="22"/>
      <c r="J57" s="16">
        <v>291295.78330893617</v>
      </c>
      <c r="K57" s="22">
        <v>-178928.31839623427</v>
      </c>
      <c r="L57" s="140">
        <f t="shared" si="4"/>
        <v>112367.46491270189</v>
      </c>
      <c r="M57" s="140"/>
      <c r="N57" s="22">
        <v>225339.63208022303</v>
      </c>
      <c r="O57" s="22">
        <v>-175389.19659341511</v>
      </c>
      <c r="P57" s="22">
        <v>-399055.89458566112</v>
      </c>
      <c r="Q57" s="16">
        <v>152875.22017720435</v>
      </c>
      <c r="R57" s="13">
        <f t="shared" si="5"/>
        <v>-196230.23892164882</v>
      </c>
      <c r="S57" s="16"/>
      <c r="T57" s="16">
        <v>225339.63208022303</v>
      </c>
      <c r="U57" s="22">
        <v>-120320.29680676878</v>
      </c>
      <c r="V57" s="22">
        <v>-130622.86</v>
      </c>
      <c r="W57" s="22">
        <v>-50018.36</v>
      </c>
      <c r="X57" s="153">
        <f t="shared" si="6"/>
        <v>-399055.89458566112</v>
      </c>
      <c r="Y57" s="16">
        <f t="shared" si="29"/>
        <v>216547.97597836834</v>
      </c>
      <c r="Z57" s="13">
        <f t="shared" si="7"/>
        <v>-258129.80333383856</v>
      </c>
      <c r="AA57" s="13"/>
      <c r="AB57" s="16">
        <v>225339.63208022303</v>
      </c>
      <c r="AC57" s="22">
        <v>-63857.346907893254</v>
      </c>
      <c r="AD57" s="22">
        <v>-128706.2</v>
      </c>
      <c r="AE57" s="22">
        <v>-49322.98</v>
      </c>
      <c r="AF57" s="140">
        <f t="shared" si="8"/>
        <v>-16546.894827670221</v>
      </c>
      <c r="AG57" s="173"/>
      <c r="AH57" s="16">
        <f t="shared" si="9"/>
        <v>65.021380202887542</v>
      </c>
      <c r="AI57" s="16">
        <f t="shared" si="10"/>
        <v>-39.939356784873723</v>
      </c>
      <c r="AJ57" s="16">
        <f t="shared" si="11"/>
        <v>25.082023418013815</v>
      </c>
      <c r="AL57" s="153">
        <f t="shared" si="12"/>
        <v>51.143811184798693</v>
      </c>
      <c r="AM57" s="153">
        <f t="shared" si="13"/>
        <v>-39.806898909081958</v>
      </c>
      <c r="AN57" s="153">
        <f t="shared" si="14"/>
        <v>-90.571015566423313</v>
      </c>
      <c r="AO57" s="153">
        <f t="shared" si="15"/>
        <v>34.69705405746808</v>
      </c>
      <c r="AP57" s="153">
        <f t="shared" si="16"/>
        <v>-44.537049233238498</v>
      </c>
      <c r="AR57" s="153">
        <f t="shared" si="17"/>
        <v>51.718988313110636</v>
      </c>
      <c r="AS57" s="153">
        <f t="shared" si="18"/>
        <v>-27.615399772037819</v>
      </c>
      <c r="AT57" s="153">
        <f t="shared" si="19"/>
        <v>-29.98</v>
      </c>
      <c r="AU57" s="153">
        <f t="shared" si="20"/>
        <v>-11.48</v>
      </c>
      <c r="AV57" s="153">
        <f t="shared" si="21"/>
        <v>-91.589601695125339</v>
      </c>
      <c r="AW57" s="153">
        <f t="shared" si="22"/>
        <v>49.701165016839191</v>
      </c>
      <c r="AX57" s="153">
        <f t="shared" si="23"/>
        <v>-59.244848137213346</v>
      </c>
      <c r="AZ57" s="16">
        <f t="shared" si="30"/>
        <v>52.174029191994222</v>
      </c>
      <c r="BA57" s="16">
        <f t="shared" si="31"/>
        <v>-14.785215769366348</v>
      </c>
      <c r="BB57" s="16">
        <f t="shared" si="32"/>
        <v>-29.8</v>
      </c>
      <c r="BC57" s="16">
        <f t="shared" si="33"/>
        <v>-11.42</v>
      </c>
      <c r="BD57" s="16">
        <f t="shared" si="34"/>
        <v>-3.8311865773721281</v>
      </c>
    </row>
    <row r="58" spans="1:56">
      <c r="A58" s="54">
        <v>153</v>
      </c>
      <c r="B58" s="60">
        <v>9</v>
      </c>
      <c r="C58" s="60">
        <v>9</v>
      </c>
      <c r="D58" s="12" t="s">
        <v>71</v>
      </c>
      <c r="E58" s="15">
        <v>25655</v>
      </c>
      <c r="F58" s="15">
        <v>25208</v>
      </c>
      <c r="G58" s="22">
        <v>24919</v>
      </c>
      <c r="H58" s="22">
        <v>24724</v>
      </c>
      <c r="I58" s="22"/>
      <c r="J58" s="16">
        <v>7596460.1907860134</v>
      </c>
      <c r="K58" s="22">
        <v>6033095.1624867953</v>
      </c>
      <c r="L58" s="140">
        <f t="shared" si="4"/>
        <v>13629555.353272809</v>
      </c>
      <c r="M58" s="140"/>
      <c r="N58" s="22">
        <v>5223923.2469535852</v>
      </c>
      <c r="O58" s="22">
        <v>3966871.2202217714</v>
      </c>
      <c r="P58" s="22">
        <v>-2283114.160398399</v>
      </c>
      <c r="Q58" s="16">
        <v>874643.33868065535</v>
      </c>
      <c r="R58" s="13">
        <f t="shared" si="5"/>
        <v>7782323.6454576133</v>
      </c>
      <c r="S58" s="16"/>
      <c r="T58" s="16">
        <v>5223923.2469535852</v>
      </c>
      <c r="U58" s="22">
        <v>3525696.3191372911</v>
      </c>
      <c r="V58" s="22">
        <v>-747071.62</v>
      </c>
      <c r="W58" s="22">
        <v>-286070.12</v>
      </c>
      <c r="X58" s="153">
        <f t="shared" si="6"/>
        <v>-2283114.160398399</v>
      </c>
      <c r="Y58" s="16">
        <f t="shared" si="29"/>
        <v>1238503.3310546158</v>
      </c>
      <c r="Z58" s="13">
        <f t="shared" si="7"/>
        <v>6671866.9967470923</v>
      </c>
      <c r="AA58" s="13"/>
      <c r="AB58" s="16">
        <v>5223923.2469535852</v>
      </c>
      <c r="AC58" s="22">
        <v>3092497.1818360779</v>
      </c>
      <c r="AD58" s="22">
        <v>-736775.20000000007</v>
      </c>
      <c r="AE58" s="22">
        <v>-282348.08</v>
      </c>
      <c r="AF58" s="140">
        <f t="shared" si="8"/>
        <v>7297297.1487896629</v>
      </c>
      <c r="AG58" s="173"/>
      <c r="AH58" s="16">
        <f t="shared" si="9"/>
        <v>296.10057262857197</v>
      </c>
      <c r="AI58" s="16">
        <f t="shared" si="10"/>
        <v>235.16254774846212</v>
      </c>
      <c r="AJ58" s="16">
        <f t="shared" si="11"/>
        <v>531.26312037703406</v>
      </c>
      <c r="AL58" s="153">
        <f t="shared" si="12"/>
        <v>207.23275337010415</v>
      </c>
      <c r="AM58" s="153">
        <f t="shared" si="13"/>
        <v>157.36556728902616</v>
      </c>
      <c r="AN58" s="153">
        <f t="shared" si="14"/>
        <v>-90.571015566423313</v>
      </c>
      <c r="AO58" s="153">
        <f t="shared" si="15"/>
        <v>34.69705405746808</v>
      </c>
      <c r="AP58" s="153">
        <f t="shared" si="16"/>
        <v>308.72435915017508</v>
      </c>
      <c r="AR58" s="153">
        <f t="shared" si="17"/>
        <v>209.63615100740742</v>
      </c>
      <c r="AS58" s="153">
        <f t="shared" si="18"/>
        <v>141.48626827470167</v>
      </c>
      <c r="AT58" s="153">
        <f t="shared" si="19"/>
        <v>-29.98</v>
      </c>
      <c r="AU58" s="153">
        <f t="shared" si="20"/>
        <v>-11.48</v>
      </c>
      <c r="AV58" s="153">
        <f t="shared" si="21"/>
        <v>-91.621419816140261</v>
      </c>
      <c r="AW58" s="153">
        <f t="shared" si="22"/>
        <v>49.701165016839191</v>
      </c>
      <c r="AX58" s="153">
        <f t="shared" si="23"/>
        <v>267.74216448280799</v>
      </c>
      <c r="AZ58" s="16">
        <f t="shared" si="30"/>
        <v>211.28956669445014</v>
      </c>
      <c r="BA58" s="16">
        <f t="shared" si="31"/>
        <v>125.08077907442477</v>
      </c>
      <c r="BB58" s="16">
        <f t="shared" si="32"/>
        <v>-29.800000000000004</v>
      </c>
      <c r="BC58" s="16">
        <f t="shared" si="33"/>
        <v>-11.42</v>
      </c>
      <c r="BD58" s="16">
        <f t="shared" si="34"/>
        <v>295.1503457688749</v>
      </c>
    </row>
    <row r="59" spans="1:56">
      <c r="A59" s="54">
        <v>165</v>
      </c>
      <c r="B59" s="60">
        <v>5</v>
      </c>
      <c r="C59" s="60">
        <v>5</v>
      </c>
      <c r="D59" s="12" t="s">
        <v>72</v>
      </c>
      <c r="E59" s="15">
        <v>16340</v>
      </c>
      <c r="F59" s="15">
        <v>16280</v>
      </c>
      <c r="G59" s="22">
        <v>16123</v>
      </c>
      <c r="H59" s="22">
        <v>16015</v>
      </c>
      <c r="I59" s="22"/>
      <c r="J59" s="16">
        <v>1551576.2857019408</v>
      </c>
      <c r="K59" s="22">
        <v>605166.81359396363</v>
      </c>
      <c r="L59" s="140">
        <f t="shared" si="4"/>
        <v>2156743.0992959044</v>
      </c>
      <c r="M59" s="140"/>
      <c r="N59" s="22">
        <v>696649.80188388797</v>
      </c>
      <c r="O59" s="22">
        <v>7483.2600074796319</v>
      </c>
      <c r="P59" s="22">
        <v>-1474496.1334213715</v>
      </c>
      <c r="Q59" s="16">
        <v>564868.04005558032</v>
      </c>
      <c r="R59" s="13">
        <f t="shared" si="5"/>
        <v>-205495.03147442359</v>
      </c>
      <c r="S59" s="16"/>
      <c r="T59" s="16">
        <v>696649.80188388797</v>
      </c>
      <c r="U59" s="22">
        <v>-33239.280045493149</v>
      </c>
      <c r="V59" s="22">
        <v>-483367.54</v>
      </c>
      <c r="W59" s="22">
        <v>-185092.04</v>
      </c>
      <c r="X59" s="153">
        <f t="shared" si="6"/>
        <v>-1474496.1334213715</v>
      </c>
      <c r="Y59" s="16">
        <f t="shared" si="29"/>
        <v>801331.88356649829</v>
      </c>
      <c r="Z59" s="13">
        <f t="shared" si="7"/>
        <v>-678213.30801647832</v>
      </c>
      <c r="AA59" s="13"/>
      <c r="AB59" s="16">
        <v>696649.80188388797</v>
      </c>
      <c r="AC59" s="22">
        <v>-68810.858721459197</v>
      </c>
      <c r="AD59" s="22">
        <v>-477247</v>
      </c>
      <c r="AE59" s="22">
        <v>-182891.3</v>
      </c>
      <c r="AF59" s="140">
        <f t="shared" si="8"/>
        <v>-32299.356837571191</v>
      </c>
      <c r="AG59" s="173"/>
      <c r="AH59" s="16">
        <f t="shared" si="9"/>
        <v>94.955709039286461</v>
      </c>
      <c r="AI59" s="16">
        <f t="shared" si="10"/>
        <v>37.035912704648936</v>
      </c>
      <c r="AJ59" s="16">
        <f t="shared" si="11"/>
        <v>131.99162174393541</v>
      </c>
      <c r="AL59" s="153">
        <f t="shared" si="12"/>
        <v>42.791756872474693</v>
      </c>
      <c r="AM59" s="153">
        <f t="shared" si="13"/>
        <v>0.45965970561914199</v>
      </c>
      <c r="AN59" s="153">
        <f t="shared" si="14"/>
        <v>-90.571015566423313</v>
      </c>
      <c r="AO59" s="153">
        <f t="shared" si="15"/>
        <v>34.69705405746808</v>
      </c>
      <c r="AP59" s="153">
        <f t="shared" si="16"/>
        <v>-12.6225449308614</v>
      </c>
      <c r="AR59" s="153">
        <f t="shared" si="17"/>
        <v>43.208447676231962</v>
      </c>
      <c r="AS59" s="153">
        <f t="shared" si="18"/>
        <v>-2.0616064036155275</v>
      </c>
      <c r="AT59" s="153">
        <f t="shared" si="19"/>
        <v>-29.98</v>
      </c>
      <c r="AU59" s="153">
        <f t="shared" si="20"/>
        <v>-11.48</v>
      </c>
      <c r="AV59" s="153">
        <f t="shared" si="21"/>
        <v>-91.452963680541558</v>
      </c>
      <c r="AW59" s="153">
        <f t="shared" si="22"/>
        <v>49.701165016839191</v>
      </c>
      <c r="AX59" s="153">
        <f t="shared" si="23"/>
        <v>-42.064957391085919</v>
      </c>
      <c r="AZ59" s="16">
        <f t="shared" si="30"/>
        <v>43.499831525687668</v>
      </c>
      <c r="BA59" s="16">
        <f t="shared" si="31"/>
        <v>-4.2966505601910203</v>
      </c>
      <c r="BB59" s="16">
        <f t="shared" si="32"/>
        <v>-29.8</v>
      </c>
      <c r="BC59" s="16">
        <f t="shared" si="33"/>
        <v>-11.42</v>
      </c>
      <c r="BD59" s="16">
        <f t="shared" si="34"/>
        <v>-2.0168190345033525</v>
      </c>
    </row>
    <row r="60" spans="1:56">
      <c r="A60" s="54">
        <v>167</v>
      </c>
      <c r="B60" s="60">
        <v>12</v>
      </c>
      <c r="C60" s="60">
        <v>12</v>
      </c>
      <c r="D60" s="12" t="s">
        <v>73</v>
      </c>
      <c r="E60" s="15">
        <v>77261</v>
      </c>
      <c r="F60" s="15">
        <v>77513</v>
      </c>
      <c r="G60" s="22">
        <v>78062</v>
      </c>
      <c r="H60" s="22">
        <v>78741</v>
      </c>
      <c r="I60" s="22"/>
      <c r="J60" s="16">
        <v>7212540.3294365508</v>
      </c>
      <c r="K60" s="22">
        <v>7102223.0924413912</v>
      </c>
      <c r="L60" s="140">
        <f t="shared" si="4"/>
        <v>14314763.421877943</v>
      </c>
      <c r="M60" s="140"/>
      <c r="N60" s="22">
        <v>1010348.5497270249</v>
      </c>
      <c r="O60" s="22">
        <v>1485002.6978478441</v>
      </c>
      <c r="P60" s="22">
        <v>-7020431.1296001701</v>
      </c>
      <c r="Q60" s="16">
        <v>2689472.7511565234</v>
      </c>
      <c r="R60" s="13">
        <f t="shared" si="5"/>
        <v>-1835607.1308687781</v>
      </c>
      <c r="S60" s="16"/>
      <c r="T60" s="16">
        <v>1010348.5497270249</v>
      </c>
      <c r="U60" s="22">
        <v>128417.87922830612</v>
      </c>
      <c r="V60" s="22">
        <v>-2340298.7600000002</v>
      </c>
      <c r="W60" s="22">
        <v>-896151.76</v>
      </c>
      <c r="X60" s="153">
        <f t="shared" si="6"/>
        <v>-7020431.1296001701</v>
      </c>
      <c r="Y60" s="16">
        <f t="shared" si="29"/>
        <v>3879772.3435445004</v>
      </c>
      <c r="Z60" s="13">
        <f t="shared" si="7"/>
        <v>-5238342.8771003392</v>
      </c>
      <c r="AA60" s="13"/>
      <c r="AB60" s="16">
        <v>1010348.5497270249</v>
      </c>
      <c r="AC60" s="22">
        <v>-327625.06708086404</v>
      </c>
      <c r="AD60" s="22">
        <v>-2346481.8000000003</v>
      </c>
      <c r="AE60" s="22">
        <v>-899222.22</v>
      </c>
      <c r="AF60" s="140">
        <f t="shared" si="8"/>
        <v>-2562980.5373538397</v>
      </c>
      <c r="AG60" s="173"/>
      <c r="AH60" s="16">
        <f t="shared" si="9"/>
        <v>93.352924883661231</v>
      </c>
      <c r="AI60" s="16">
        <f t="shared" si="10"/>
        <v>91.925073354491801</v>
      </c>
      <c r="AJ60" s="16">
        <f t="shared" si="11"/>
        <v>185.27799823815306</v>
      </c>
      <c r="AL60" s="153">
        <f t="shared" si="12"/>
        <v>13.034569036510325</v>
      </c>
      <c r="AM60" s="153">
        <f t="shared" si="13"/>
        <v>19.158111514814859</v>
      </c>
      <c r="AN60" s="153">
        <f t="shared" si="14"/>
        <v>-90.571015566423313</v>
      </c>
      <c r="AO60" s="153">
        <f t="shared" si="15"/>
        <v>34.69705405746808</v>
      </c>
      <c r="AP60" s="153">
        <f t="shared" si="16"/>
        <v>-23.681280957630051</v>
      </c>
      <c r="AR60" s="153">
        <f t="shared" si="17"/>
        <v>12.942898589928836</v>
      </c>
      <c r="AS60" s="153">
        <f t="shared" si="18"/>
        <v>1.6450754429595209</v>
      </c>
      <c r="AT60" s="153">
        <f t="shared" si="19"/>
        <v>-29.980000000000004</v>
      </c>
      <c r="AU60" s="153">
        <f t="shared" si="20"/>
        <v>-11.48</v>
      </c>
      <c r="AV60" s="153">
        <f t="shared" si="21"/>
        <v>-89.934041269762119</v>
      </c>
      <c r="AW60" s="153">
        <f t="shared" si="22"/>
        <v>49.701165016839184</v>
      </c>
      <c r="AX60" s="153">
        <f t="shared" si="23"/>
        <v>-67.104902220034575</v>
      </c>
      <c r="AZ60" s="16">
        <f t="shared" si="30"/>
        <v>12.831289286737848</v>
      </c>
      <c r="BA60" s="16">
        <f t="shared" si="31"/>
        <v>-4.1607938314329767</v>
      </c>
      <c r="BB60" s="16">
        <f t="shared" si="32"/>
        <v>-29.800000000000004</v>
      </c>
      <c r="BC60" s="16">
        <f t="shared" si="33"/>
        <v>-11.42</v>
      </c>
      <c r="BD60" s="16">
        <f t="shared" si="34"/>
        <v>-32.549504544695139</v>
      </c>
    </row>
    <row r="61" spans="1:56">
      <c r="A61" s="54">
        <v>169</v>
      </c>
      <c r="B61" s="60">
        <v>5</v>
      </c>
      <c r="C61" s="60">
        <v>5</v>
      </c>
      <c r="D61" s="12" t="s">
        <v>74</v>
      </c>
      <c r="E61" s="15">
        <v>5046</v>
      </c>
      <c r="F61" s="15">
        <v>4990</v>
      </c>
      <c r="G61" s="22">
        <v>4916</v>
      </c>
      <c r="H61" s="22">
        <v>4848</v>
      </c>
      <c r="I61" s="22"/>
      <c r="J61" s="16">
        <v>294662.53420430375</v>
      </c>
      <c r="K61" s="22">
        <v>243093.74100410688</v>
      </c>
      <c r="L61" s="140">
        <f t="shared" si="4"/>
        <v>537756.27520841057</v>
      </c>
      <c r="M61" s="140"/>
      <c r="N61" s="22">
        <v>348419.59021290694</v>
      </c>
      <c r="O61" s="22">
        <v>183166.76186588657</v>
      </c>
      <c r="P61" s="22">
        <v>-451949.36767645233</v>
      </c>
      <c r="Q61" s="16">
        <v>173138.29974676573</v>
      </c>
      <c r="R61" s="13">
        <f t="shared" si="5"/>
        <v>252775.28414910697</v>
      </c>
      <c r="S61" s="16"/>
      <c r="T61" s="16">
        <v>348419.59021290694</v>
      </c>
      <c r="U61" s="22">
        <v>95834.853090436067</v>
      </c>
      <c r="V61" s="22">
        <v>-147381.68</v>
      </c>
      <c r="W61" s="22">
        <v>-56435.68</v>
      </c>
      <c r="X61" s="153">
        <f t="shared" si="6"/>
        <v>-451949.36767645233</v>
      </c>
      <c r="Y61" s="16">
        <f t="shared" si="29"/>
        <v>244330.92722278144</v>
      </c>
      <c r="Z61" s="13">
        <f t="shared" si="7"/>
        <v>32818.642849672149</v>
      </c>
      <c r="AA61" s="13"/>
      <c r="AB61" s="16">
        <v>348419.59021290694</v>
      </c>
      <c r="AC61" s="22">
        <v>10081.77092869955</v>
      </c>
      <c r="AD61" s="22">
        <v>-144470.39999999999</v>
      </c>
      <c r="AE61" s="22">
        <v>-55364.159999999996</v>
      </c>
      <c r="AF61" s="140">
        <f t="shared" si="8"/>
        <v>158666.80114160647</v>
      </c>
      <c r="AG61" s="173"/>
      <c r="AH61" s="16">
        <f t="shared" si="9"/>
        <v>58.395270353607557</v>
      </c>
      <c r="AI61" s="16">
        <f t="shared" si="10"/>
        <v>48.175533294511865</v>
      </c>
      <c r="AJ61" s="16">
        <f t="shared" si="11"/>
        <v>106.57080364811942</v>
      </c>
      <c r="AL61" s="153">
        <f t="shared" si="12"/>
        <v>69.823565172927246</v>
      </c>
      <c r="AM61" s="153">
        <f t="shared" si="13"/>
        <v>36.706765904987286</v>
      </c>
      <c r="AN61" s="153">
        <f t="shared" si="14"/>
        <v>-90.571015566423313</v>
      </c>
      <c r="AO61" s="153">
        <f t="shared" si="15"/>
        <v>34.69705405746808</v>
      </c>
      <c r="AP61" s="153">
        <f t="shared" si="16"/>
        <v>50.656369568959313</v>
      </c>
      <c r="AR61" s="153">
        <f t="shared" si="17"/>
        <v>70.874611516051047</v>
      </c>
      <c r="AS61" s="153">
        <f t="shared" si="18"/>
        <v>19.494477845898306</v>
      </c>
      <c r="AT61" s="153">
        <f t="shared" si="19"/>
        <v>-29.979999999999997</v>
      </c>
      <c r="AU61" s="153">
        <f t="shared" si="20"/>
        <v>-11.48</v>
      </c>
      <c r="AV61" s="153">
        <f t="shared" si="21"/>
        <v>-91.93437096754522</v>
      </c>
      <c r="AW61" s="153">
        <f t="shared" si="22"/>
        <v>49.701165016839184</v>
      </c>
      <c r="AX61" s="153">
        <f t="shared" si="23"/>
        <v>6.6758834112433174</v>
      </c>
      <c r="AZ61" s="16">
        <f t="shared" si="30"/>
        <v>71.868727354147467</v>
      </c>
      <c r="BA61" s="16">
        <f t="shared" si="31"/>
        <v>2.0795732113654188</v>
      </c>
      <c r="BB61" s="16">
        <f t="shared" si="32"/>
        <v>-29.799999999999997</v>
      </c>
      <c r="BC61" s="16">
        <f t="shared" si="33"/>
        <v>-11.42</v>
      </c>
      <c r="BD61" s="16">
        <f t="shared" si="34"/>
        <v>32.728300565512889</v>
      </c>
    </row>
    <row r="62" spans="1:56">
      <c r="A62" s="54">
        <v>171</v>
      </c>
      <c r="B62" s="60">
        <v>11</v>
      </c>
      <c r="C62" s="60">
        <v>11</v>
      </c>
      <c r="D62" s="12" t="s">
        <v>75</v>
      </c>
      <c r="E62" s="15">
        <v>4624</v>
      </c>
      <c r="F62" s="15">
        <v>4540</v>
      </c>
      <c r="G62" s="22">
        <v>4590</v>
      </c>
      <c r="H62" s="22">
        <v>4552</v>
      </c>
      <c r="I62" s="22"/>
      <c r="J62" s="16">
        <v>236815.91370217776</v>
      </c>
      <c r="K62" s="22">
        <v>-21394.773749381366</v>
      </c>
      <c r="L62" s="140">
        <f t="shared" si="4"/>
        <v>215421.13995279639</v>
      </c>
      <c r="M62" s="140"/>
      <c r="N62" s="22">
        <v>-11485.531544051584</v>
      </c>
      <c r="O62" s="22">
        <v>-138010.04351563024</v>
      </c>
      <c r="P62" s="22">
        <v>-411192.41067156184</v>
      </c>
      <c r="Q62" s="16">
        <v>157524.62542090507</v>
      </c>
      <c r="R62" s="13">
        <f t="shared" si="5"/>
        <v>-403163.36031033855</v>
      </c>
      <c r="S62" s="16"/>
      <c r="T62" s="16">
        <v>-11485.531544051584</v>
      </c>
      <c r="U62" s="22">
        <v>-81266.329255218458</v>
      </c>
      <c r="V62" s="22">
        <v>-137608.20000000001</v>
      </c>
      <c r="W62" s="22">
        <v>-52693.200000000004</v>
      </c>
      <c r="X62" s="153">
        <f t="shared" si="6"/>
        <v>-411192.41067156184</v>
      </c>
      <c r="Y62" s="16">
        <f t="shared" si="29"/>
        <v>228128.34742729185</v>
      </c>
      <c r="Z62" s="13">
        <f t="shared" si="7"/>
        <v>-466117.32404353999</v>
      </c>
      <c r="AA62" s="13"/>
      <c r="AB62" s="16">
        <v>-11485.531544051584</v>
      </c>
      <c r="AC62" s="22">
        <v>-23086.167534634053</v>
      </c>
      <c r="AD62" s="22">
        <v>-135649.60000000001</v>
      </c>
      <c r="AE62" s="22">
        <v>-51983.839999999997</v>
      </c>
      <c r="AF62" s="140">
        <f t="shared" si="8"/>
        <v>-222205.13907868564</v>
      </c>
      <c r="AG62" s="173"/>
      <c r="AH62" s="16">
        <f t="shared" si="9"/>
        <v>51.214514208948479</v>
      </c>
      <c r="AI62" s="16">
        <f t="shared" si="10"/>
        <v>-4.6268974371499496</v>
      </c>
      <c r="AJ62" s="16">
        <f t="shared" si="11"/>
        <v>46.58761677179853</v>
      </c>
      <c r="AL62" s="153">
        <f t="shared" si="12"/>
        <v>-2.5298527630069567</v>
      </c>
      <c r="AM62" s="153">
        <f t="shared" si="13"/>
        <v>-30.398687999037499</v>
      </c>
      <c r="AN62" s="153">
        <f t="shared" si="14"/>
        <v>-90.571015566423313</v>
      </c>
      <c r="AO62" s="153">
        <f t="shared" si="15"/>
        <v>34.69705405746808</v>
      </c>
      <c r="AP62" s="153">
        <f t="shared" si="16"/>
        <v>-88.802502270999682</v>
      </c>
      <c r="AR62" s="153">
        <f t="shared" si="17"/>
        <v>-2.5022944540417393</v>
      </c>
      <c r="AS62" s="153">
        <f t="shared" si="18"/>
        <v>-17.705082626409251</v>
      </c>
      <c r="AT62" s="153">
        <f t="shared" si="19"/>
        <v>-29.980000000000004</v>
      </c>
      <c r="AU62" s="153">
        <f t="shared" si="20"/>
        <v>-11.48</v>
      </c>
      <c r="AV62" s="153">
        <f t="shared" si="21"/>
        <v>-89.584403196418705</v>
      </c>
      <c r="AW62" s="153">
        <f t="shared" si="22"/>
        <v>49.701165016839184</v>
      </c>
      <c r="AX62" s="153">
        <f t="shared" si="23"/>
        <v>-101.5506152600305</v>
      </c>
      <c r="AZ62" s="16">
        <f t="shared" si="30"/>
        <v>-2.5231835553716135</v>
      </c>
      <c r="BA62" s="16">
        <f t="shared" si="31"/>
        <v>-5.0716536763255826</v>
      </c>
      <c r="BB62" s="16">
        <f t="shared" si="32"/>
        <v>-29.8</v>
      </c>
      <c r="BC62" s="16">
        <f t="shared" si="33"/>
        <v>-11.42</v>
      </c>
      <c r="BD62" s="16">
        <f t="shared" si="34"/>
        <v>-48.814837231697197</v>
      </c>
    </row>
    <row r="63" spans="1:56">
      <c r="A63" s="54">
        <v>172</v>
      </c>
      <c r="B63" s="60">
        <v>13</v>
      </c>
      <c r="C63" s="60">
        <v>13</v>
      </c>
      <c r="D63" s="12" t="s">
        <v>76</v>
      </c>
      <c r="E63" s="15">
        <v>4263</v>
      </c>
      <c r="F63" s="15">
        <v>4171</v>
      </c>
      <c r="G63" s="22">
        <v>4079</v>
      </c>
      <c r="H63" s="22">
        <v>4099</v>
      </c>
      <c r="I63" s="22"/>
      <c r="J63" s="16">
        <v>-193304.1060517905</v>
      </c>
      <c r="K63" s="22">
        <v>-294504.81534340768</v>
      </c>
      <c r="L63" s="140">
        <f t="shared" si="4"/>
        <v>-487808.92139519821</v>
      </c>
      <c r="M63" s="140"/>
      <c r="N63" s="22">
        <v>50478.673624909396</v>
      </c>
      <c r="O63" s="22">
        <v>-87108.356121454301</v>
      </c>
      <c r="P63" s="22">
        <v>-377771.70592755167</v>
      </c>
      <c r="Q63" s="16">
        <v>144721.41247369937</v>
      </c>
      <c r="R63" s="13">
        <f t="shared" si="5"/>
        <v>-269679.9759503972</v>
      </c>
      <c r="S63" s="16"/>
      <c r="T63" s="16">
        <v>50478.673624909396</v>
      </c>
      <c r="U63" s="22">
        <v>-34976.630971635466</v>
      </c>
      <c r="V63" s="22">
        <v>-122288.42</v>
      </c>
      <c r="W63" s="22">
        <v>-46826.92</v>
      </c>
      <c r="X63" s="153">
        <f t="shared" si="6"/>
        <v>-377771.70592755167</v>
      </c>
      <c r="Y63" s="16">
        <f t="shared" si="29"/>
        <v>202731.05210368705</v>
      </c>
      <c r="Z63" s="13">
        <f t="shared" si="7"/>
        <v>-328653.95117059071</v>
      </c>
      <c r="AA63" s="13"/>
      <c r="AB63" s="16">
        <v>50478.673624909396</v>
      </c>
      <c r="AC63" s="22">
        <v>-17629.612513956163</v>
      </c>
      <c r="AD63" s="22">
        <v>-122150.2</v>
      </c>
      <c r="AE63" s="22">
        <v>-46810.58</v>
      </c>
      <c r="AF63" s="140">
        <f t="shared" si="8"/>
        <v>-136111.71888904675</v>
      </c>
      <c r="AG63" s="173"/>
      <c r="AH63" s="16">
        <f t="shared" si="9"/>
        <v>-45.34461788688494</v>
      </c>
      <c r="AI63" s="16">
        <f t="shared" si="10"/>
        <v>-69.083935102840172</v>
      </c>
      <c r="AJ63" s="16">
        <f t="shared" si="11"/>
        <v>-114.42855298972512</v>
      </c>
      <c r="AL63" s="153">
        <f t="shared" si="12"/>
        <v>12.102295282884056</v>
      </c>
      <c r="AM63" s="153">
        <f t="shared" si="13"/>
        <v>-20.88428581190465</v>
      </c>
      <c r="AN63" s="153">
        <f t="shared" si="14"/>
        <v>-90.571015566423313</v>
      </c>
      <c r="AO63" s="153">
        <f t="shared" si="15"/>
        <v>34.69705405746808</v>
      </c>
      <c r="AP63" s="153">
        <f t="shared" si="16"/>
        <v>-64.655952037975837</v>
      </c>
      <c r="AR63" s="153">
        <f t="shared" si="17"/>
        <v>12.375257078918704</v>
      </c>
      <c r="AS63" s="153">
        <f t="shared" si="18"/>
        <v>-8.5748053374933733</v>
      </c>
      <c r="AT63" s="153">
        <f t="shared" si="19"/>
        <v>-29.98</v>
      </c>
      <c r="AU63" s="153">
        <f t="shared" si="20"/>
        <v>-11.48</v>
      </c>
      <c r="AV63" s="153">
        <f t="shared" si="21"/>
        <v>-92.613803855737103</v>
      </c>
      <c r="AW63" s="153">
        <f t="shared" si="22"/>
        <v>49.701165016839191</v>
      </c>
      <c r="AX63" s="153">
        <f t="shared" si="23"/>
        <v>-80.572187097472593</v>
      </c>
      <c r="AZ63" s="16">
        <f t="shared" si="30"/>
        <v>12.314875243939838</v>
      </c>
      <c r="BA63" s="16">
        <f t="shared" si="31"/>
        <v>-4.3009545045026014</v>
      </c>
      <c r="BB63" s="16">
        <f t="shared" si="32"/>
        <v>-29.8</v>
      </c>
      <c r="BC63" s="16">
        <f t="shared" si="33"/>
        <v>-11.42</v>
      </c>
      <c r="BD63" s="16">
        <f t="shared" si="34"/>
        <v>-33.20607926056276</v>
      </c>
    </row>
    <row r="64" spans="1:56">
      <c r="A64" s="54">
        <v>176</v>
      </c>
      <c r="B64" s="60">
        <v>12</v>
      </c>
      <c r="C64" s="60">
        <v>12</v>
      </c>
      <c r="D64" s="12" t="s">
        <v>77</v>
      </c>
      <c r="E64" s="15">
        <v>4444</v>
      </c>
      <c r="F64" s="15">
        <v>4352</v>
      </c>
      <c r="G64" s="22">
        <v>4259</v>
      </c>
      <c r="H64" s="22">
        <v>4160</v>
      </c>
      <c r="I64" s="22"/>
      <c r="J64" s="16">
        <v>-381170.26784384914</v>
      </c>
      <c r="K64" s="22">
        <v>-359656.37924106268</v>
      </c>
      <c r="L64" s="140">
        <f t="shared" si="4"/>
        <v>-740826.64708491182</v>
      </c>
      <c r="M64" s="140"/>
      <c r="N64" s="22">
        <v>-1211231.1006262582</v>
      </c>
      <c r="O64" s="22">
        <v>-866190.05898060987</v>
      </c>
      <c r="P64" s="22">
        <v>-394165.05974507425</v>
      </c>
      <c r="Q64" s="16">
        <v>151001.57925810109</v>
      </c>
      <c r="R64" s="13">
        <f t="shared" si="5"/>
        <v>-2320584.6400938411</v>
      </c>
      <c r="S64" s="16"/>
      <c r="T64" s="16">
        <v>-1211231.1006262582</v>
      </c>
      <c r="U64" s="22">
        <v>-811796.08442966011</v>
      </c>
      <c r="V64" s="22">
        <v>-127684.82</v>
      </c>
      <c r="W64" s="22">
        <v>-48893.32</v>
      </c>
      <c r="X64" s="153">
        <f t="shared" si="6"/>
        <v>-394165.05974507425</v>
      </c>
      <c r="Y64" s="16">
        <f t="shared" si="29"/>
        <v>211677.26180671807</v>
      </c>
      <c r="Z64" s="13">
        <f t="shared" si="7"/>
        <v>-2382093.1229942744</v>
      </c>
      <c r="AA64" s="13"/>
      <c r="AB64" s="16">
        <v>-1211231.1006262582</v>
      </c>
      <c r="AC64" s="22">
        <v>-756025.14526490611</v>
      </c>
      <c r="AD64" s="22">
        <v>-123968</v>
      </c>
      <c r="AE64" s="22">
        <v>-47507.199999999997</v>
      </c>
      <c r="AF64" s="140">
        <f t="shared" si="8"/>
        <v>-2138731.4458911642</v>
      </c>
      <c r="AG64" s="173"/>
      <c r="AH64" s="16">
        <f t="shared" si="9"/>
        <v>-85.771887453611413</v>
      </c>
      <c r="AI64" s="16">
        <f t="shared" si="10"/>
        <v>-80.930778407079814</v>
      </c>
      <c r="AJ64" s="16">
        <f t="shared" si="11"/>
        <v>-166.70266586069124</v>
      </c>
      <c r="AL64" s="153">
        <f t="shared" si="12"/>
        <v>-278.31596981301891</v>
      </c>
      <c r="AM64" s="153">
        <f t="shared" si="13"/>
        <v>-199.03264222900043</v>
      </c>
      <c r="AN64" s="153">
        <f t="shared" si="14"/>
        <v>-90.571015566423313</v>
      </c>
      <c r="AO64" s="153">
        <f t="shared" si="15"/>
        <v>34.69705405746808</v>
      </c>
      <c r="AP64" s="153">
        <f t="shared" si="16"/>
        <v>-533.22257355097452</v>
      </c>
      <c r="AR64" s="153">
        <f t="shared" si="17"/>
        <v>-284.39330843537408</v>
      </c>
      <c r="AS64" s="153">
        <f t="shared" si="18"/>
        <v>-190.60720460898335</v>
      </c>
      <c r="AT64" s="153">
        <f t="shared" si="19"/>
        <v>-29.98</v>
      </c>
      <c r="AU64" s="153">
        <f t="shared" si="20"/>
        <v>-11.48</v>
      </c>
      <c r="AV64" s="153">
        <f t="shared" si="21"/>
        <v>-92.548734384849553</v>
      </c>
      <c r="AW64" s="153">
        <f t="shared" si="22"/>
        <v>49.701165016839184</v>
      </c>
      <c r="AX64" s="153">
        <f t="shared" si="23"/>
        <v>-559.30808241236775</v>
      </c>
      <c r="AZ64" s="16">
        <f t="shared" si="30"/>
        <v>-291.16132226592742</v>
      </c>
      <c r="BA64" s="16">
        <f t="shared" si="31"/>
        <v>-181.73681376560242</v>
      </c>
      <c r="BB64" s="16">
        <f t="shared" si="32"/>
        <v>-29.8</v>
      </c>
      <c r="BC64" s="16">
        <f t="shared" si="33"/>
        <v>-11.42</v>
      </c>
      <c r="BD64" s="16">
        <f t="shared" si="34"/>
        <v>-514.11813603152984</v>
      </c>
    </row>
    <row r="65" spans="1:56">
      <c r="A65" s="54">
        <v>177</v>
      </c>
      <c r="B65" s="60">
        <v>6</v>
      </c>
      <c r="C65" s="60">
        <v>6</v>
      </c>
      <c r="D65" s="12" t="s">
        <v>78</v>
      </c>
      <c r="E65" s="15">
        <v>1786</v>
      </c>
      <c r="F65" s="15">
        <v>1768</v>
      </c>
      <c r="G65" s="22">
        <v>1708</v>
      </c>
      <c r="H65" s="22">
        <v>1668</v>
      </c>
      <c r="I65" s="22"/>
      <c r="J65" s="16">
        <v>357873.34609830112</v>
      </c>
      <c r="K65" s="22">
        <v>363469.13644535554</v>
      </c>
      <c r="L65" s="140">
        <f t="shared" si="4"/>
        <v>721342.4825436566</v>
      </c>
      <c r="M65" s="140"/>
      <c r="N65" s="22">
        <v>360287.54861490434</v>
      </c>
      <c r="O65" s="22">
        <v>331156.68834590359</v>
      </c>
      <c r="P65" s="22">
        <v>-160129.55552143641</v>
      </c>
      <c r="Q65" s="16">
        <v>61344.391573603563</v>
      </c>
      <c r="R65" s="13">
        <f t="shared" si="5"/>
        <v>592659.07301297516</v>
      </c>
      <c r="S65" s="16"/>
      <c r="T65" s="16">
        <v>360287.54861490434</v>
      </c>
      <c r="U65" s="22">
        <v>300214.24050722696</v>
      </c>
      <c r="V65" s="22">
        <v>-51205.840000000004</v>
      </c>
      <c r="W65" s="22">
        <v>-19607.84</v>
      </c>
      <c r="X65" s="153">
        <f t="shared" si="6"/>
        <v>-160129.55552143641</v>
      </c>
      <c r="Y65" s="16">
        <f t="shared" si="29"/>
        <v>84889.58984876133</v>
      </c>
      <c r="Z65" s="13">
        <f t="shared" si="7"/>
        <v>514448.14344945631</v>
      </c>
      <c r="AA65" s="13"/>
      <c r="AB65" s="16">
        <v>360287.54861490434</v>
      </c>
      <c r="AC65" s="22">
        <v>269831.18454290828</v>
      </c>
      <c r="AD65" s="22">
        <v>-49706.400000000001</v>
      </c>
      <c r="AE65" s="22">
        <v>-19048.560000000001</v>
      </c>
      <c r="AF65" s="140">
        <f t="shared" si="8"/>
        <v>561363.77315781254</v>
      </c>
      <c r="AG65" s="173"/>
      <c r="AH65" s="16">
        <f t="shared" si="9"/>
        <v>200.37701349288977</v>
      </c>
      <c r="AI65" s="16">
        <f t="shared" si="10"/>
        <v>203.51015478463356</v>
      </c>
      <c r="AJ65" s="16">
        <f t="shared" si="11"/>
        <v>403.8871682775233</v>
      </c>
      <c r="AL65" s="153">
        <f t="shared" si="12"/>
        <v>203.78255012155222</v>
      </c>
      <c r="AM65" s="153">
        <f t="shared" si="13"/>
        <v>187.30581920017173</v>
      </c>
      <c r="AN65" s="153">
        <f t="shared" si="14"/>
        <v>-90.571015566423313</v>
      </c>
      <c r="AO65" s="153">
        <f t="shared" si="15"/>
        <v>34.69705405746808</v>
      </c>
      <c r="AP65" s="153">
        <f t="shared" si="16"/>
        <v>335.21440781276874</v>
      </c>
      <c r="AR65" s="153">
        <f t="shared" si="17"/>
        <v>210.94118771364424</v>
      </c>
      <c r="AS65" s="153">
        <f t="shared" si="18"/>
        <v>175.76946165528511</v>
      </c>
      <c r="AT65" s="153">
        <f t="shared" si="19"/>
        <v>-29.980000000000004</v>
      </c>
      <c r="AU65" s="153">
        <f t="shared" si="20"/>
        <v>-11.48</v>
      </c>
      <c r="AV65" s="153">
        <f t="shared" si="21"/>
        <v>-93.752667167117337</v>
      </c>
      <c r="AW65" s="153">
        <f t="shared" si="22"/>
        <v>49.701165016839184</v>
      </c>
      <c r="AX65" s="153">
        <f t="shared" si="23"/>
        <v>301.19914721865126</v>
      </c>
      <c r="AZ65" s="16">
        <f t="shared" si="30"/>
        <v>215.99972938543425</v>
      </c>
      <c r="BA65" s="16">
        <f t="shared" si="31"/>
        <v>161.76929528951337</v>
      </c>
      <c r="BB65" s="16">
        <f t="shared" si="32"/>
        <v>-29.8</v>
      </c>
      <c r="BC65" s="16">
        <f t="shared" si="33"/>
        <v>-11.42</v>
      </c>
      <c r="BD65" s="16">
        <f t="shared" si="34"/>
        <v>336.54902467494759</v>
      </c>
    </row>
    <row r="66" spans="1:56">
      <c r="A66" s="54">
        <v>178</v>
      </c>
      <c r="B66" s="60">
        <v>10</v>
      </c>
      <c r="C66" s="60">
        <v>10</v>
      </c>
      <c r="D66" s="12" t="s">
        <v>79</v>
      </c>
      <c r="E66" s="15">
        <v>5887</v>
      </c>
      <c r="F66" s="15">
        <v>5769</v>
      </c>
      <c r="G66" s="22">
        <v>5734</v>
      </c>
      <c r="H66" s="22">
        <v>5674</v>
      </c>
      <c r="I66" s="22"/>
      <c r="J66" s="16">
        <v>832529.17260799883</v>
      </c>
      <c r="K66" s="22">
        <v>363905.56139458384</v>
      </c>
      <c r="L66" s="140">
        <f t="shared" si="4"/>
        <v>1196434.7340025827</v>
      </c>
      <c r="M66" s="140"/>
      <c r="N66" s="22">
        <v>563572.22020073293</v>
      </c>
      <c r="O66" s="22">
        <v>73640.513815721468</v>
      </c>
      <c r="P66" s="22">
        <v>-522504.18880269607</v>
      </c>
      <c r="Q66" s="16">
        <v>200167.30485753334</v>
      </c>
      <c r="R66" s="13">
        <f t="shared" si="5"/>
        <v>314875.85007129167</v>
      </c>
      <c r="S66" s="16"/>
      <c r="T66" s="16">
        <v>563572.22020073293</v>
      </c>
      <c r="U66" s="22">
        <v>-11778.710478037468</v>
      </c>
      <c r="V66" s="22">
        <v>-171905.32</v>
      </c>
      <c r="W66" s="22">
        <v>-65826.320000000007</v>
      </c>
      <c r="X66" s="153">
        <f t="shared" si="6"/>
        <v>-522504.18880269607</v>
      </c>
      <c r="Y66" s="16">
        <f t="shared" si="29"/>
        <v>284986.48020655586</v>
      </c>
      <c r="Z66" s="13">
        <f t="shared" si="7"/>
        <v>76544.161126555235</v>
      </c>
      <c r="AA66" s="13"/>
      <c r="AB66" s="16">
        <v>563572.22020073293</v>
      </c>
      <c r="AC66" s="22">
        <v>-24383.897049391773</v>
      </c>
      <c r="AD66" s="22">
        <v>-169085.2</v>
      </c>
      <c r="AE66" s="22">
        <v>-64797.08</v>
      </c>
      <c r="AF66" s="140">
        <f t="shared" si="8"/>
        <v>305306.04315134115</v>
      </c>
      <c r="AG66" s="173"/>
      <c r="AH66" s="16">
        <f t="shared" si="9"/>
        <v>141.41823893460148</v>
      </c>
      <c r="AI66" s="16">
        <f t="shared" si="10"/>
        <v>61.815111498995044</v>
      </c>
      <c r="AJ66" s="16">
        <f t="shared" si="11"/>
        <v>203.23335043359651</v>
      </c>
      <c r="AL66" s="153">
        <f t="shared" si="12"/>
        <v>97.689759091824044</v>
      </c>
      <c r="AM66" s="153">
        <f t="shared" si="13"/>
        <v>12.764866322711296</v>
      </c>
      <c r="AN66" s="153">
        <f t="shared" si="14"/>
        <v>-90.571015566423313</v>
      </c>
      <c r="AO66" s="153">
        <f t="shared" si="15"/>
        <v>34.69705405746808</v>
      </c>
      <c r="AP66" s="153">
        <f t="shared" si="16"/>
        <v>54.58066390558011</v>
      </c>
      <c r="AR66" s="153">
        <f t="shared" si="17"/>
        <v>98.286051656911923</v>
      </c>
      <c r="AS66" s="153">
        <f t="shared" si="18"/>
        <v>-2.0541873871708178</v>
      </c>
      <c r="AT66" s="153">
        <f t="shared" si="19"/>
        <v>-29.98</v>
      </c>
      <c r="AU66" s="153">
        <f t="shared" si="20"/>
        <v>-11.48</v>
      </c>
      <c r="AV66" s="153">
        <f t="shared" si="21"/>
        <v>-91.123855738175109</v>
      </c>
      <c r="AW66" s="153">
        <f t="shared" si="22"/>
        <v>49.701165016839184</v>
      </c>
      <c r="AX66" s="153">
        <f t="shared" si="23"/>
        <v>13.349173548405169</v>
      </c>
      <c r="AZ66" s="16">
        <f t="shared" si="30"/>
        <v>99.325382481623706</v>
      </c>
      <c r="BA66" s="16">
        <f t="shared" si="31"/>
        <v>-4.2974792120887866</v>
      </c>
      <c r="BB66" s="16">
        <f t="shared" si="32"/>
        <v>-29.8</v>
      </c>
      <c r="BC66" s="16">
        <f t="shared" si="33"/>
        <v>-11.42</v>
      </c>
      <c r="BD66" s="16">
        <f t="shared" si="34"/>
        <v>53.807903269534918</v>
      </c>
    </row>
    <row r="67" spans="1:56">
      <c r="A67" s="54">
        <v>179</v>
      </c>
      <c r="B67" s="60">
        <v>13</v>
      </c>
      <c r="C67" s="60">
        <v>13</v>
      </c>
      <c r="D67" s="12" t="s">
        <v>80</v>
      </c>
      <c r="E67" s="15">
        <v>144473</v>
      </c>
      <c r="F67" s="15">
        <v>145887</v>
      </c>
      <c r="G67" s="22">
        <v>147746</v>
      </c>
      <c r="H67" s="22">
        <v>149194</v>
      </c>
      <c r="I67" s="22"/>
      <c r="J67" s="16">
        <v>-7091614.2941753212</v>
      </c>
      <c r="K67" s="22">
        <v>1130494.3773779264</v>
      </c>
      <c r="L67" s="140">
        <f t="shared" si="4"/>
        <v>-5961119.9167973949</v>
      </c>
      <c r="M67" s="140"/>
      <c r="N67" s="22">
        <v>-16953557.2812845</v>
      </c>
      <c r="O67" s="22">
        <v>-3853268.3305332852</v>
      </c>
      <c r="P67" s="22">
        <v>-13213133.747938799</v>
      </c>
      <c r="Q67" s="16">
        <v>5061849.1252818462</v>
      </c>
      <c r="R67" s="13">
        <f t="shared" si="5"/>
        <v>-28958110.234474733</v>
      </c>
      <c r="S67" s="16"/>
      <c r="T67" s="16">
        <v>-16953557.2812845</v>
      </c>
      <c r="U67" s="22">
        <v>-2029882.8146062607</v>
      </c>
      <c r="V67" s="22">
        <v>-4429425.08</v>
      </c>
      <c r="W67" s="22">
        <v>-1696124.08</v>
      </c>
      <c r="X67" s="153">
        <f t="shared" si="6"/>
        <v>-13213133.747938799</v>
      </c>
      <c r="Y67" s="16">
        <f t="shared" si="29"/>
        <v>7343148.3265779223</v>
      </c>
      <c r="Z67" s="13">
        <f t="shared" si="7"/>
        <v>-30978974.67725163</v>
      </c>
      <c r="AA67" s="13"/>
      <c r="AB67" s="16">
        <v>-16953557.2812845</v>
      </c>
      <c r="AC67" s="22">
        <v>-616622.22028854536</v>
      </c>
      <c r="AD67" s="22">
        <v>-4445981.2</v>
      </c>
      <c r="AE67" s="22">
        <v>-1703795.48</v>
      </c>
      <c r="AF67" s="140">
        <f t="shared" si="8"/>
        <v>-23719956.181573045</v>
      </c>
      <c r="AG67" s="173"/>
      <c r="AH67" s="16">
        <f t="shared" si="9"/>
        <v>-49.086087325488649</v>
      </c>
      <c r="AI67" s="16">
        <f t="shared" si="10"/>
        <v>7.8249526027557144</v>
      </c>
      <c r="AJ67" s="16">
        <f t="shared" si="11"/>
        <v>-41.261134722732933</v>
      </c>
      <c r="AL67" s="153">
        <f t="shared" si="12"/>
        <v>-116.21019886134131</v>
      </c>
      <c r="AM67" s="153">
        <f t="shared" si="13"/>
        <v>-26.41269153888479</v>
      </c>
      <c r="AN67" s="153">
        <f t="shared" si="14"/>
        <v>-90.571015566423313</v>
      </c>
      <c r="AO67" s="153">
        <f t="shared" si="15"/>
        <v>34.69705405746808</v>
      </c>
      <c r="AP67" s="153">
        <f t="shared" si="16"/>
        <v>-198.49685190918132</v>
      </c>
      <c r="AR67" s="153">
        <f t="shared" si="17"/>
        <v>-114.74799508131862</v>
      </c>
      <c r="AS67" s="153">
        <f t="shared" si="18"/>
        <v>-13.739003523657228</v>
      </c>
      <c r="AT67" s="153">
        <f t="shared" si="19"/>
        <v>-29.98</v>
      </c>
      <c r="AU67" s="153">
        <f t="shared" si="20"/>
        <v>-11.48</v>
      </c>
      <c r="AV67" s="153">
        <f t="shared" si="21"/>
        <v>-89.43141437290214</v>
      </c>
      <c r="AW67" s="153">
        <f t="shared" si="22"/>
        <v>49.701165016839184</v>
      </c>
      <c r="AX67" s="153">
        <f t="shared" si="23"/>
        <v>-209.67724796103874</v>
      </c>
      <c r="AZ67" s="16">
        <f t="shared" si="30"/>
        <v>-113.63431023556242</v>
      </c>
      <c r="BA67" s="16">
        <f t="shared" si="31"/>
        <v>-4.1330229117025175</v>
      </c>
      <c r="BB67" s="16">
        <f t="shared" si="32"/>
        <v>-29.8</v>
      </c>
      <c r="BC67" s="16">
        <f t="shared" si="33"/>
        <v>-11.42</v>
      </c>
      <c r="BD67" s="16">
        <f t="shared" si="34"/>
        <v>-158.98733314726493</v>
      </c>
    </row>
    <row r="68" spans="1:56">
      <c r="A68" s="54">
        <v>181</v>
      </c>
      <c r="B68" s="60">
        <v>4</v>
      </c>
      <c r="C68" s="60">
        <v>4</v>
      </c>
      <c r="D68" s="12" t="s">
        <v>81</v>
      </c>
      <c r="E68" s="15">
        <v>1685</v>
      </c>
      <c r="F68" s="15">
        <v>1683</v>
      </c>
      <c r="G68" s="22">
        <v>1682</v>
      </c>
      <c r="H68" s="22">
        <v>1658</v>
      </c>
      <c r="I68" s="22"/>
      <c r="J68" s="16">
        <v>298162.82759963517</v>
      </c>
      <c r="K68" s="22">
        <v>213465.8887162983</v>
      </c>
      <c r="L68" s="140">
        <f t="shared" si="4"/>
        <v>511628.7163159335</v>
      </c>
      <c r="M68" s="140"/>
      <c r="N68" s="22">
        <v>394555.77329883224</v>
      </c>
      <c r="O68" s="22">
        <v>245506.42988037129</v>
      </c>
      <c r="P68" s="22">
        <v>-152431.01919829042</v>
      </c>
      <c r="Q68" s="16">
        <v>58395.141978718777</v>
      </c>
      <c r="R68" s="13">
        <f t="shared" si="5"/>
        <v>546026.32595963194</v>
      </c>
      <c r="S68" s="16"/>
      <c r="T68" s="16">
        <v>394555.77329883224</v>
      </c>
      <c r="U68" s="22">
        <v>216051.59972624638</v>
      </c>
      <c r="V68" s="22">
        <v>-50426.36</v>
      </c>
      <c r="W68" s="22">
        <v>-19309.36</v>
      </c>
      <c r="X68" s="153">
        <f t="shared" si="6"/>
        <v>-152431.01919829042</v>
      </c>
      <c r="Y68" s="16">
        <f t="shared" si="29"/>
        <v>83597.359558323515</v>
      </c>
      <c r="Z68" s="13">
        <f t="shared" si="7"/>
        <v>472037.99338511168</v>
      </c>
      <c r="AA68" s="13"/>
      <c r="AB68" s="16">
        <v>394555.77329883224</v>
      </c>
      <c r="AC68" s="22">
        <v>187129.26760636611</v>
      </c>
      <c r="AD68" s="22">
        <v>-49408.4</v>
      </c>
      <c r="AE68" s="22">
        <v>-18934.36</v>
      </c>
      <c r="AF68" s="140">
        <f t="shared" si="8"/>
        <v>513342.28090519831</v>
      </c>
      <c r="AG68" s="173"/>
      <c r="AH68" s="16">
        <f t="shared" si="9"/>
        <v>176.95123299681612</v>
      </c>
      <c r="AI68" s="16">
        <f t="shared" si="10"/>
        <v>126.68598736872303</v>
      </c>
      <c r="AJ68" s="16">
        <f t="shared" si="11"/>
        <v>303.63722036553918</v>
      </c>
      <c r="AL68" s="153">
        <f t="shared" si="12"/>
        <v>234.43599126490329</v>
      </c>
      <c r="AM68" s="153">
        <f t="shared" si="13"/>
        <v>145.87428988732697</v>
      </c>
      <c r="AN68" s="153">
        <f t="shared" si="14"/>
        <v>-90.571015566423299</v>
      </c>
      <c r="AO68" s="153">
        <f t="shared" si="15"/>
        <v>34.69705405746808</v>
      </c>
      <c r="AP68" s="153">
        <f t="shared" si="16"/>
        <v>324.43631964327506</v>
      </c>
      <c r="AR68" s="153">
        <f t="shared" si="17"/>
        <v>234.57537057005484</v>
      </c>
      <c r="AS68" s="153">
        <f t="shared" si="18"/>
        <v>128.44922694782781</v>
      </c>
      <c r="AT68" s="153">
        <f t="shared" si="19"/>
        <v>-29.98</v>
      </c>
      <c r="AU68" s="153">
        <f t="shared" si="20"/>
        <v>-11.48</v>
      </c>
      <c r="AV68" s="153">
        <f t="shared" si="21"/>
        <v>-90.624862781385502</v>
      </c>
      <c r="AW68" s="153">
        <f t="shared" si="22"/>
        <v>49.701165016839191</v>
      </c>
      <c r="AX68" s="153">
        <f t="shared" si="23"/>
        <v>280.64089975333633</v>
      </c>
      <c r="AZ68" s="16">
        <f t="shared" si="30"/>
        <v>237.97091272547181</v>
      </c>
      <c r="BA68" s="16">
        <f t="shared" si="31"/>
        <v>112.86445573363456</v>
      </c>
      <c r="BB68" s="16">
        <f t="shared" si="32"/>
        <v>-29.8</v>
      </c>
      <c r="BC68" s="16">
        <f t="shared" si="33"/>
        <v>-11.42</v>
      </c>
      <c r="BD68" s="16">
        <f t="shared" si="34"/>
        <v>309.61536845910632</v>
      </c>
    </row>
    <row r="69" spans="1:56">
      <c r="A69" s="54">
        <v>182</v>
      </c>
      <c r="B69" s="60">
        <v>13</v>
      </c>
      <c r="C69" s="60">
        <v>13</v>
      </c>
      <c r="D69" s="12" t="s">
        <v>82</v>
      </c>
      <c r="E69" s="15">
        <v>19767</v>
      </c>
      <c r="F69" s="15">
        <v>19347</v>
      </c>
      <c r="G69" s="22">
        <v>19182</v>
      </c>
      <c r="H69" s="22">
        <v>19116</v>
      </c>
      <c r="I69" s="22"/>
      <c r="J69" s="16">
        <v>1666777.3868203121</v>
      </c>
      <c r="K69" s="22">
        <v>2026097.030260168</v>
      </c>
      <c r="L69" s="140">
        <f t="shared" si="4"/>
        <v>3692874.4170804801</v>
      </c>
      <c r="M69" s="140"/>
      <c r="N69" s="22">
        <v>-1698618.1868244917</v>
      </c>
      <c r="O69" s="22">
        <v>-9319.5581072418336</v>
      </c>
      <c r="P69" s="22">
        <v>-1752277.4381635918</v>
      </c>
      <c r="Q69" s="16">
        <v>671283.90484983497</v>
      </c>
      <c r="R69" s="13">
        <f t="shared" si="5"/>
        <v>-2788931.27824549</v>
      </c>
      <c r="S69" s="16"/>
      <c r="T69" s="16">
        <v>-1698618.1868244917</v>
      </c>
      <c r="U69" s="22">
        <v>-39501.250063891646</v>
      </c>
      <c r="V69" s="22">
        <v>-575076.36</v>
      </c>
      <c r="W69" s="22">
        <v>-220209.36000000002</v>
      </c>
      <c r="X69" s="153">
        <f t="shared" si="6"/>
        <v>-1752277.4381635918</v>
      </c>
      <c r="Y69" s="16">
        <f t="shared" si="29"/>
        <v>953367.7473530093</v>
      </c>
      <c r="Z69" s="13">
        <f t="shared" si="7"/>
        <v>-3332314.8476989656</v>
      </c>
      <c r="AA69" s="13"/>
      <c r="AB69" s="16">
        <v>-1698618.1868244917</v>
      </c>
      <c r="AC69" s="22">
        <v>-81774.182044476111</v>
      </c>
      <c r="AD69" s="22">
        <v>-569656.80000000005</v>
      </c>
      <c r="AE69" s="22">
        <v>-218304.72</v>
      </c>
      <c r="AF69" s="140">
        <f t="shared" si="8"/>
        <v>-2568353.888868968</v>
      </c>
      <c r="AG69" s="173"/>
      <c r="AH69" s="16">
        <f t="shared" si="9"/>
        <v>84.321211454460069</v>
      </c>
      <c r="AI69" s="16">
        <f t="shared" si="10"/>
        <v>102.49896444883736</v>
      </c>
      <c r="AJ69" s="16">
        <f t="shared" si="11"/>
        <v>186.82017590329741</v>
      </c>
      <c r="AL69" s="153">
        <f t="shared" si="12"/>
        <v>-87.797497639142591</v>
      </c>
      <c r="AM69" s="153">
        <f t="shared" si="13"/>
        <v>-0.48170559297264864</v>
      </c>
      <c r="AN69" s="153">
        <f t="shared" si="14"/>
        <v>-90.571015566423313</v>
      </c>
      <c r="AO69" s="153">
        <f t="shared" si="15"/>
        <v>34.69705405746808</v>
      </c>
      <c r="AP69" s="153">
        <f t="shared" si="16"/>
        <v>-144.15316474107044</v>
      </c>
      <c r="AR69" s="153">
        <f t="shared" si="17"/>
        <v>-88.55271540113084</v>
      </c>
      <c r="AS69" s="153">
        <f t="shared" si="18"/>
        <v>-2.059287356057327</v>
      </c>
      <c r="AT69" s="153">
        <f t="shared" si="19"/>
        <v>-29.98</v>
      </c>
      <c r="AU69" s="153">
        <f t="shared" si="20"/>
        <v>-11.48</v>
      </c>
      <c r="AV69" s="153">
        <f t="shared" si="21"/>
        <v>-91.350090614304648</v>
      </c>
      <c r="AW69" s="153">
        <f t="shared" si="22"/>
        <v>49.701165016839191</v>
      </c>
      <c r="AX69" s="153">
        <f t="shared" si="23"/>
        <v>-173.72092835465361</v>
      </c>
      <c r="AZ69" s="16">
        <f t="shared" si="30"/>
        <v>-88.858452962151688</v>
      </c>
      <c r="BA69" s="16">
        <f t="shared" si="31"/>
        <v>-4.2777873009246763</v>
      </c>
      <c r="BB69" s="16">
        <f t="shared" si="32"/>
        <v>-29.8</v>
      </c>
      <c r="BC69" s="16">
        <f t="shared" si="33"/>
        <v>-11.42</v>
      </c>
      <c r="BD69" s="16">
        <f t="shared" si="34"/>
        <v>-134.35624026307639</v>
      </c>
    </row>
    <row r="70" spans="1:56">
      <c r="A70" s="54">
        <v>186</v>
      </c>
      <c r="B70" s="60">
        <v>1</v>
      </c>
      <c r="C70" s="146">
        <v>33</v>
      </c>
      <c r="D70" s="12" t="s">
        <v>83</v>
      </c>
      <c r="E70" s="15">
        <v>45226</v>
      </c>
      <c r="F70" s="15">
        <v>45630</v>
      </c>
      <c r="G70" s="22">
        <v>46490</v>
      </c>
      <c r="H70" s="22">
        <v>46871</v>
      </c>
      <c r="I70" s="22"/>
      <c r="J70" s="16">
        <v>-3409635.4958324749</v>
      </c>
      <c r="K70" s="22">
        <v>-910405.65919543139</v>
      </c>
      <c r="L70" s="140">
        <f t="shared" si="4"/>
        <v>-4320041.1550279064</v>
      </c>
      <c r="M70" s="140"/>
      <c r="N70" s="22">
        <v>-5507718.4701112546</v>
      </c>
      <c r="O70" s="22">
        <v>-1811716.4953633861</v>
      </c>
      <c r="P70" s="22">
        <v>-4132755.4402958956</v>
      </c>
      <c r="Q70" s="16">
        <v>1583226.5766422686</v>
      </c>
      <c r="R70" s="13">
        <f t="shared" si="5"/>
        <v>-9868963.8291282672</v>
      </c>
      <c r="S70" s="16"/>
      <c r="T70" s="16">
        <v>-5507718.4701112546</v>
      </c>
      <c r="U70" s="22">
        <v>-1241404.6711998202</v>
      </c>
      <c r="V70" s="22">
        <v>-1393770.2</v>
      </c>
      <c r="W70" s="22">
        <v>-533705.20000000007</v>
      </c>
      <c r="X70" s="153">
        <f t="shared" si="6"/>
        <v>-4132755.4402958956</v>
      </c>
      <c r="Y70" s="16">
        <f t="shared" si="29"/>
        <v>2310607.161632854</v>
      </c>
      <c r="Z70" s="13">
        <f t="shared" si="7"/>
        <v>-10498746.819974115</v>
      </c>
      <c r="AA70" s="13"/>
      <c r="AB70" s="16">
        <v>-5507718.4701112546</v>
      </c>
      <c r="AC70" s="22">
        <v>-656655.60086716234</v>
      </c>
      <c r="AD70" s="22">
        <v>-1396755.8</v>
      </c>
      <c r="AE70" s="22">
        <v>-535266.81999999995</v>
      </c>
      <c r="AF70" s="140">
        <f t="shared" si="8"/>
        <v>-8096396.6909784172</v>
      </c>
      <c r="AG70" s="173"/>
      <c r="AH70" s="16">
        <f t="shared" si="9"/>
        <v>-75.39104709309855</v>
      </c>
      <c r="AI70" s="16">
        <f t="shared" si="10"/>
        <v>-20.130138840388966</v>
      </c>
      <c r="AJ70" s="16">
        <f t="shared" si="11"/>
        <v>-95.521185933487516</v>
      </c>
      <c r="AL70" s="153">
        <f t="shared" si="12"/>
        <v>-120.7038893296352</v>
      </c>
      <c r="AM70" s="153">
        <f t="shared" si="13"/>
        <v>-39.704503514428801</v>
      </c>
      <c r="AN70" s="153">
        <f t="shared" si="14"/>
        <v>-90.571015566423313</v>
      </c>
      <c r="AO70" s="153">
        <f t="shared" si="15"/>
        <v>34.69705405746808</v>
      </c>
      <c r="AP70" s="153">
        <f t="shared" si="16"/>
        <v>-216.28235435301923</v>
      </c>
      <c r="AR70" s="153">
        <f t="shared" si="17"/>
        <v>-118.4710361391967</v>
      </c>
      <c r="AS70" s="153">
        <f t="shared" si="18"/>
        <v>-26.70261714776985</v>
      </c>
      <c r="AT70" s="153">
        <f t="shared" si="19"/>
        <v>-29.98</v>
      </c>
      <c r="AU70" s="153">
        <f t="shared" si="20"/>
        <v>-11.480000000000002</v>
      </c>
      <c r="AV70" s="153">
        <f t="shared" si="21"/>
        <v>-88.895578410322557</v>
      </c>
      <c r="AW70" s="153">
        <f t="shared" si="22"/>
        <v>49.701165016839191</v>
      </c>
      <c r="AX70" s="153">
        <f t="shared" si="23"/>
        <v>-225.82806668044989</v>
      </c>
      <c r="AZ70" s="16">
        <f t="shared" si="30"/>
        <v>-117.50802138019787</v>
      </c>
      <c r="BA70" s="16">
        <f t="shared" si="31"/>
        <v>-14.009848325556577</v>
      </c>
      <c r="BB70" s="16">
        <f t="shared" si="32"/>
        <v>-29.8</v>
      </c>
      <c r="BC70" s="16">
        <f t="shared" si="33"/>
        <v>-11.419999999999998</v>
      </c>
      <c r="BD70" s="16">
        <f t="shared" si="34"/>
        <v>-172.73786970575446</v>
      </c>
    </row>
    <row r="71" spans="1:56">
      <c r="A71" s="54">
        <v>202</v>
      </c>
      <c r="B71" s="60">
        <v>2</v>
      </c>
      <c r="C71" s="60">
        <v>2</v>
      </c>
      <c r="D71" s="12" t="s">
        <v>84</v>
      </c>
      <c r="E71" s="15">
        <v>35497</v>
      </c>
      <c r="F71" s="15">
        <v>35848</v>
      </c>
      <c r="G71" s="22">
        <v>36339</v>
      </c>
      <c r="H71" s="22">
        <v>36551</v>
      </c>
      <c r="I71" s="22"/>
      <c r="J71" s="16">
        <v>3039877.669067522</v>
      </c>
      <c r="K71" s="22">
        <v>1455677.5783048854</v>
      </c>
      <c r="L71" s="140">
        <f t="shared" si="4"/>
        <v>4495555.2473724075</v>
      </c>
      <c r="M71" s="140"/>
      <c r="N71" s="22">
        <v>5611023.2644015951</v>
      </c>
      <c r="O71" s="22">
        <v>2485267.7389891795</v>
      </c>
      <c r="P71" s="22">
        <v>-3246789.7660251427</v>
      </c>
      <c r="Q71" s="16">
        <v>1243819.9938521157</v>
      </c>
      <c r="R71" s="13">
        <f t="shared" si="5"/>
        <v>6093321.2312177476</v>
      </c>
      <c r="S71" s="16"/>
      <c r="T71" s="16">
        <v>5611023.2644015951</v>
      </c>
      <c r="U71" s="22">
        <v>1857878.1065678671</v>
      </c>
      <c r="V71" s="22">
        <v>-1089443.22</v>
      </c>
      <c r="W71" s="22">
        <v>-417171.72000000003</v>
      </c>
      <c r="X71" s="153">
        <f t="shared" si="6"/>
        <v>-3246789.7660251427</v>
      </c>
      <c r="Y71" s="16">
        <f t="shared" si="29"/>
        <v>1806090.6355469192</v>
      </c>
      <c r="Z71" s="13">
        <f t="shared" si="7"/>
        <v>4521587.3004912389</v>
      </c>
      <c r="AA71" s="13"/>
      <c r="AB71" s="16">
        <v>5611023.2644015951</v>
      </c>
      <c r="AC71" s="22">
        <v>1241830.7139157765</v>
      </c>
      <c r="AD71" s="22">
        <v>-1089219.8</v>
      </c>
      <c r="AE71" s="22">
        <v>-417412.42</v>
      </c>
      <c r="AF71" s="140">
        <f t="shared" si="8"/>
        <v>5346221.7583173718</v>
      </c>
      <c r="AG71" s="173"/>
      <c r="AH71" s="16">
        <f t="shared" si="9"/>
        <v>85.637593854903855</v>
      </c>
      <c r="AI71" s="16">
        <f t="shared" si="10"/>
        <v>41.00846771008495</v>
      </c>
      <c r="AJ71" s="16">
        <f t="shared" si="11"/>
        <v>126.6460615649888</v>
      </c>
      <c r="AL71" s="153">
        <f t="shared" si="12"/>
        <v>156.52263067400119</v>
      </c>
      <c r="AM71" s="153">
        <f t="shared" si="13"/>
        <v>69.327932910878701</v>
      </c>
      <c r="AN71" s="153">
        <f t="shared" si="14"/>
        <v>-90.571015566423313</v>
      </c>
      <c r="AO71" s="153">
        <f t="shared" si="15"/>
        <v>34.69705405746808</v>
      </c>
      <c r="AP71" s="153">
        <f t="shared" si="16"/>
        <v>169.97660207592466</v>
      </c>
      <c r="AR71" s="153">
        <f t="shared" si="17"/>
        <v>154.40775102236151</v>
      </c>
      <c r="AS71" s="153">
        <f t="shared" si="18"/>
        <v>51.126285989374146</v>
      </c>
      <c r="AT71" s="153">
        <f t="shared" si="19"/>
        <v>-29.98</v>
      </c>
      <c r="AU71" s="153">
        <f t="shared" si="20"/>
        <v>-11.48</v>
      </c>
      <c r="AV71" s="153">
        <f t="shared" si="21"/>
        <v>-89.347251328466456</v>
      </c>
      <c r="AW71" s="153">
        <f t="shared" si="22"/>
        <v>49.701165016839184</v>
      </c>
      <c r="AX71" s="153">
        <f t="shared" si="23"/>
        <v>124.4279507001084</v>
      </c>
      <c r="AZ71" s="16">
        <f t="shared" si="30"/>
        <v>153.5121683237557</v>
      </c>
      <c r="BA71" s="16">
        <f t="shared" si="31"/>
        <v>33.975286966588506</v>
      </c>
      <c r="BB71" s="16">
        <f t="shared" si="32"/>
        <v>-29.8</v>
      </c>
      <c r="BC71" s="16">
        <f t="shared" si="33"/>
        <v>-11.42</v>
      </c>
      <c r="BD71" s="16">
        <f t="shared" si="34"/>
        <v>146.26745529034423</v>
      </c>
    </row>
    <row r="72" spans="1:56">
      <c r="A72" s="54">
        <v>204</v>
      </c>
      <c r="B72" s="60">
        <v>11</v>
      </c>
      <c r="C72" s="60">
        <v>11</v>
      </c>
      <c r="D72" s="12" t="s">
        <v>85</v>
      </c>
      <c r="E72" s="15">
        <v>2778</v>
      </c>
      <c r="F72" s="15">
        <v>2689</v>
      </c>
      <c r="G72" s="22">
        <v>2628</v>
      </c>
      <c r="H72" s="22">
        <v>2589</v>
      </c>
      <c r="I72" s="22"/>
      <c r="J72" s="16">
        <v>-472564.01996446296</v>
      </c>
      <c r="K72" s="22">
        <v>-725824.72209087736</v>
      </c>
      <c r="L72" s="140">
        <f t="shared" si="4"/>
        <v>-1198388.7420553402</v>
      </c>
      <c r="M72" s="140"/>
      <c r="N72" s="22">
        <v>-781894.76511632674</v>
      </c>
      <c r="O72" s="22">
        <v>-903251.55099046126</v>
      </c>
      <c r="P72" s="22">
        <v>-243545.46085811229</v>
      </c>
      <c r="Q72" s="16">
        <v>93300.378360531671</v>
      </c>
      <c r="R72" s="13">
        <f t="shared" si="5"/>
        <v>-1835391.3986043683</v>
      </c>
      <c r="S72" s="16"/>
      <c r="T72" s="16">
        <v>-781894.76511632674</v>
      </c>
      <c r="U72" s="22">
        <v>-869642.77397586929</v>
      </c>
      <c r="V72" s="22">
        <v>-78787.44</v>
      </c>
      <c r="W72" s="22">
        <v>-30169.440000000002</v>
      </c>
      <c r="X72" s="153">
        <f t="shared" si="6"/>
        <v>-243545.46085811229</v>
      </c>
      <c r="Y72" s="16">
        <f t="shared" si="29"/>
        <v>130614.66166425338</v>
      </c>
      <c r="Z72" s="13">
        <f t="shared" si="7"/>
        <v>-1873425.2182860549</v>
      </c>
      <c r="AA72" s="13"/>
      <c r="AB72" s="16">
        <v>-781894.76511632674</v>
      </c>
      <c r="AC72" s="22">
        <v>-835183.20241933805</v>
      </c>
      <c r="AD72" s="22">
        <v>-77152.2</v>
      </c>
      <c r="AE72" s="22">
        <v>-29566.38</v>
      </c>
      <c r="AF72" s="140">
        <f t="shared" si="8"/>
        <v>-1723796.5475356646</v>
      </c>
      <c r="AG72" s="173"/>
      <c r="AH72" s="16">
        <f t="shared" si="9"/>
        <v>-170.10943843213209</v>
      </c>
      <c r="AI72" s="16">
        <f t="shared" si="10"/>
        <v>-261.27599787288602</v>
      </c>
      <c r="AJ72" s="16">
        <f t="shared" si="11"/>
        <v>-431.38543630501806</v>
      </c>
      <c r="AL72" s="153">
        <f t="shared" si="12"/>
        <v>-290.77529383277306</v>
      </c>
      <c r="AM72" s="153">
        <f t="shared" si="13"/>
        <v>-335.90611788414327</v>
      </c>
      <c r="AN72" s="153">
        <f t="shared" si="14"/>
        <v>-90.571015566423313</v>
      </c>
      <c r="AO72" s="153">
        <f t="shared" si="15"/>
        <v>34.69705405746808</v>
      </c>
      <c r="AP72" s="153">
        <f t="shared" si="16"/>
        <v>-682.55537322587145</v>
      </c>
      <c r="AR72" s="153">
        <f t="shared" si="17"/>
        <v>-297.5246442603983</v>
      </c>
      <c r="AS72" s="153">
        <f t="shared" si="18"/>
        <v>-330.91429755550581</v>
      </c>
      <c r="AT72" s="153">
        <f t="shared" si="19"/>
        <v>-29.98</v>
      </c>
      <c r="AU72" s="153">
        <f t="shared" si="20"/>
        <v>-11.48</v>
      </c>
      <c r="AV72" s="153">
        <f t="shared" si="21"/>
        <v>-92.673310828809846</v>
      </c>
      <c r="AW72" s="153">
        <f t="shared" si="22"/>
        <v>49.701165016839184</v>
      </c>
      <c r="AX72" s="153">
        <f t="shared" si="23"/>
        <v>-712.87108762787477</v>
      </c>
      <c r="AZ72" s="16">
        <f t="shared" si="30"/>
        <v>-302.0064755180868</v>
      </c>
      <c r="BA72" s="16">
        <f t="shared" si="31"/>
        <v>-322.58910869808346</v>
      </c>
      <c r="BB72" s="16">
        <f t="shared" si="32"/>
        <v>-29.799999999999997</v>
      </c>
      <c r="BC72" s="16">
        <f t="shared" si="33"/>
        <v>-11.42</v>
      </c>
      <c r="BD72" s="16">
        <f t="shared" si="34"/>
        <v>-665.81558421617024</v>
      </c>
    </row>
    <row r="73" spans="1:56">
      <c r="A73" s="54">
        <v>205</v>
      </c>
      <c r="B73" s="60">
        <v>18</v>
      </c>
      <c r="C73" s="60">
        <v>18</v>
      </c>
      <c r="D73" s="12" t="s">
        <v>86</v>
      </c>
      <c r="E73" s="15">
        <v>36493</v>
      </c>
      <c r="F73" s="15">
        <v>36297</v>
      </c>
      <c r="G73" s="22">
        <v>36513</v>
      </c>
      <c r="H73" s="22">
        <v>36433</v>
      </c>
      <c r="I73" s="22"/>
      <c r="J73" s="16">
        <v>-7752867.8544950169</v>
      </c>
      <c r="K73" s="22">
        <v>-4898872.5916404137</v>
      </c>
      <c r="L73" s="140">
        <f t="shared" si="4"/>
        <v>-12651740.446135432</v>
      </c>
      <c r="M73" s="140"/>
      <c r="N73" s="22">
        <v>-5505661.1376929609</v>
      </c>
      <c r="O73" s="22">
        <v>-3007442.9254161492</v>
      </c>
      <c r="P73" s="22">
        <v>-3287456.1520144669</v>
      </c>
      <c r="Q73" s="16">
        <v>1259398.9711239189</v>
      </c>
      <c r="R73" s="13">
        <f t="shared" si="5"/>
        <v>-10541161.24399966</v>
      </c>
      <c r="S73" s="16"/>
      <c r="T73" s="16">
        <v>-5505661.1376929609</v>
      </c>
      <c r="U73" s="22">
        <v>-2553780.6794888005</v>
      </c>
      <c r="V73" s="22">
        <v>-1094659.74</v>
      </c>
      <c r="W73" s="22">
        <v>-419169.24</v>
      </c>
      <c r="X73" s="153">
        <f t="shared" si="6"/>
        <v>-3287456.1520144669</v>
      </c>
      <c r="Y73" s="16">
        <f t="shared" si="29"/>
        <v>1814738.638259849</v>
      </c>
      <c r="Z73" s="13">
        <f t="shared" si="7"/>
        <v>-11045988.310936378</v>
      </c>
      <c r="AA73" s="13"/>
      <c r="AB73" s="16">
        <v>-5505661.1376929609</v>
      </c>
      <c r="AC73" s="22">
        <v>-2088634.1310368064</v>
      </c>
      <c r="AD73" s="22">
        <v>-1085703.4000000001</v>
      </c>
      <c r="AE73" s="22">
        <v>-416064.86</v>
      </c>
      <c r="AF73" s="140">
        <f t="shared" si="8"/>
        <v>-9096063.5287297666</v>
      </c>
      <c r="AG73" s="173"/>
      <c r="AH73" s="16">
        <f t="shared" si="9"/>
        <v>-212.44808194708619</v>
      </c>
      <c r="AI73" s="16">
        <f t="shared" si="10"/>
        <v>-134.24143237443931</v>
      </c>
      <c r="AJ73" s="16">
        <f t="shared" si="11"/>
        <v>-346.68951432152556</v>
      </c>
      <c r="AL73" s="153">
        <f t="shared" si="12"/>
        <v>-151.6836415597146</v>
      </c>
      <c r="AM73" s="153">
        <f t="shared" si="13"/>
        <v>-82.85651501270489</v>
      </c>
      <c r="AN73" s="153">
        <f t="shared" si="14"/>
        <v>-90.571015566423313</v>
      </c>
      <c r="AO73" s="153">
        <f t="shared" si="15"/>
        <v>34.69705405746808</v>
      </c>
      <c r="AP73" s="153">
        <f t="shared" si="16"/>
        <v>-290.4141180813748</v>
      </c>
      <c r="AR73" s="153">
        <f t="shared" si="17"/>
        <v>-150.78632645066034</v>
      </c>
      <c r="AS73" s="153">
        <f t="shared" si="18"/>
        <v>-69.941683222107201</v>
      </c>
      <c r="AT73" s="153">
        <f t="shared" si="19"/>
        <v>-29.98</v>
      </c>
      <c r="AU73" s="153">
        <f t="shared" si="20"/>
        <v>-11.48</v>
      </c>
      <c r="AV73" s="153">
        <f t="shared" si="21"/>
        <v>-90.035224495781421</v>
      </c>
      <c r="AW73" s="153">
        <f t="shared" si="22"/>
        <v>49.701165016839184</v>
      </c>
      <c r="AX73" s="153">
        <f t="shared" si="23"/>
        <v>-302.52206915170973</v>
      </c>
      <c r="AZ73" s="16">
        <f t="shared" si="30"/>
        <v>-151.11742479875281</v>
      </c>
      <c r="BA73" s="16">
        <f t="shared" si="31"/>
        <v>-57.328085280838977</v>
      </c>
      <c r="BB73" s="16">
        <f t="shared" si="32"/>
        <v>-29.800000000000004</v>
      </c>
      <c r="BC73" s="16">
        <f t="shared" si="33"/>
        <v>-11.42</v>
      </c>
      <c r="BD73" s="16">
        <f t="shared" si="34"/>
        <v>-249.66551007959177</v>
      </c>
    </row>
    <row r="74" spans="1:56">
      <c r="A74" s="54">
        <v>208</v>
      </c>
      <c r="B74" s="60">
        <v>17</v>
      </c>
      <c r="C74" s="60">
        <v>17</v>
      </c>
      <c r="D74" s="12" t="s">
        <v>87</v>
      </c>
      <c r="E74" s="15">
        <v>12412</v>
      </c>
      <c r="F74" s="15">
        <v>12335</v>
      </c>
      <c r="G74" s="22">
        <v>12372</v>
      </c>
      <c r="H74" s="22">
        <v>12271</v>
      </c>
      <c r="I74" s="22"/>
      <c r="J74" s="16">
        <v>1591114.3300373671</v>
      </c>
      <c r="K74" s="22">
        <v>714745.30689145578</v>
      </c>
      <c r="L74" s="140">
        <f t="shared" si="4"/>
        <v>2305859.6369288228</v>
      </c>
      <c r="M74" s="140"/>
      <c r="N74" s="22">
        <v>1090660.0327865274</v>
      </c>
      <c r="O74" s="22">
        <v>144666.13464401322</v>
      </c>
      <c r="P74" s="22">
        <v>-1117193.4770118315</v>
      </c>
      <c r="Q74" s="16">
        <v>427988.16179886874</v>
      </c>
      <c r="R74" s="13">
        <f t="shared" si="5"/>
        <v>546120.85221757786</v>
      </c>
      <c r="S74" s="16"/>
      <c r="T74" s="16">
        <v>1090660.0327865274</v>
      </c>
      <c r="U74" s="22">
        <v>-25184.675636434768</v>
      </c>
      <c r="V74" s="22">
        <v>-370912.56</v>
      </c>
      <c r="W74" s="22">
        <v>-142030.56</v>
      </c>
      <c r="X74" s="153">
        <f t="shared" si="6"/>
        <v>-1117193.4770118315</v>
      </c>
      <c r="Y74" s="16">
        <f t="shared" si="29"/>
        <v>614902.81358833448</v>
      </c>
      <c r="Z74" s="13">
        <f t="shared" si="7"/>
        <v>50241.573726595612</v>
      </c>
      <c r="AA74" s="13"/>
      <c r="AB74" s="16">
        <v>1090660.0327865274</v>
      </c>
      <c r="AC74" s="22">
        <v>-52136.482944054005</v>
      </c>
      <c r="AD74" s="22">
        <v>-365675.8</v>
      </c>
      <c r="AE74" s="22">
        <v>-140134.82</v>
      </c>
      <c r="AF74" s="140">
        <f t="shared" si="8"/>
        <v>532712.92984247324</v>
      </c>
      <c r="AG74" s="173"/>
      <c r="AH74" s="16">
        <f t="shared" si="9"/>
        <v>128.19161537523098</v>
      </c>
      <c r="AI74" s="16">
        <f t="shared" si="10"/>
        <v>57.585023114039302</v>
      </c>
      <c r="AJ74" s="16">
        <f t="shared" si="11"/>
        <v>185.77663848927028</v>
      </c>
      <c r="AL74" s="153">
        <f t="shared" si="12"/>
        <v>88.419945908919942</v>
      </c>
      <c r="AM74" s="153">
        <f t="shared" si="13"/>
        <v>11.728101714147808</v>
      </c>
      <c r="AN74" s="153">
        <f t="shared" si="14"/>
        <v>-90.571015566423313</v>
      </c>
      <c r="AO74" s="153">
        <f t="shared" si="15"/>
        <v>34.69705405746808</v>
      </c>
      <c r="AP74" s="153">
        <f t="shared" si="16"/>
        <v>44.274086114112514</v>
      </c>
      <c r="AR74" s="153">
        <f t="shared" si="17"/>
        <v>88.155515097520805</v>
      </c>
      <c r="AS74" s="153">
        <f t="shared" si="18"/>
        <v>-2.0356187872966998</v>
      </c>
      <c r="AT74" s="153">
        <f t="shared" si="19"/>
        <v>-29.98</v>
      </c>
      <c r="AU74" s="153">
        <f t="shared" si="20"/>
        <v>-11.48</v>
      </c>
      <c r="AV74" s="153">
        <f t="shared" si="21"/>
        <v>-90.300151714503031</v>
      </c>
      <c r="AW74" s="153">
        <f t="shared" si="22"/>
        <v>49.701165016839191</v>
      </c>
      <c r="AX74" s="153">
        <f t="shared" si="23"/>
        <v>4.0609096125602662</v>
      </c>
      <c r="AZ74" s="16">
        <f t="shared" si="30"/>
        <v>88.88110445656649</v>
      </c>
      <c r="BA74" s="16">
        <f t="shared" si="31"/>
        <v>-4.24875584256002</v>
      </c>
      <c r="BB74" s="16">
        <f t="shared" si="32"/>
        <v>-29.8</v>
      </c>
      <c r="BC74" s="16">
        <f t="shared" si="33"/>
        <v>-11.42</v>
      </c>
      <c r="BD74" s="16">
        <f t="shared" si="34"/>
        <v>43.412348614006454</v>
      </c>
    </row>
    <row r="75" spans="1:56">
      <c r="A75" s="54">
        <v>211</v>
      </c>
      <c r="B75" s="60">
        <v>6</v>
      </c>
      <c r="C75" s="60">
        <v>6</v>
      </c>
      <c r="D75" s="12" t="s">
        <v>88</v>
      </c>
      <c r="E75" s="15">
        <v>32622</v>
      </c>
      <c r="F75" s="15">
        <v>32959</v>
      </c>
      <c r="G75" s="22">
        <v>33473</v>
      </c>
      <c r="H75" s="22">
        <v>33951</v>
      </c>
      <c r="I75" s="22"/>
      <c r="J75" s="16">
        <v>684931.9172317225</v>
      </c>
      <c r="K75" s="22">
        <v>280472.81638252817</v>
      </c>
      <c r="L75" s="140">
        <f t="shared" ref="L75:L138" si="35">SUM(J75:K75)</f>
        <v>965404.73361425067</v>
      </c>
      <c r="M75" s="140"/>
      <c r="N75" s="22">
        <v>227491.82921693509</v>
      </c>
      <c r="O75" s="22">
        <v>15149.9242375013</v>
      </c>
      <c r="P75" s="22">
        <v>-2985130.1020537461</v>
      </c>
      <c r="Q75" s="16">
        <v>1143580.2046800905</v>
      </c>
      <c r="R75" s="13">
        <f t="shared" ref="R75:R138" si="36">SUM(N75:Q75)</f>
        <v>-1598908.143919219</v>
      </c>
      <c r="S75" s="16"/>
      <c r="T75" s="16">
        <v>227491.82921693509</v>
      </c>
      <c r="U75" s="22">
        <v>-67293.208293575473</v>
      </c>
      <c r="V75" s="22">
        <v>-1003520.54</v>
      </c>
      <c r="W75" s="22">
        <v>-384270.04000000004</v>
      </c>
      <c r="X75" s="153">
        <f t="shared" ref="X75:X138" si="37">P75</f>
        <v>-2985130.1020537461</v>
      </c>
      <c r="Y75" s="16">
        <f t="shared" si="29"/>
        <v>1663647.0966086581</v>
      </c>
      <c r="Z75" s="13">
        <f t="shared" ref="Z75:Z138" si="38">SUM(T75:Y75)</f>
        <v>-2549074.9645217285</v>
      </c>
      <c r="AA75" s="13"/>
      <c r="AB75" s="16">
        <v>227491.82921693509</v>
      </c>
      <c r="AC75" s="22">
        <v>-139308.17522116547</v>
      </c>
      <c r="AD75" s="22">
        <v>-1011739.8</v>
      </c>
      <c r="AE75" s="22">
        <v>-387720.42</v>
      </c>
      <c r="AF75" s="140">
        <f t="shared" ref="AF75:AF138" si="39">SUM(AB75:AE75)</f>
        <v>-1311276.5660042304</v>
      </c>
      <c r="AG75" s="173"/>
      <c r="AH75" s="16">
        <f t="shared" ref="AH75:AH138" si="40">J75/E75</f>
        <v>20.996012422037964</v>
      </c>
      <c r="AI75" s="16">
        <f t="shared" ref="AI75:AI138" si="41">K75/E75</f>
        <v>8.5976585243862473</v>
      </c>
      <c r="AJ75" s="16">
        <f t="shared" ref="AJ75:AJ138" si="42">L75/E75</f>
        <v>29.593670946424211</v>
      </c>
      <c r="AL75" s="153">
        <f t="shared" ref="AL75:AL138" si="43">N75/F75</f>
        <v>6.9022673387218996</v>
      </c>
      <c r="AM75" s="153">
        <f t="shared" ref="AM75:AM138" si="44">O75/F75</f>
        <v>0.45965970561914199</v>
      </c>
      <c r="AN75" s="153">
        <f t="shared" ref="AN75:AN138" si="45">P75/F75</f>
        <v>-90.571015566423313</v>
      </c>
      <c r="AO75" s="153">
        <f t="shared" ref="AO75:AO138" si="46">Q75/F75</f>
        <v>34.69705405746808</v>
      </c>
      <c r="AP75" s="153">
        <f t="shared" ref="AP75:AP138" si="47">R75/F75</f>
        <v>-48.512034464614189</v>
      </c>
      <c r="AR75" s="153">
        <f t="shared" ref="AR75:AR138" si="48">T75/$G75</f>
        <v>6.7962784697199261</v>
      </c>
      <c r="AS75" s="153">
        <f t="shared" ref="AS75:AS138" si="49">U75/$G75</f>
        <v>-2.0103727868304446</v>
      </c>
      <c r="AT75" s="153">
        <f t="shared" ref="AT75:AT138" si="50">V75/$G75</f>
        <v>-29.98</v>
      </c>
      <c r="AU75" s="153">
        <f t="shared" ref="AU75:AU138" si="51">W75/$G75</f>
        <v>-11.48</v>
      </c>
      <c r="AV75" s="153">
        <f t="shared" ref="AV75:AV138" si="52">X75/$G75</f>
        <v>-89.180237864958215</v>
      </c>
      <c r="AW75" s="153">
        <f t="shared" ref="AW75:AW138" si="53">Y75/$G75</f>
        <v>49.701165016839184</v>
      </c>
      <c r="AX75" s="153">
        <f t="shared" ref="AX75:AX138" si="54">Z75/$G75</f>
        <v>-76.153167165229547</v>
      </c>
      <c r="AZ75" s="16">
        <f t="shared" si="30"/>
        <v>6.7005928902516887</v>
      </c>
      <c r="BA75" s="16">
        <f t="shared" si="31"/>
        <v>-4.1032127248436119</v>
      </c>
      <c r="BB75" s="16">
        <f t="shared" si="32"/>
        <v>-29.8</v>
      </c>
      <c r="BC75" s="16">
        <f t="shared" si="33"/>
        <v>-11.42</v>
      </c>
      <c r="BD75" s="16">
        <f t="shared" si="34"/>
        <v>-38.622619834591923</v>
      </c>
    </row>
    <row r="76" spans="1:56">
      <c r="A76" s="54">
        <v>213</v>
      </c>
      <c r="B76" s="60">
        <v>10</v>
      </c>
      <c r="C76" s="60">
        <v>10</v>
      </c>
      <c r="D76" s="12" t="s">
        <v>89</v>
      </c>
      <c r="E76" s="15">
        <v>5230</v>
      </c>
      <c r="F76" s="15">
        <v>5154</v>
      </c>
      <c r="G76" s="22">
        <v>5114</v>
      </c>
      <c r="H76" s="22">
        <v>5062</v>
      </c>
      <c r="I76" s="22"/>
      <c r="J76" s="16">
        <v>-135640.18013436309</v>
      </c>
      <c r="K76" s="22">
        <v>66922.726256264737</v>
      </c>
      <c r="L76" s="140">
        <f t="shared" si="35"/>
        <v>-68717.453878098357</v>
      </c>
      <c r="M76" s="140"/>
      <c r="N76" s="22">
        <v>-469288.93150539533</v>
      </c>
      <c r="O76" s="22">
        <v>-99885.930040019972</v>
      </c>
      <c r="P76" s="22">
        <v>-466803.01422934578</v>
      </c>
      <c r="Q76" s="16">
        <v>178828.6166121905</v>
      </c>
      <c r="R76" s="13">
        <f t="shared" si="36"/>
        <v>-857149.2591625707</v>
      </c>
      <c r="S76" s="16"/>
      <c r="T76" s="16">
        <v>-469288.93150539533</v>
      </c>
      <c r="U76" s="22">
        <v>-35468.065877429173</v>
      </c>
      <c r="V76" s="22">
        <v>-153317.72</v>
      </c>
      <c r="W76" s="22">
        <v>-58708.72</v>
      </c>
      <c r="X76" s="153">
        <f t="shared" si="37"/>
        <v>-466803.01422934578</v>
      </c>
      <c r="Y76" s="16">
        <f t="shared" ref="Y76:Y139" si="55">G76/$G$10*277000000</f>
        <v>254171.7578961156</v>
      </c>
      <c r="Z76" s="13">
        <f t="shared" si="38"/>
        <v>-929414.69371605478</v>
      </c>
      <c r="AA76" s="13"/>
      <c r="AB76" s="16">
        <v>-469288.93150539533</v>
      </c>
      <c r="AC76" s="22">
        <v>-21784.469646830508</v>
      </c>
      <c r="AD76" s="22">
        <v>-150847.6</v>
      </c>
      <c r="AE76" s="22">
        <v>-57808.04</v>
      </c>
      <c r="AF76" s="140">
        <f t="shared" si="39"/>
        <v>-699729.04115222592</v>
      </c>
      <c r="AG76" s="173"/>
      <c r="AH76" s="16">
        <f t="shared" si="40"/>
        <v>-25.935024882287397</v>
      </c>
      <c r="AI76" s="16">
        <f t="shared" si="41"/>
        <v>12.79593236257452</v>
      </c>
      <c r="AJ76" s="16">
        <f t="shared" si="42"/>
        <v>-13.139092519712879</v>
      </c>
      <c r="AL76" s="153">
        <f t="shared" si="43"/>
        <v>-91.053343326619199</v>
      </c>
      <c r="AM76" s="153">
        <f t="shared" si="44"/>
        <v>-19.380273581688005</v>
      </c>
      <c r="AN76" s="153">
        <f t="shared" si="45"/>
        <v>-90.571015566423313</v>
      </c>
      <c r="AO76" s="153">
        <f t="shared" si="46"/>
        <v>34.69705405746808</v>
      </c>
      <c r="AP76" s="153">
        <f t="shared" si="47"/>
        <v>-166.30757841726245</v>
      </c>
      <c r="AR76" s="153">
        <f t="shared" si="48"/>
        <v>-91.765532167656502</v>
      </c>
      <c r="AS76" s="153">
        <f t="shared" si="49"/>
        <v>-6.9354841371586184</v>
      </c>
      <c r="AT76" s="153">
        <f t="shared" si="50"/>
        <v>-29.98</v>
      </c>
      <c r="AU76" s="153">
        <f t="shared" si="51"/>
        <v>-11.48</v>
      </c>
      <c r="AV76" s="153">
        <f t="shared" si="52"/>
        <v>-91.27943180081067</v>
      </c>
      <c r="AW76" s="153">
        <f t="shared" si="53"/>
        <v>49.701165016839184</v>
      </c>
      <c r="AX76" s="153">
        <f t="shared" si="54"/>
        <v>-181.73928308878664</v>
      </c>
      <c r="AZ76" s="16">
        <f t="shared" si="30"/>
        <v>-92.708204564479516</v>
      </c>
      <c r="BA76" s="16">
        <f t="shared" si="31"/>
        <v>-4.3035301554386622</v>
      </c>
      <c r="BB76" s="16">
        <f t="shared" si="32"/>
        <v>-29.8</v>
      </c>
      <c r="BC76" s="16">
        <f t="shared" si="33"/>
        <v>-11.42</v>
      </c>
      <c r="BD76" s="16">
        <f t="shared" si="34"/>
        <v>-138.23173471991819</v>
      </c>
    </row>
    <row r="77" spans="1:56">
      <c r="A77" s="54">
        <v>214</v>
      </c>
      <c r="B77" s="60">
        <v>4</v>
      </c>
      <c r="C77" s="60">
        <v>4</v>
      </c>
      <c r="D77" s="12" t="s">
        <v>90</v>
      </c>
      <c r="E77" s="15">
        <v>12662</v>
      </c>
      <c r="F77" s="15">
        <v>12528</v>
      </c>
      <c r="G77" s="22">
        <v>12394</v>
      </c>
      <c r="H77" s="22">
        <v>12478</v>
      </c>
      <c r="I77" s="22"/>
      <c r="J77" s="16">
        <v>218342.51649319506</v>
      </c>
      <c r="K77" s="22">
        <v>823608.0857681433</v>
      </c>
      <c r="L77" s="140">
        <f t="shared" si="35"/>
        <v>1041950.6022613384</v>
      </c>
      <c r="M77" s="140"/>
      <c r="N77" s="22">
        <v>-359613.47144234675</v>
      </c>
      <c r="O77" s="22">
        <v>197904.26069341192</v>
      </c>
      <c r="P77" s="22">
        <v>-1134673.6830161512</v>
      </c>
      <c r="Q77" s="16">
        <v>434684.69323196012</v>
      </c>
      <c r="R77" s="13">
        <f t="shared" si="36"/>
        <v>-861698.20053312602</v>
      </c>
      <c r="S77" s="16"/>
      <c r="T77" s="16">
        <v>-359613.47144234675</v>
      </c>
      <c r="U77" s="22">
        <v>-21353.084624993669</v>
      </c>
      <c r="V77" s="22">
        <v>-371572.12</v>
      </c>
      <c r="W77" s="22">
        <v>-142283.12</v>
      </c>
      <c r="X77" s="153">
        <f t="shared" si="37"/>
        <v>-1134673.6830161512</v>
      </c>
      <c r="Y77" s="16">
        <f t="shared" si="55"/>
        <v>615996.23921870487</v>
      </c>
      <c r="Z77" s="13">
        <f t="shared" si="38"/>
        <v>-1413499.2398647866</v>
      </c>
      <c r="AA77" s="13"/>
      <c r="AB77" s="16">
        <v>-359613.47144234675</v>
      </c>
      <c r="AC77" s="22">
        <v>-52952.238210223637</v>
      </c>
      <c r="AD77" s="22">
        <v>-371844.4</v>
      </c>
      <c r="AE77" s="22">
        <v>-142498.76</v>
      </c>
      <c r="AF77" s="140">
        <f t="shared" si="39"/>
        <v>-926908.86965257046</v>
      </c>
      <c r="AG77" s="173"/>
      <c r="AH77" s="16">
        <f t="shared" si="40"/>
        <v>17.243920114768208</v>
      </c>
      <c r="AI77" s="16">
        <f t="shared" si="41"/>
        <v>65.045655170442529</v>
      </c>
      <c r="AJ77" s="16">
        <f t="shared" si="42"/>
        <v>82.289575285210745</v>
      </c>
      <c r="AL77" s="153">
        <f t="shared" si="43"/>
        <v>-28.704779010404433</v>
      </c>
      <c r="AM77" s="153">
        <f t="shared" si="44"/>
        <v>15.796955674761488</v>
      </c>
      <c r="AN77" s="153">
        <f t="shared" si="45"/>
        <v>-90.571015566423313</v>
      </c>
      <c r="AO77" s="153">
        <f t="shared" si="46"/>
        <v>34.69705405746808</v>
      </c>
      <c r="AP77" s="153">
        <f t="shared" si="47"/>
        <v>-68.781784844598178</v>
      </c>
      <c r="AR77" s="153">
        <f t="shared" si="48"/>
        <v>-29.015125983729767</v>
      </c>
      <c r="AS77" s="153">
        <f t="shared" si="49"/>
        <v>-1.7228565939159004</v>
      </c>
      <c r="AT77" s="153">
        <f t="shared" si="50"/>
        <v>-29.98</v>
      </c>
      <c r="AU77" s="153">
        <f t="shared" si="51"/>
        <v>-11.48</v>
      </c>
      <c r="AV77" s="153">
        <f t="shared" si="52"/>
        <v>-91.550240682277817</v>
      </c>
      <c r="AW77" s="153">
        <f t="shared" si="53"/>
        <v>49.701165016839184</v>
      </c>
      <c r="AX77" s="153">
        <f t="shared" si="54"/>
        <v>-114.04705824308428</v>
      </c>
      <c r="AZ77" s="16">
        <f t="shared" si="30"/>
        <v>-28.819800564381051</v>
      </c>
      <c r="BA77" s="16">
        <f t="shared" si="31"/>
        <v>-4.2436478770815542</v>
      </c>
      <c r="BB77" s="16">
        <f t="shared" si="32"/>
        <v>-29.8</v>
      </c>
      <c r="BC77" s="16">
        <f t="shared" si="33"/>
        <v>-11.42</v>
      </c>
      <c r="BD77" s="16">
        <f t="shared" si="34"/>
        <v>-74.28344844146261</v>
      </c>
    </row>
    <row r="78" spans="1:56">
      <c r="A78" s="54">
        <v>216</v>
      </c>
      <c r="B78" s="60">
        <v>13</v>
      </c>
      <c r="C78" s="60">
        <v>13</v>
      </c>
      <c r="D78" s="12" t="s">
        <v>91</v>
      </c>
      <c r="E78" s="15">
        <v>1311</v>
      </c>
      <c r="F78" s="15">
        <v>1269</v>
      </c>
      <c r="G78" s="22">
        <v>1217</v>
      </c>
      <c r="H78" s="22">
        <v>1186</v>
      </c>
      <c r="I78" s="22"/>
      <c r="J78" s="16">
        <v>114357.02483967174</v>
      </c>
      <c r="K78" s="22">
        <v>-4523.8032819577911</v>
      </c>
      <c r="L78" s="140">
        <f t="shared" si="35"/>
        <v>109833.22155771394</v>
      </c>
      <c r="M78" s="140"/>
      <c r="N78" s="22">
        <v>82910.212932417213</v>
      </c>
      <c r="O78" s="22">
        <v>-11899.924942034795</v>
      </c>
      <c r="P78" s="22">
        <v>-114934.61875379119</v>
      </c>
      <c r="Q78" s="16">
        <v>44030.561598926994</v>
      </c>
      <c r="R78" s="13">
        <f t="shared" si="36"/>
        <v>106.23083551822492</v>
      </c>
      <c r="S78" s="16"/>
      <c r="T78" s="16">
        <v>82910.212932417213</v>
      </c>
      <c r="U78" s="22">
        <v>-2590.9487947009097</v>
      </c>
      <c r="V78" s="22">
        <v>-36485.660000000003</v>
      </c>
      <c r="W78" s="22">
        <v>-13971.16</v>
      </c>
      <c r="X78" s="153">
        <f t="shared" si="37"/>
        <v>-114934.61875379119</v>
      </c>
      <c r="Y78" s="16">
        <f t="shared" si="55"/>
        <v>60486.317825493286</v>
      </c>
      <c r="Z78" s="13">
        <f t="shared" si="38"/>
        <v>-24585.856790581602</v>
      </c>
      <c r="AA78" s="13"/>
      <c r="AB78" s="16">
        <v>82910.212932417213</v>
      </c>
      <c r="AC78" s="22">
        <v>-5363.6965428459289</v>
      </c>
      <c r="AD78" s="22">
        <v>-35342.800000000003</v>
      </c>
      <c r="AE78" s="22">
        <v>-13544.12</v>
      </c>
      <c r="AF78" s="140">
        <f t="shared" si="39"/>
        <v>28659.596389571285</v>
      </c>
      <c r="AG78" s="173"/>
      <c r="AH78" s="16">
        <f t="shared" si="40"/>
        <v>87.228851899063116</v>
      </c>
      <c r="AI78" s="16">
        <f t="shared" si="41"/>
        <v>-3.4506508634308095</v>
      </c>
      <c r="AJ78" s="16">
        <f t="shared" si="42"/>
        <v>83.778201035632293</v>
      </c>
      <c r="AL78" s="153">
        <f t="shared" si="43"/>
        <v>65.335077172905599</v>
      </c>
      <c r="AM78" s="153">
        <f t="shared" si="44"/>
        <v>-9.3774034216192241</v>
      </c>
      <c r="AN78" s="153">
        <f t="shared" si="45"/>
        <v>-90.571015566423313</v>
      </c>
      <c r="AO78" s="153">
        <f t="shared" si="46"/>
        <v>34.69705405746808</v>
      </c>
      <c r="AP78" s="153">
        <f t="shared" si="47"/>
        <v>8.3712242331146505E-2</v>
      </c>
      <c r="AR78" s="153">
        <f t="shared" si="48"/>
        <v>68.126715638798032</v>
      </c>
      <c r="AS78" s="153">
        <f t="shared" si="49"/>
        <v>-2.1289636768290139</v>
      </c>
      <c r="AT78" s="153">
        <f t="shared" si="50"/>
        <v>-29.980000000000004</v>
      </c>
      <c r="AU78" s="153">
        <f t="shared" si="51"/>
        <v>-11.48</v>
      </c>
      <c r="AV78" s="153">
        <f t="shared" si="52"/>
        <v>-94.44093570566244</v>
      </c>
      <c r="AW78" s="153">
        <f t="shared" si="53"/>
        <v>49.701165016839184</v>
      </c>
      <c r="AX78" s="153">
        <f t="shared" si="54"/>
        <v>-20.202018726854234</v>
      </c>
      <c r="AZ78" s="16">
        <f t="shared" si="30"/>
        <v>69.90743080304992</v>
      </c>
      <c r="BA78" s="16">
        <f t="shared" si="31"/>
        <v>-4.5225097325851005</v>
      </c>
      <c r="BB78" s="16">
        <f t="shared" si="32"/>
        <v>-29.8</v>
      </c>
      <c r="BC78" s="16">
        <f t="shared" si="33"/>
        <v>-11.42</v>
      </c>
      <c r="BD78" s="16">
        <f t="shared" si="34"/>
        <v>24.164921070464828</v>
      </c>
    </row>
    <row r="79" spans="1:56">
      <c r="A79" s="54">
        <v>217</v>
      </c>
      <c r="B79" s="60">
        <v>16</v>
      </c>
      <c r="C79" s="60">
        <v>16</v>
      </c>
      <c r="D79" s="12" t="s">
        <v>92</v>
      </c>
      <c r="E79" s="15">
        <v>5390</v>
      </c>
      <c r="F79" s="15">
        <v>5352</v>
      </c>
      <c r="G79" s="22">
        <v>5246</v>
      </c>
      <c r="H79" s="22">
        <v>5264</v>
      </c>
      <c r="I79" s="22"/>
      <c r="J79" s="16">
        <v>-561106.87027460278</v>
      </c>
      <c r="K79" s="22">
        <v>-772481.20078429999</v>
      </c>
      <c r="L79" s="140">
        <f t="shared" si="35"/>
        <v>-1333588.0710589029</v>
      </c>
      <c r="M79" s="140"/>
      <c r="N79" s="22">
        <v>-723950.50658415561</v>
      </c>
      <c r="O79" s="22">
        <v>-823094.38315052423</v>
      </c>
      <c r="P79" s="22">
        <v>-484736.07531149755</v>
      </c>
      <c r="Q79" s="16">
        <v>185698.63331556917</v>
      </c>
      <c r="R79" s="13">
        <f t="shared" si="36"/>
        <v>-1846082.3317306081</v>
      </c>
      <c r="S79" s="16"/>
      <c r="T79" s="16">
        <v>-723950.50658415561</v>
      </c>
      <c r="U79" s="22">
        <v>-756201.79312371288</v>
      </c>
      <c r="V79" s="22">
        <v>-157275.08000000002</v>
      </c>
      <c r="W79" s="22">
        <v>-60224.08</v>
      </c>
      <c r="X79" s="153">
        <f t="shared" si="37"/>
        <v>-484736.07531149755</v>
      </c>
      <c r="Y79" s="16">
        <f t="shared" si="55"/>
        <v>260732.31167833836</v>
      </c>
      <c r="Z79" s="13">
        <f t="shared" si="38"/>
        <v>-1921655.2233410277</v>
      </c>
      <c r="AA79" s="13"/>
      <c r="AB79" s="16">
        <v>-723950.50658415561</v>
      </c>
      <c r="AC79" s="22">
        <v>-687615.84036411648</v>
      </c>
      <c r="AD79" s="22">
        <v>-156867.20000000001</v>
      </c>
      <c r="AE79" s="22">
        <v>-60114.879999999997</v>
      </c>
      <c r="AF79" s="140">
        <f t="shared" si="39"/>
        <v>-1628548.4269482719</v>
      </c>
      <c r="AG79" s="173"/>
      <c r="AH79" s="16">
        <f t="shared" si="40"/>
        <v>-104.10146016226396</v>
      </c>
      <c r="AI79" s="16">
        <f t="shared" si="41"/>
        <v>-143.31747695441558</v>
      </c>
      <c r="AJ79" s="16">
        <f t="shared" si="42"/>
        <v>-247.41893711667956</v>
      </c>
      <c r="AL79" s="153">
        <f t="shared" si="43"/>
        <v>-135.26728448881832</v>
      </c>
      <c r="AM79" s="153">
        <f t="shared" si="44"/>
        <v>-153.79192510286327</v>
      </c>
      <c r="AN79" s="153">
        <f t="shared" si="45"/>
        <v>-90.571015566423313</v>
      </c>
      <c r="AO79" s="153">
        <f t="shared" si="46"/>
        <v>34.69705405746808</v>
      </c>
      <c r="AP79" s="153">
        <f t="shared" si="47"/>
        <v>-344.9331711006368</v>
      </c>
      <c r="AR79" s="153">
        <f t="shared" si="48"/>
        <v>-138.00047780864574</v>
      </c>
      <c r="AS79" s="153">
        <f t="shared" si="49"/>
        <v>-144.14826403425712</v>
      </c>
      <c r="AT79" s="153">
        <f t="shared" si="50"/>
        <v>-29.980000000000004</v>
      </c>
      <c r="AU79" s="153">
        <f t="shared" si="51"/>
        <v>-11.48</v>
      </c>
      <c r="AV79" s="153">
        <f t="shared" si="52"/>
        <v>-92.401081835969791</v>
      </c>
      <c r="AW79" s="153">
        <f t="shared" si="53"/>
        <v>49.701165016839184</v>
      </c>
      <c r="AX79" s="153">
        <f t="shared" si="54"/>
        <v>-366.30865866203351</v>
      </c>
      <c r="AZ79" s="16">
        <f t="shared" si="30"/>
        <v>-137.52859167632135</v>
      </c>
      <c r="BA79" s="16">
        <f t="shared" si="31"/>
        <v>-130.62610949166347</v>
      </c>
      <c r="BB79" s="16">
        <f t="shared" si="32"/>
        <v>-29.8</v>
      </c>
      <c r="BC79" s="16">
        <f t="shared" si="33"/>
        <v>-11.42</v>
      </c>
      <c r="BD79" s="16">
        <f t="shared" si="34"/>
        <v>-309.37470116798477</v>
      </c>
    </row>
    <row r="80" spans="1:56">
      <c r="A80" s="54">
        <v>218</v>
      </c>
      <c r="B80" s="60">
        <v>14</v>
      </c>
      <c r="C80" s="60">
        <v>14</v>
      </c>
      <c r="D80" s="12" t="s">
        <v>93</v>
      </c>
      <c r="E80" s="15">
        <v>1192</v>
      </c>
      <c r="F80" s="15">
        <v>1200</v>
      </c>
      <c r="G80" s="22">
        <v>1188</v>
      </c>
      <c r="H80" s="22">
        <v>1159</v>
      </c>
      <c r="I80" s="22"/>
      <c r="J80" s="16">
        <v>422971.04760824348</v>
      </c>
      <c r="K80" s="22">
        <v>241440.92076209918</v>
      </c>
      <c r="L80" s="140">
        <f t="shared" si="35"/>
        <v>664411.96837034263</v>
      </c>
      <c r="M80" s="140"/>
      <c r="N80" s="22">
        <v>331647.56100849988</v>
      </c>
      <c r="O80" s="22">
        <v>157627.60735726121</v>
      </c>
      <c r="P80" s="22">
        <v>-108685.21867970798</v>
      </c>
      <c r="Q80" s="16">
        <v>41636.464868961695</v>
      </c>
      <c r="R80" s="13">
        <f t="shared" si="36"/>
        <v>422226.41455501481</v>
      </c>
      <c r="S80" s="16"/>
      <c r="T80" s="16">
        <v>331647.56100849988</v>
      </c>
      <c r="U80" s="22">
        <v>136625.94592829514</v>
      </c>
      <c r="V80" s="22">
        <v>-35616.239999999998</v>
      </c>
      <c r="W80" s="22">
        <v>-13638.24</v>
      </c>
      <c r="X80" s="153">
        <f t="shared" si="37"/>
        <v>-108685.21867970798</v>
      </c>
      <c r="Y80" s="16">
        <f t="shared" si="55"/>
        <v>59044.984040004951</v>
      </c>
      <c r="Z80" s="13">
        <f t="shared" si="38"/>
        <v>369378.79229709203</v>
      </c>
      <c r="AA80" s="13"/>
      <c r="AB80" s="16">
        <v>331647.56100849988</v>
      </c>
      <c r="AC80" s="22">
        <v>116003.96224210602</v>
      </c>
      <c r="AD80" s="22">
        <v>-34538.200000000004</v>
      </c>
      <c r="AE80" s="22">
        <v>-13235.78</v>
      </c>
      <c r="AF80" s="140">
        <f t="shared" si="39"/>
        <v>399877.54325060587</v>
      </c>
      <c r="AG80" s="173"/>
      <c r="AH80" s="16">
        <f t="shared" si="40"/>
        <v>354.84148289282172</v>
      </c>
      <c r="AI80" s="16">
        <f t="shared" si="41"/>
        <v>202.55110802189529</v>
      </c>
      <c r="AJ80" s="16">
        <f t="shared" si="42"/>
        <v>557.39259091471695</v>
      </c>
      <c r="AL80" s="153">
        <f t="shared" si="43"/>
        <v>276.37296750708322</v>
      </c>
      <c r="AM80" s="153">
        <f t="shared" si="44"/>
        <v>131.35633946438435</v>
      </c>
      <c r="AN80" s="153">
        <f t="shared" si="45"/>
        <v>-90.571015566423313</v>
      </c>
      <c r="AO80" s="153">
        <f t="shared" si="46"/>
        <v>34.69705405746808</v>
      </c>
      <c r="AP80" s="153">
        <f t="shared" si="47"/>
        <v>351.85534546251233</v>
      </c>
      <c r="AR80" s="153">
        <f t="shared" si="48"/>
        <v>279.16461364351841</v>
      </c>
      <c r="AS80" s="153">
        <f t="shared" si="49"/>
        <v>115.00500499014743</v>
      </c>
      <c r="AT80" s="153">
        <f t="shared" si="50"/>
        <v>-29.979999999999997</v>
      </c>
      <c r="AU80" s="153">
        <f t="shared" si="51"/>
        <v>-11.48</v>
      </c>
      <c r="AV80" s="153">
        <f t="shared" si="52"/>
        <v>-91.485874309518493</v>
      </c>
      <c r="AW80" s="153">
        <f t="shared" si="53"/>
        <v>49.701165016839184</v>
      </c>
      <c r="AX80" s="153">
        <f t="shared" si="54"/>
        <v>310.92490934098657</v>
      </c>
      <c r="AZ80" s="16">
        <f t="shared" si="30"/>
        <v>286.14975065444338</v>
      </c>
      <c r="BA80" s="16">
        <f t="shared" si="31"/>
        <v>100.08969995004833</v>
      </c>
      <c r="BB80" s="16">
        <f t="shared" si="32"/>
        <v>-29.800000000000004</v>
      </c>
      <c r="BC80" s="16">
        <f t="shared" si="33"/>
        <v>-11.42</v>
      </c>
      <c r="BD80" s="16">
        <f t="shared" si="34"/>
        <v>345.01945060449168</v>
      </c>
    </row>
    <row r="81" spans="1:56">
      <c r="A81" s="54">
        <v>224</v>
      </c>
      <c r="B81" s="60">
        <v>1</v>
      </c>
      <c r="C81" s="146">
        <v>34</v>
      </c>
      <c r="D81" s="12" t="s">
        <v>94</v>
      </c>
      <c r="E81" s="15">
        <v>8717</v>
      </c>
      <c r="F81" s="15">
        <v>8603</v>
      </c>
      <c r="G81" s="22">
        <v>8581</v>
      </c>
      <c r="H81" s="22">
        <v>8440</v>
      </c>
      <c r="I81" s="22"/>
      <c r="J81" s="16">
        <v>-739697.95930586406</v>
      </c>
      <c r="K81" s="22">
        <v>-627025.14316977886</v>
      </c>
      <c r="L81" s="140">
        <f t="shared" si="35"/>
        <v>-1366723.1024756429</v>
      </c>
      <c r="M81" s="140"/>
      <c r="N81" s="22">
        <v>-207149.17075832974</v>
      </c>
      <c r="O81" s="22">
        <v>-179086.34596851381</v>
      </c>
      <c r="P81" s="22">
        <v>-779182.44691793981</v>
      </c>
      <c r="Q81" s="16">
        <v>298498.75605639786</v>
      </c>
      <c r="R81" s="13">
        <f t="shared" si="36"/>
        <v>-866919.20758838556</v>
      </c>
      <c r="S81" s="16"/>
      <c r="T81" s="16">
        <v>-207149.17075832974</v>
      </c>
      <c r="U81" s="22">
        <v>-71560.757029676271</v>
      </c>
      <c r="V81" s="22">
        <v>-257258.38</v>
      </c>
      <c r="W81" s="22">
        <v>-98509.88</v>
      </c>
      <c r="X81" s="153">
        <f t="shared" si="37"/>
        <v>-779182.44691793981</v>
      </c>
      <c r="Y81" s="16">
        <f t="shared" si="55"/>
        <v>426485.69700949703</v>
      </c>
      <c r="Z81" s="13">
        <f t="shared" si="38"/>
        <v>-987174.93769644876</v>
      </c>
      <c r="AA81" s="13"/>
      <c r="AB81" s="16">
        <v>-207149.17075832974</v>
      </c>
      <c r="AC81" s="22">
        <v>-36362.396657291982</v>
      </c>
      <c r="AD81" s="22">
        <v>-251512</v>
      </c>
      <c r="AE81" s="22">
        <v>-96384.8</v>
      </c>
      <c r="AF81" s="140">
        <f t="shared" si="39"/>
        <v>-591408.36741562176</v>
      </c>
      <c r="AG81" s="173"/>
      <c r="AH81" s="16">
        <f t="shared" si="40"/>
        <v>-84.85694152872135</v>
      </c>
      <c r="AI81" s="16">
        <f t="shared" si="41"/>
        <v>-71.931300122723286</v>
      </c>
      <c r="AJ81" s="16">
        <f t="shared" si="42"/>
        <v>-156.78824165144465</v>
      </c>
      <c r="AL81" s="153">
        <f t="shared" si="43"/>
        <v>-24.07871332771472</v>
      </c>
      <c r="AM81" s="153">
        <f t="shared" si="44"/>
        <v>-20.816732066548159</v>
      </c>
      <c r="AN81" s="153">
        <f t="shared" si="45"/>
        <v>-90.571015566423313</v>
      </c>
      <c r="AO81" s="153">
        <f t="shared" si="46"/>
        <v>34.69705405746808</v>
      </c>
      <c r="AP81" s="153">
        <f t="shared" si="47"/>
        <v>-100.76940690321813</v>
      </c>
      <c r="AR81" s="153">
        <f t="shared" si="48"/>
        <v>-24.140446423299117</v>
      </c>
      <c r="AS81" s="153">
        <f t="shared" si="49"/>
        <v>-8.3394426092152738</v>
      </c>
      <c r="AT81" s="153">
        <f t="shared" si="50"/>
        <v>-29.98</v>
      </c>
      <c r="AU81" s="153">
        <f t="shared" si="51"/>
        <v>-11.48</v>
      </c>
      <c r="AV81" s="153">
        <f t="shared" si="52"/>
        <v>-90.803221875998119</v>
      </c>
      <c r="AW81" s="153">
        <f t="shared" si="53"/>
        <v>49.701165016839184</v>
      </c>
      <c r="AX81" s="153">
        <f t="shared" si="54"/>
        <v>-115.04194589167332</v>
      </c>
      <c r="AZ81" s="16">
        <f t="shared" si="30"/>
        <v>-24.54374061117651</v>
      </c>
      <c r="BA81" s="16">
        <f t="shared" si="31"/>
        <v>-4.3083408361720359</v>
      </c>
      <c r="BB81" s="16">
        <f t="shared" si="32"/>
        <v>-29.8</v>
      </c>
      <c r="BC81" s="16">
        <f t="shared" si="33"/>
        <v>-11.42</v>
      </c>
      <c r="BD81" s="16">
        <f t="shared" si="34"/>
        <v>-70.072081447348552</v>
      </c>
    </row>
    <row r="82" spans="1:56">
      <c r="A82" s="54">
        <v>226</v>
      </c>
      <c r="B82" s="60">
        <v>13</v>
      </c>
      <c r="C82" s="60">
        <v>13</v>
      </c>
      <c r="D82" s="12" t="s">
        <v>95</v>
      </c>
      <c r="E82" s="15">
        <v>3774</v>
      </c>
      <c r="F82" s="15">
        <v>3665</v>
      </c>
      <c r="G82" s="22">
        <v>3625</v>
      </c>
      <c r="H82" s="22">
        <v>3573</v>
      </c>
      <c r="I82" s="22"/>
      <c r="J82" s="16">
        <v>784635.01991361193</v>
      </c>
      <c r="K82" s="22">
        <v>535356.36798002338</v>
      </c>
      <c r="L82" s="140">
        <f t="shared" si="35"/>
        <v>1319991.3878936353</v>
      </c>
      <c r="M82" s="140"/>
      <c r="N82" s="22">
        <v>391817.80303608027</v>
      </c>
      <c r="O82" s="22">
        <v>202829.45514954472</v>
      </c>
      <c r="P82" s="22">
        <v>-331942.77205094142</v>
      </c>
      <c r="Q82" s="16">
        <v>127164.70312062051</v>
      </c>
      <c r="R82" s="13">
        <f t="shared" si="36"/>
        <v>389869.18925530405</v>
      </c>
      <c r="S82" s="16"/>
      <c r="T82" s="16">
        <v>391817.80303608027</v>
      </c>
      <c r="U82" s="22">
        <v>138686.8808685776</v>
      </c>
      <c r="V82" s="22">
        <v>-108677.5</v>
      </c>
      <c r="W82" s="22">
        <v>-41615</v>
      </c>
      <c r="X82" s="153">
        <f t="shared" si="37"/>
        <v>-331942.77205094142</v>
      </c>
      <c r="Y82" s="16">
        <f t="shared" si="55"/>
        <v>180166.72318604204</v>
      </c>
      <c r="Z82" s="13">
        <f t="shared" si="38"/>
        <v>228436.13503975846</v>
      </c>
      <c r="AA82" s="13"/>
      <c r="AB82" s="16">
        <v>391817.80303608027</v>
      </c>
      <c r="AC82" s="22">
        <v>75703.905693674926</v>
      </c>
      <c r="AD82" s="22">
        <v>-106475.40000000001</v>
      </c>
      <c r="AE82" s="22">
        <v>-40803.659999999996</v>
      </c>
      <c r="AF82" s="140">
        <f t="shared" si="39"/>
        <v>320242.64872975519</v>
      </c>
      <c r="AG82" s="173"/>
      <c r="AH82" s="16">
        <f t="shared" si="40"/>
        <v>207.90541068193215</v>
      </c>
      <c r="AI82" s="16">
        <f t="shared" si="41"/>
        <v>141.85383359301096</v>
      </c>
      <c r="AJ82" s="16">
        <f t="shared" si="42"/>
        <v>349.75924427494311</v>
      </c>
      <c r="AL82" s="153">
        <f t="shared" si="43"/>
        <v>106.90799537137251</v>
      </c>
      <c r="AM82" s="153">
        <f t="shared" si="44"/>
        <v>55.342279713381913</v>
      </c>
      <c r="AN82" s="153">
        <f t="shared" si="45"/>
        <v>-90.571015566423313</v>
      </c>
      <c r="AO82" s="153">
        <f t="shared" si="46"/>
        <v>34.69705405746808</v>
      </c>
      <c r="AP82" s="153">
        <f t="shared" si="47"/>
        <v>106.3763135757992</v>
      </c>
      <c r="AR82" s="153">
        <f t="shared" si="48"/>
        <v>108.08766980305663</v>
      </c>
      <c r="AS82" s="153">
        <f t="shared" si="49"/>
        <v>38.258449894780028</v>
      </c>
      <c r="AT82" s="153">
        <f t="shared" si="50"/>
        <v>-29.98</v>
      </c>
      <c r="AU82" s="153">
        <f t="shared" si="51"/>
        <v>-11.48</v>
      </c>
      <c r="AV82" s="153">
        <f t="shared" si="52"/>
        <v>-91.570419876121775</v>
      </c>
      <c r="AW82" s="153">
        <f t="shared" si="53"/>
        <v>49.701165016839184</v>
      </c>
      <c r="AX82" s="153">
        <f t="shared" si="54"/>
        <v>63.016864838554056</v>
      </c>
      <c r="AZ82" s="16">
        <f t="shared" si="30"/>
        <v>109.66073412708656</v>
      </c>
      <c r="BA82" s="16">
        <f t="shared" si="31"/>
        <v>21.187770974999978</v>
      </c>
      <c r="BB82" s="16">
        <f t="shared" si="32"/>
        <v>-29.8</v>
      </c>
      <c r="BC82" s="16">
        <f t="shared" si="33"/>
        <v>-11.419999999999998</v>
      </c>
      <c r="BD82" s="16">
        <f t="shared" si="34"/>
        <v>89.628505102086535</v>
      </c>
    </row>
    <row r="83" spans="1:56">
      <c r="A83" s="54">
        <v>230</v>
      </c>
      <c r="B83" s="60">
        <v>4</v>
      </c>
      <c r="C83" s="60">
        <v>4</v>
      </c>
      <c r="D83" s="12" t="s">
        <v>96</v>
      </c>
      <c r="E83" s="15">
        <v>2290</v>
      </c>
      <c r="F83" s="15">
        <v>2240</v>
      </c>
      <c r="G83" s="22">
        <v>2216</v>
      </c>
      <c r="H83" s="22">
        <v>2170</v>
      </c>
      <c r="I83" s="22"/>
      <c r="J83" s="16">
        <v>-109857.50508823193</v>
      </c>
      <c r="K83" s="22">
        <v>-115270.02687541254</v>
      </c>
      <c r="L83" s="140">
        <f t="shared" si="35"/>
        <v>-225127.53196364449</v>
      </c>
      <c r="M83" s="140"/>
      <c r="N83" s="22">
        <v>27730.53614179519</v>
      </c>
      <c r="O83" s="22">
        <v>552.14725966003346</v>
      </c>
      <c r="P83" s="22">
        <v>-202879.07486878822</v>
      </c>
      <c r="Q83" s="16">
        <v>77721.401088728497</v>
      </c>
      <c r="R83" s="13">
        <f t="shared" si="36"/>
        <v>-96874.990378604489</v>
      </c>
      <c r="S83" s="16"/>
      <c r="T83" s="16">
        <v>27730.53614179519</v>
      </c>
      <c r="U83" s="22">
        <v>-4573.4635934830876</v>
      </c>
      <c r="V83" s="22">
        <v>-66435.680000000008</v>
      </c>
      <c r="W83" s="22">
        <v>-25439.68</v>
      </c>
      <c r="X83" s="153">
        <f t="shared" si="37"/>
        <v>-202879.07486878822</v>
      </c>
      <c r="Y83" s="16">
        <f t="shared" si="55"/>
        <v>110137.78167731564</v>
      </c>
      <c r="Z83" s="13">
        <f t="shared" si="38"/>
        <v>-161459.58064316044</v>
      </c>
      <c r="AA83" s="13"/>
      <c r="AB83" s="16">
        <v>27730.53614179519</v>
      </c>
      <c r="AC83" s="22">
        <v>-9467.8331410361552</v>
      </c>
      <c r="AD83" s="22">
        <v>-64666</v>
      </c>
      <c r="AE83" s="22">
        <v>-24781.4</v>
      </c>
      <c r="AF83" s="140">
        <f t="shared" si="39"/>
        <v>-71184.696999240958</v>
      </c>
      <c r="AG83" s="173"/>
      <c r="AH83" s="16">
        <f t="shared" si="40"/>
        <v>-47.972709645516126</v>
      </c>
      <c r="AI83" s="16">
        <f t="shared" si="41"/>
        <v>-50.336256277472728</v>
      </c>
      <c r="AJ83" s="16">
        <f t="shared" si="42"/>
        <v>-98.308965922988861</v>
      </c>
      <c r="AL83" s="153">
        <f t="shared" si="43"/>
        <v>12.379703634729996</v>
      </c>
      <c r="AM83" s="153">
        <f t="shared" si="44"/>
        <v>0.24649431234822922</v>
      </c>
      <c r="AN83" s="153">
        <f t="shared" si="45"/>
        <v>-90.571015566423313</v>
      </c>
      <c r="AO83" s="153">
        <f t="shared" si="46"/>
        <v>34.69705405746808</v>
      </c>
      <c r="AP83" s="153">
        <f t="shared" si="47"/>
        <v>-43.247763561877001</v>
      </c>
      <c r="AR83" s="153">
        <f t="shared" si="48"/>
        <v>12.513779847380501</v>
      </c>
      <c r="AS83" s="153">
        <f t="shared" si="49"/>
        <v>-2.0638373616800938</v>
      </c>
      <c r="AT83" s="153">
        <f t="shared" si="50"/>
        <v>-29.980000000000004</v>
      </c>
      <c r="AU83" s="153">
        <f t="shared" si="51"/>
        <v>-11.48</v>
      </c>
      <c r="AV83" s="153">
        <f t="shared" si="52"/>
        <v>-91.551929092413459</v>
      </c>
      <c r="AW83" s="153">
        <f t="shared" si="53"/>
        <v>49.701165016839184</v>
      </c>
      <c r="AX83" s="153">
        <f t="shared" si="54"/>
        <v>-72.860821589873851</v>
      </c>
      <c r="AZ83" s="16">
        <f t="shared" ref="AZ83:AZ146" si="56">AB83/$H83</f>
        <v>12.779048913269673</v>
      </c>
      <c r="BA83" s="16">
        <f t="shared" ref="BA83:BA146" si="57">AC83/$H83</f>
        <v>-4.36305674702127</v>
      </c>
      <c r="BB83" s="16">
        <f t="shared" ref="BB83:BB146" si="58">AD83/$H83</f>
        <v>-29.8</v>
      </c>
      <c r="BC83" s="16">
        <f t="shared" ref="BC83:BC146" si="59">AE83/$H83</f>
        <v>-11.42</v>
      </c>
      <c r="BD83" s="16">
        <f t="shared" ref="BD83:BD146" si="60">AF83/$H83</f>
        <v>-32.804007833751591</v>
      </c>
    </row>
    <row r="84" spans="1:56">
      <c r="A84" s="54">
        <v>231</v>
      </c>
      <c r="B84" s="60">
        <v>15</v>
      </c>
      <c r="C84" s="60">
        <v>15</v>
      </c>
      <c r="D84" s="12" t="s">
        <v>97</v>
      </c>
      <c r="E84" s="15">
        <v>1289</v>
      </c>
      <c r="F84" s="15">
        <v>1256</v>
      </c>
      <c r="G84" s="22">
        <v>1208</v>
      </c>
      <c r="H84" s="22">
        <v>1241</v>
      </c>
      <c r="I84" s="22"/>
      <c r="J84" s="16">
        <v>-863668.8372573927</v>
      </c>
      <c r="K84" s="22">
        <v>-534687.13476313697</v>
      </c>
      <c r="L84" s="140">
        <f t="shared" si="35"/>
        <v>-1398355.9720205297</v>
      </c>
      <c r="M84" s="140"/>
      <c r="N84" s="22">
        <v>-858317.88405327871</v>
      </c>
      <c r="O84" s="22">
        <v>-517631.27852162166</v>
      </c>
      <c r="P84" s="22">
        <v>-113757.19555142768</v>
      </c>
      <c r="Q84" s="16">
        <v>43579.499896179907</v>
      </c>
      <c r="R84" s="13">
        <f t="shared" si="36"/>
        <v>-1446126.8582301482</v>
      </c>
      <c r="S84" s="16"/>
      <c r="T84" s="16">
        <v>-858317.88405327871</v>
      </c>
      <c r="U84" s="22">
        <v>-501933.01748393947</v>
      </c>
      <c r="V84" s="22">
        <v>-36215.840000000004</v>
      </c>
      <c r="W84" s="22">
        <v>-13867.84</v>
      </c>
      <c r="X84" s="153">
        <f t="shared" si="37"/>
        <v>-113757.19555142768</v>
      </c>
      <c r="Y84" s="16">
        <f t="shared" si="55"/>
        <v>60039.007340341741</v>
      </c>
      <c r="Z84" s="13">
        <f t="shared" si="38"/>
        <v>-1464052.7697483043</v>
      </c>
      <c r="AA84" s="13"/>
      <c r="AB84" s="16">
        <v>-858317.88405327871</v>
      </c>
      <c r="AC84" s="22">
        <v>-485837.36040881736</v>
      </c>
      <c r="AD84" s="22">
        <v>-36981.800000000003</v>
      </c>
      <c r="AE84" s="22">
        <v>-14172.22</v>
      </c>
      <c r="AF84" s="140">
        <f t="shared" si="39"/>
        <v>-1395309.2644620962</v>
      </c>
      <c r="AG84" s="173"/>
      <c r="AH84" s="16">
        <f t="shared" si="40"/>
        <v>-670.03012975748072</v>
      </c>
      <c r="AI84" s="16">
        <f t="shared" si="41"/>
        <v>-414.80770734145614</v>
      </c>
      <c r="AJ84" s="16">
        <f t="shared" si="42"/>
        <v>-1084.8378370989369</v>
      </c>
      <c r="AL84" s="153">
        <f t="shared" si="43"/>
        <v>-683.37411150738751</v>
      </c>
      <c r="AM84" s="153">
        <f t="shared" si="44"/>
        <v>-412.1268141095714</v>
      </c>
      <c r="AN84" s="153">
        <f t="shared" si="45"/>
        <v>-90.571015566423313</v>
      </c>
      <c r="AO84" s="153">
        <f t="shared" si="46"/>
        <v>34.69705405746808</v>
      </c>
      <c r="AP84" s="153">
        <f t="shared" si="47"/>
        <v>-1151.3748871259143</v>
      </c>
      <c r="AR84" s="153">
        <f t="shared" si="48"/>
        <v>-710.52804971297905</v>
      </c>
      <c r="AS84" s="153">
        <f t="shared" si="49"/>
        <v>-415.50746480458565</v>
      </c>
      <c r="AT84" s="153">
        <f t="shared" si="50"/>
        <v>-29.980000000000004</v>
      </c>
      <c r="AU84" s="153">
        <f t="shared" si="51"/>
        <v>-11.48</v>
      </c>
      <c r="AV84" s="153">
        <f t="shared" si="52"/>
        <v>-94.16986386707589</v>
      </c>
      <c r="AW84" s="153">
        <f t="shared" si="53"/>
        <v>49.701165016839191</v>
      </c>
      <c r="AX84" s="153">
        <f t="shared" si="54"/>
        <v>-1211.9642133678014</v>
      </c>
      <c r="AZ84" s="16">
        <f t="shared" si="56"/>
        <v>-691.63407256509163</v>
      </c>
      <c r="BA84" s="16">
        <f t="shared" si="57"/>
        <v>-391.4886062923589</v>
      </c>
      <c r="BB84" s="16">
        <f t="shared" si="58"/>
        <v>-29.8</v>
      </c>
      <c r="BC84" s="16">
        <f t="shared" si="59"/>
        <v>-11.42</v>
      </c>
      <c r="BD84" s="16">
        <f t="shared" si="60"/>
        <v>-1124.3426788574507</v>
      </c>
    </row>
    <row r="85" spans="1:56">
      <c r="A85" s="54">
        <v>232</v>
      </c>
      <c r="B85" s="60">
        <v>14</v>
      </c>
      <c r="C85" s="60">
        <v>14</v>
      </c>
      <c r="D85" s="12" t="s">
        <v>98</v>
      </c>
      <c r="E85" s="15">
        <v>12890</v>
      </c>
      <c r="F85" s="15">
        <v>12750</v>
      </c>
      <c r="G85" s="22">
        <v>12618</v>
      </c>
      <c r="H85" s="22">
        <v>12518</v>
      </c>
      <c r="I85" s="22"/>
      <c r="J85" s="16">
        <v>17854.550463376247</v>
      </c>
      <c r="K85" s="22">
        <v>-280201.83115556929</v>
      </c>
      <c r="L85" s="140">
        <f t="shared" si="35"/>
        <v>-262347.28069219308</v>
      </c>
      <c r="M85" s="140"/>
      <c r="N85" s="22">
        <v>-22726.03907395744</v>
      </c>
      <c r="O85" s="22">
        <v>-169431.76101604686</v>
      </c>
      <c r="P85" s="22">
        <v>-1154780.4484718973</v>
      </c>
      <c r="Q85" s="16">
        <v>442387.43923271802</v>
      </c>
      <c r="R85" s="13">
        <f t="shared" si="36"/>
        <v>-904550.80932918354</v>
      </c>
      <c r="S85" s="16"/>
      <c r="T85" s="16">
        <v>-22726.03907395744</v>
      </c>
      <c r="U85" s="22">
        <v>-26031.99143612025</v>
      </c>
      <c r="V85" s="22">
        <v>-378287.64</v>
      </c>
      <c r="W85" s="22">
        <v>-144854.64000000001</v>
      </c>
      <c r="X85" s="153">
        <f t="shared" si="37"/>
        <v>-1154780.4484718973</v>
      </c>
      <c r="Y85" s="16">
        <f t="shared" si="55"/>
        <v>627129.30018247687</v>
      </c>
      <c r="Z85" s="13">
        <f t="shared" si="38"/>
        <v>-1099551.4587994982</v>
      </c>
      <c r="AA85" s="13"/>
      <c r="AB85" s="16">
        <v>-22726.03907395744</v>
      </c>
      <c r="AC85" s="22">
        <v>-53890.5681018799</v>
      </c>
      <c r="AD85" s="22">
        <v>-373036.4</v>
      </c>
      <c r="AE85" s="22">
        <v>-142955.56</v>
      </c>
      <c r="AF85" s="140">
        <f t="shared" si="39"/>
        <v>-592608.56717583735</v>
      </c>
      <c r="AG85" s="173"/>
      <c r="AH85" s="16">
        <f t="shared" si="40"/>
        <v>1.3851474370346195</v>
      </c>
      <c r="AI85" s="16">
        <f t="shared" si="41"/>
        <v>-21.737923285924694</v>
      </c>
      <c r="AJ85" s="16">
        <f t="shared" si="42"/>
        <v>-20.352775848890076</v>
      </c>
      <c r="AL85" s="153">
        <f t="shared" si="43"/>
        <v>-1.7824344371731324</v>
      </c>
      <c r="AM85" s="153">
        <f t="shared" si="44"/>
        <v>-13.288765569886028</v>
      </c>
      <c r="AN85" s="153">
        <f t="shared" si="45"/>
        <v>-90.571015566423313</v>
      </c>
      <c r="AO85" s="153">
        <f t="shared" si="46"/>
        <v>34.69705405746808</v>
      </c>
      <c r="AP85" s="153">
        <f t="shared" si="47"/>
        <v>-70.945161516014394</v>
      </c>
      <c r="AR85" s="153">
        <f t="shared" si="48"/>
        <v>-1.8010809220127943</v>
      </c>
      <c r="AS85" s="153">
        <f t="shared" si="49"/>
        <v>-2.0630838037819186</v>
      </c>
      <c r="AT85" s="153">
        <f t="shared" si="50"/>
        <v>-29.98</v>
      </c>
      <c r="AU85" s="153">
        <f t="shared" si="51"/>
        <v>-11.48</v>
      </c>
      <c r="AV85" s="153">
        <f t="shared" si="52"/>
        <v>-91.518501226176681</v>
      </c>
      <c r="AW85" s="153">
        <f t="shared" si="53"/>
        <v>49.701165016839191</v>
      </c>
      <c r="AX85" s="153">
        <f t="shared" si="54"/>
        <v>-87.1415009351322</v>
      </c>
      <c r="AZ85" s="16">
        <f t="shared" si="56"/>
        <v>-1.8154688507714842</v>
      </c>
      <c r="BA85" s="16">
        <f t="shared" si="57"/>
        <v>-4.3050461816488177</v>
      </c>
      <c r="BB85" s="16">
        <f t="shared" si="58"/>
        <v>-29.8</v>
      </c>
      <c r="BC85" s="16">
        <f t="shared" si="59"/>
        <v>-11.42</v>
      </c>
      <c r="BD85" s="16">
        <f t="shared" si="60"/>
        <v>-47.340515032420299</v>
      </c>
    </row>
    <row r="86" spans="1:56">
      <c r="A86" s="54">
        <v>233</v>
      </c>
      <c r="B86" s="60">
        <v>14</v>
      </c>
      <c r="C86" s="60">
        <v>14</v>
      </c>
      <c r="D86" s="12" t="s">
        <v>99</v>
      </c>
      <c r="E86" s="15">
        <v>15312</v>
      </c>
      <c r="F86" s="15">
        <v>15116</v>
      </c>
      <c r="G86" s="22">
        <v>15165</v>
      </c>
      <c r="H86" s="22">
        <v>15050</v>
      </c>
      <c r="I86" s="22"/>
      <c r="J86" s="16">
        <v>2494170.1595986546</v>
      </c>
      <c r="K86" s="22">
        <v>786129.06680846412</v>
      </c>
      <c r="L86" s="140">
        <f t="shared" si="35"/>
        <v>3280299.2264071186</v>
      </c>
      <c r="M86" s="140"/>
      <c r="N86" s="22">
        <v>2114932.4284441913</v>
      </c>
      <c r="O86" s="22">
        <v>243085.5265643512</v>
      </c>
      <c r="P86" s="22">
        <v>-1369071.4713020548</v>
      </c>
      <c r="Q86" s="16">
        <v>524480.6691326875</v>
      </c>
      <c r="R86" s="13">
        <f t="shared" si="36"/>
        <v>1513427.1528391754</v>
      </c>
      <c r="S86" s="16"/>
      <c r="T86" s="16">
        <v>2114932.4284441913</v>
      </c>
      <c r="U86" s="22">
        <v>-21465.401902524529</v>
      </c>
      <c r="V86" s="22">
        <v>-454646.7</v>
      </c>
      <c r="W86" s="22">
        <v>-174094.2</v>
      </c>
      <c r="X86" s="153">
        <f t="shared" si="37"/>
        <v>-1369071.4713020548</v>
      </c>
      <c r="Y86" s="16">
        <f t="shared" si="55"/>
        <v>753718.16748036619</v>
      </c>
      <c r="Z86" s="13">
        <f t="shared" si="38"/>
        <v>849372.82271997829</v>
      </c>
      <c r="AA86" s="13"/>
      <c r="AB86" s="16">
        <v>2114932.4284441913</v>
      </c>
      <c r="AC86" s="22">
        <v>-63890.966857099338</v>
      </c>
      <c r="AD86" s="22">
        <v>-448490</v>
      </c>
      <c r="AE86" s="22">
        <v>-171871</v>
      </c>
      <c r="AF86" s="140">
        <f t="shared" si="39"/>
        <v>1430680.4615870919</v>
      </c>
      <c r="AG86" s="173"/>
      <c r="AH86" s="16">
        <f t="shared" si="40"/>
        <v>162.88990070524127</v>
      </c>
      <c r="AI86" s="16">
        <f t="shared" si="41"/>
        <v>51.340717529288412</v>
      </c>
      <c r="AJ86" s="16">
        <f t="shared" si="42"/>
        <v>214.23061823452969</v>
      </c>
      <c r="AL86" s="153">
        <f t="shared" si="43"/>
        <v>139.91349751549294</v>
      </c>
      <c r="AM86" s="153">
        <f t="shared" si="44"/>
        <v>16.081339412830854</v>
      </c>
      <c r="AN86" s="153">
        <f t="shared" si="45"/>
        <v>-90.571015566423313</v>
      </c>
      <c r="AO86" s="153">
        <f t="shared" si="46"/>
        <v>34.69705405746808</v>
      </c>
      <c r="AP86" s="153">
        <f t="shared" si="47"/>
        <v>100.12087541936857</v>
      </c>
      <c r="AR86" s="153">
        <f t="shared" si="48"/>
        <v>139.4614196138603</v>
      </c>
      <c r="AS86" s="153">
        <f t="shared" si="49"/>
        <v>-1.4154567690421713</v>
      </c>
      <c r="AT86" s="153">
        <f t="shared" si="50"/>
        <v>-29.98</v>
      </c>
      <c r="AU86" s="153">
        <f t="shared" si="51"/>
        <v>-11.48</v>
      </c>
      <c r="AV86" s="153">
        <f t="shared" si="52"/>
        <v>-90.278369357207708</v>
      </c>
      <c r="AW86" s="153">
        <f t="shared" si="53"/>
        <v>49.701165016839184</v>
      </c>
      <c r="AX86" s="153">
        <f t="shared" si="54"/>
        <v>56.008758504449609</v>
      </c>
      <c r="AZ86" s="16">
        <f t="shared" si="56"/>
        <v>140.52707165742135</v>
      </c>
      <c r="BA86" s="16">
        <f t="shared" si="57"/>
        <v>-4.2452469672491251</v>
      </c>
      <c r="BB86" s="16">
        <f t="shared" si="58"/>
        <v>-29.8</v>
      </c>
      <c r="BC86" s="16">
        <f t="shared" si="59"/>
        <v>-11.42</v>
      </c>
      <c r="BD86" s="16">
        <f t="shared" si="60"/>
        <v>95.061824690172216</v>
      </c>
    </row>
    <row r="87" spans="1:56">
      <c r="A87" s="54">
        <v>235</v>
      </c>
      <c r="B87" s="60">
        <v>1</v>
      </c>
      <c r="C87" s="146">
        <v>34</v>
      </c>
      <c r="D87" s="12" t="s">
        <v>100</v>
      </c>
      <c r="E87" s="15">
        <v>10396</v>
      </c>
      <c r="F87" s="15">
        <v>10284</v>
      </c>
      <c r="G87" s="22">
        <v>10270</v>
      </c>
      <c r="H87" s="22">
        <v>10253</v>
      </c>
      <c r="I87" s="22"/>
      <c r="J87" s="16">
        <v>7363193.4739771765</v>
      </c>
      <c r="K87" s="22">
        <v>1488070.7429396594</v>
      </c>
      <c r="L87" s="140">
        <f t="shared" si="35"/>
        <v>8851264.2169168368</v>
      </c>
      <c r="M87" s="140"/>
      <c r="N87" s="22">
        <v>9961261.5929752979</v>
      </c>
      <c r="O87" s="22">
        <v>3022768.0780440816</v>
      </c>
      <c r="P87" s="22">
        <v>-931432.32408509729</v>
      </c>
      <c r="Q87" s="16">
        <v>356824.50392700173</v>
      </c>
      <c r="R87" s="13">
        <f t="shared" si="36"/>
        <v>12409421.850861283</v>
      </c>
      <c r="S87" s="16"/>
      <c r="T87" s="16">
        <v>9961261.5929752979</v>
      </c>
      <c r="U87" s="22">
        <v>2842783.8395978427</v>
      </c>
      <c r="V87" s="22">
        <v>-307894.59999999998</v>
      </c>
      <c r="W87" s="22">
        <v>-117899.6</v>
      </c>
      <c r="X87" s="153">
        <f t="shared" si="37"/>
        <v>-931432.32408509729</v>
      </c>
      <c r="Y87" s="16">
        <f t="shared" si="55"/>
        <v>510430.96472293843</v>
      </c>
      <c r="Z87" s="13">
        <f t="shared" si="38"/>
        <v>11957249.873210981</v>
      </c>
      <c r="AA87" s="13"/>
      <c r="AB87" s="16">
        <v>9961261.5929752979</v>
      </c>
      <c r="AC87" s="22">
        <v>2666053.4394072024</v>
      </c>
      <c r="AD87" s="22">
        <v>-305539.40000000002</v>
      </c>
      <c r="AE87" s="22">
        <v>-117089.26</v>
      </c>
      <c r="AF87" s="140">
        <f t="shared" si="39"/>
        <v>12204686.372382499</v>
      </c>
      <c r="AG87" s="173"/>
      <c r="AH87" s="16">
        <f t="shared" si="40"/>
        <v>708.27178472269873</v>
      </c>
      <c r="AI87" s="16">
        <f t="shared" si="41"/>
        <v>143.1387786590669</v>
      </c>
      <c r="AJ87" s="16">
        <f t="shared" si="42"/>
        <v>851.41056338176577</v>
      </c>
      <c r="AL87" s="153">
        <f t="shared" si="43"/>
        <v>968.61742444333902</v>
      </c>
      <c r="AM87" s="153">
        <f t="shared" si="44"/>
        <v>293.92921801284342</v>
      </c>
      <c r="AN87" s="153">
        <f t="shared" si="45"/>
        <v>-90.571015566423313</v>
      </c>
      <c r="AO87" s="153">
        <f t="shared" si="46"/>
        <v>34.69705405746808</v>
      </c>
      <c r="AP87" s="153">
        <f t="shared" si="47"/>
        <v>1206.672680947227</v>
      </c>
      <c r="AR87" s="153">
        <f t="shared" si="48"/>
        <v>969.93783768016533</v>
      </c>
      <c r="AS87" s="153">
        <f t="shared" si="49"/>
        <v>276.80465818868964</v>
      </c>
      <c r="AT87" s="153">
        <f t="shared" si="50"/>
        <v>-29.979999999999997</v>
      </c>
      <c r="AU87" s="153">
        <f t="shared" si="51"/>
        <v>-11.48</v>
      </c>
      <c r="AV87" s="153">
        <f t="shared" si="52"/>
        <v>-90.694481410428168</v>
      </c>
      <c r="AW87" s="153">
        <f t="shared" si="53"/>
        <v>49.701165016839184</v>
      </c>
      <c r="AX87" s="153">
        <f t="shared" si="54"/>
        <v>1164.2891794752659</v>
      </c>
      <c r="AZ87" s="16">
        <f t="shared" si="56"/>
        <v>971.54604437484613</v>
      </c>
      <c r="BA87" s="16">
        <f t="shared" si="57"/>
        <v>260.02666920971444</v>
      </c>
      <c r="BB87" s="16">
        <f t="shared" si="58"/>
        <v>-29.8</v>
      </c>
      <c r="BC87" s="16">
        <f t="shared" si="59"/>
        <v>-11.42</v>
      </c>
      <c r="BD87" s="16">
        <f t="shared" si="60"/>
        <v>1190.3527135845604</v>
      </c>
    </row>
    <row r="88" spans="1:56">
      <c r="A88" s="54">
        <v>236</v>
      </c>
      <c r="B88" s="60">
        <v>16</v>
      </c>
      <c r="C88" s="60">
        <v>16</v>
      </c>
      <c r="D88" s="12" t="s">
        <v>101</v>
      </c>
      <c r="E88" s="15">
        <v>4196</v>
      </c>
      <c r="F88" s="15">
        <v>4198</v>
      </c>
      <c r="G88" s="22">
        <v>4137</v>
      </c>
      <c r="H88" s="22">
        <v>4118</v>
      </c>
      <c r="I88" s="22"/>
      <c r="J88" s="16">
        <v>-104928.87593170683</v>
      </c>
      <c r="K88" s="22">
        <v>-423861.78708387644</v>
      </c>
      <c r="L88" s="140">
        <f t="shared" si="35"/>
        <v>-528790.6630155833</v>
      </c>
      <c r="M88" s="140"/>
      <c r="N88" s="22">
        <v>68777.110937036647</v>
      </c>
      <c r="O88" s="22">
        <v>-262457.19877307885</v>
      </c>
      <c r="P88" s="22">
        <v>-380217.12334784504</v>
      </c>
      <c r="Q88" s="16">
        <v>145658.23293325101</v>
      </c>
      <c r="R88" s="13">
        <f t="shared" si="36"/>
        <v>-428238.9782506362</v>
      </c>
      <c r="S88" s="16"/>
      <c r="T88" s="16">
        <v>68777.110937036647</v>
      </c>
      <c r="U88" s="22">
        <v>-209988.01100541174</v>
      </c>
      <c r="V88" s="22">
        <v>-124027.26</v>
      </c>
      <c r="W88" s="22">
        <v>-47492.76</v>
      </c>
      <c r="X88" s="153">
        <f t="shared" si="37"/>
        <v>-380217.12334784504</v>
      </c>
      <c r="Y88" s="16">
        <f t="shared" si="55"/>
        <v>205613.71967466371</v>
      </c>
      <c r="Z88" s="13">
        <f t="shared" si="38"/>
        <v>-487334.32374155649</v>
      </c>
      <c r="AA88" s="13"/>
      <c r="AB88" s="16">
        <v>68777.110937036647</v>
      </c>
      <c r="AC88" s="22">
        <v>-156190.58393426344</v>
      </c>
      <c r="AD88" s="22">
        <v>-122716.40000000001</v>
      </c>
      <c r="AE88" s="22">
        <v>-47027.56</v>
      </c>
      <c r="AF88" s="140">
        <f t="shared" si="39"/>
        <v>-257157.4329972268</v>
      </c>
      <c r="AG88" s="173"/>
      <c r="AH88" s="16">
        <f t="shared" si="40"/>
        <v>-25.006881775907253</v>
      </c>
      <c r="AI88" s="16">
        <f t="shared" si="41"/>
        <v>-101.01567852332613</v>
      </c>
      <c r="AJ88" s="16">
        <f t="shared" si="42"/>
        <v>-126.02256029923339</v>
      </c>
      <c r="AL88" s="153">
        <f t="shared" si="43"/>
        <v>16.383304177474191</v>
      </c>
      <c r="AM88" s="153">
        <f t="shared" si="44"/>
        <v>-62.519580460476142</v>
      </c>
      <c r="AN88" s="153">
        <f t="shared" si="45"/>
        <v>-90.571015566423313</v>
      </c>
      <c r="AO88" s="153">
        <f t="shared" si="46"/>
        <v>34.69705405746808</v>
      </c>
      <c r="AP88" s="153">
        <f t="shared" si="47"/>
        <v>-102.01023779195717</v>
      </c>
      <c r="AR88" s="153">
        <f t="shared" si="48"/>
        <v>16.624875740158725</v>
      </c>
      <c r="AS88" s="153">
        <f t="shared" si="49"/>
        <v>-50.758523327389831</v>
      </c>
      <c r="AT88" s="153">
        <f t="shared" si="50"/>
        <v>-29.98</v>
      </c>
      <c r="AU88" s="153">
        <f t="shared" si="51"/>
        <v>-11.48</v>
      </c>
      <c r="AV88" s="153">
        <f t="shared" si="52"/>
        <v>-91.906483767910331</v>
      </c>
      <c r="AW88" s="153">
        <f t="shared" si="53"/>
        <v>49.701165016839184</v>
      </c>
      <c r="AX88" s="153">
        <f t="shared" si="54"/>
        <v>-117.79896633830226</v>
      </c>
      <c r="AZ88" s="16">
        <f t="shared" si="56"/>
        <v>16.701581092043867</v>
      </c>
      <c r="BA88" s="16">
        <f t="shared" si="57"/>
        <v>-37.928747919927986</v>
      </c>
      <c r="BB88" s="16">
        <f t="shared" si="58"/>
        <v>-29.8</v>
      </c>
      <c r="BC88" s="16">
        <f t="shared" si="59"/>
        <v>-11.42</v>
      </c>
      <c r="BD88" s="16">
        <f t="shared" si="60"/>
        <v>-62.447166827884118</v>
      </c>
    </row>
    <row r="89" spans="1:56">
      <c r="A89" s="54">
        <v>239</v>
      </c>
      <c r="B89" s="60">
        <v>11</v>
      </c>
      <c r="C89" s="60">
        <v>11</v>
      </c>
      <c r="D89" s="12" t="s">
        <v>102</v>
      </c>
      <c r="E89" s="15">
        <v>2095</v>
      </c>
      <c r="F89" s="15">
        <v>2029</v>
      </c>
      <c r="G89" s="22">
        <v>2035</v>
      </c>
      <c r="H89" s="22">
        <v>1985</v>
      </c>
      <c r="I89" s="22"/>
      <c r="J89" s="16">
        <v>195498.780700011</v>
      </c>
      <c r="K89" s="22">
        <v>-287488.2493543544</v>
      </c>
      <c r="L89" s="140">
        <f t="shared" si="35"/>
        <v>-91989.468654343393</v>
      </c>
      <c r="M89" s="140"/>
      <c r="N89" s="22">
        <v>275453.80411995272</v>
      </c>
      <c r="O89" s="22">
        <v>-212453.2177435059</v>
      </c>
      <c r="P89" s="22">
        <v>-183768.5905842729</v>
      </c>
      <c r="Q89" s="16">
        <v>70400.322682602738</v>
      </c>
      <c r="R89" s="13">
        <f t="shared" si="36"/>
        <v>-50367.681525223335</v>
      </c>
      <c r="S89" s="16"/>
      <c r="T89" s="16">
        <v>275453.80411995272</v>
      </c>
      <c r="U89" s="22">
        <v>-187093.52694298269</v>
      </c>
      <c r="V89" s="22">
        <v>-61009.3</v>
      </c>
      <c r="W89" s="22">
        <v>-23361.8</v>
      </c>
      <c r="X89" s="153">
        <f t="shared" si="37"/>
        <v>-183768.5905842729</v>
      </c>
      <c r="Y89" s="16">
        <f t="shared" si="55"/>
        <v>101141.87080926774</v>
      </c>
      <c r="Z89" s="13">
        <f t="shared" si="38"/>
        <v>-78637.542598035128</v>
      </c>
      <c r="AA89" s="13"/>
      <c r="AB89" s="16">
        <v>275453.80411995272</v>
      </c>
      <c r="AC89" s="22">
        <v>-161091.8643590475</v>
      </c>
      <c r="AD89" s="22">
        <v>-59153</v>
      </c>
      <c r="AE89" s="22">
        <v>-22668.7</v>
      </c>
      <c r="AF89" s="140">
        <f t="shared" si="39"/>
        <v>32540.239760905224</v>
      </c>
      <c r="AG89" s="173"/>
      <c r="AH89" s="16">
        <f t="shared" si="40"/>
        <v>93.316840429599523</v>
      </c>
      <c r="AI89" s="16">
        <f t="shared" si="41"/>
        <v>-137.22589467988277</v>
      </c>
      <c r="AJ89" s="16">
        <f t="shared" si="42"/>
        <v>-43.909054250283241</v>
      </c>
      <c r="AL89" s="153">
        <f t="shared" si="43"/>
        <v>135.7584051847968</v>
      </c>
      <c r="AM89" s="153">
        <f t="shared" si="44"/>
        <v>-104.70833797117098</v>
      </c>
      <c r="AN89" s="153">
        <f t="shared" si="45"/>
        <v>-90.571015566423313</v>
      </c>
      <c r="AO89" s="153">
        <f t="shared" si="46"/>
        <v>34.69705405746808</v>
      </c>
      <c r="AP89" s="153">
        <f t="shared" si="47"/>
        <v>-24.823894295329392</v>
      </c>
      <c r="AR89" s="153">
        <f t="shared" si="48"/>
        <v>135.35813470267948</v>
      </c>
      <c r="AS89" s="153">
        <f t="shared" si="49"/>
        <v>-91.937851077632772</v>
      </c>
      <c r="AT89" s="153">
        <f t="shared" si="50"/>
        <v>-29.98</v>
      </c>
      <c r="AU89" s="153">
        <f t="shared" si="51"/>
        <v>-11.48</v>
      </c>
      <c r="AV89" s="153">
        <f t="shared" si="52"/>
        <v>-90.303975717087425</v>
      </c>
      <c r="AW89" s="153">
        <f t="shared" si="53"/>
        <v>49.701165016839184</v>
      </c>
      <c r="AX89" s="153">
        <f t="shared" si="54"/>
        <v>-38.642527075201535</v>
      </c>
      <c r="AZ89" s="16">
        <f t="shared" si="56"/>
        <v>138.76765950627342</v>
      </c>
      <c r="BA89" s="16">
        <f t="shared" si="57"/>
        <v>-81.154591616648617</v>
      </c>
      <c r="BB89" s="16">
        <f t="shared" si="58"/>
        <v>-29.8</v>
      </c>
      <c r="BC89" s="16">
        <f t="shared" si="59"/>
        <v>-11.42</v>
      </c>
      <c r="BD89" s="16">
        <f t="shared" si="60"/>
        <v>16.393067889624799</v>
      </c>
    </row>
    <row r="90" spans="1:56">
      <c r="A90" s="54">
        <v>240</v>
      </c>
      <c r="B90" s="60">
        <v>19</v>
      </c>
      <c r="C90" s="60">
        <v>19</v>
      </c>
      <c r="D90" s="12" t="s">
        <v>103</v>
      </c>
      <c r="E90" s="15">
        <v>19982</v>
      </c>
      <c r="F90" s="15">
        <v>19499</v>
      </c>
      <c r="G90" s="22">
        <v>19371</v>
      </c>
      <c r="H90" s="22">
        <v>19402</v>
      </c>
      <c r="I90" s="22"/>
      <c r="J90" s="16">
        <v>-6108357.624492256</v>
      </c>
      <c r="K90" s="22">
        <v>-3736384.6645788797</v>
      </c>
      <c r="L90" s="140">
        <f t="shared" si="35"/>
        <v>-9844742.2890711352</v>
      </c>
      <c r="M90" s="140"/>
      <c r="N90" s="22">
        <v>-7918485.2210957278</v>
      </c>
      <c r="O90" s="22">
        <v>-4733594.9750452265</v>
      </c>
      <c r="P90" s="22">
        <v>-1766044.2325296882</v>
      </c>
      <c r="Q90" s="16">
        <v>676557.85706657008</v>
      </c>
      <c r="R90" s="13">
        <f t="shared" si="36"/>
        <v>-13741566.571604073</v>
      </c>
      <c r="S90" s="16"/>
      <c r="T90" s="16">
        <v>-7918485.2210957278</v>
      </c>
      <c r="U90" s="22">
        <v>-4489884.4718814008</v>
      </c>
      <c r="V90" s="22">
        <v>-580742.57999999996</v>
      </c>
      <c r="W90" s="22">
        <v>-222379.08000000002</v>
      </c>
      <c r="X90" s="153">
        <f t="shared" si="37"/>
        <v>-1766044.2325296882</v>
      </c>
      <c r="Y90" s="16">
        <f t="shared" si="55"/>
        <v>962761.26754119189</v>
      </c>
      <c r="Z90" s="13">
        <f t="shared" si="38"/>
        <v>-14014774.317965625</v>
      </c>
      <c r="AA90" s="13"/>
      <c r="AB90" s="16">
        <v>-7918485.2210957278</v>
      </c>
      <c r="AC90" s="22">
        <v>-4240004.521795569</v>
      </c>
      <c r="AD90" s="22">
        <v>-578179.6</v>
      </c>
      <c r="AE90" s="22">
        <v>-221570.84</v>
      </c>
      <c r="AF90" s="140">
        <f t="shared" si="39"/>
        <v>-12958240.182891296</v>
      </c>
      <c r="AG90" s="173"/>
      <c r="AH90" s="16">
        <f t="shared" si="40"/>
        <v>-305.69300492904893</v>
      </c>
      <c r="AI90" s="16">
        <f t="shared" si="41"/>
        <v>-186.98752199874286</v>
      </c>
      <c r="AJ90" s="16">
        <f t="shared" si="42"/>
        <v>-492.68052692779179</v>
      </c>
      <c r="AL90" s="153">
        <f t="shared" si="43"/>
        <v>-406.09699067109739</v>
      </c>
      <c r="AM90" s="153">
        <f t="shared" si="44"/>
        <v>-242.76090953614167</v>
      </c>
      <c r="AN90" s="153">
        <f t="shared" si="45"/>
        <v>-90.571015566423313</v>
      </c>
      <c r="AO90" s="153">
        <f t="shared" si="46"/>
        <v>34.69705405746808</v>
      </c>
      <c r="AP90" s="153">
        <f t="shared" si="47"/>
        <v>-704.73186171619432</v>
      </c>
      <c r="AR90" s="153">
        <f t="shared" si="48"/>
        <v>-408.78040478528357</v>
      </c>
      <c r="AS90" s="153">
        <f t="shared" si="49"/>
        <v>-231.78382488675859</v>
      </c>
      <c r="AT90" s="153">
        <f t="shared" si="50"/>
        <v>-29.979999999999997</v>
      </c>
      <c r="AU90" s="153">
        <f t="shared" si="51"/>
        <v>-11.48</v>
      </c>
      <c r="AV90" s="153">
        <f t="shared" si="52"/>
        <v>-91.169492154751339</v>
      </c>
      <c r="AW90" s="153">
        <f t="shared" si="53"/>
        <v>49.701165016839184</v>
      </c>
      <c r="AX90" s="153">
        <f t="shared" si="54"/>
        <v>-723.49255680995429</v>
      </c>
      <c r="AZ90" s="16">
        <f t="shared" si="56"/>
        <v>-408.12726631768516</v>
      </c>
      <c r="BA90" s="16">
        <f t="shared" si="57"/>
        <v>-218.53440479309191</v>
      </c>
      <c r="BB90" s="16">
        <f t="shared" si="58"/>
        <v>-29.799999999999997</v>
      </c>
      <c r="BC90" s="16">
        <f t="shared" si="59"/>
        <v>-11.42</v>
      </c>
      <c r="BD90" s="16">
        <f t="shared" si="60"/>
        <v>-667.88167111077701</v>
      </c>
    </row>
    <row r="91" spans="1:56">
      <c r="A91" s="54">
        <v>241</v>
      </c>
      <c r="B91" s="60">
        <v>19</v>
      </c>
      <c r="C91" s="60">
        <v>19</v>
      </c>
      <c r="D91" s="12" t="s">
        <v>104</v>
      </c>
      <c r="E91" s="15">
        <v>7904</v>
      </c>
      <c r="F91" s="15">
        <v>7771</v>
      </c>
      <c r="G91" s="22">
        <v>7691</v>
      </c>
      <c r="H91" s="22">
        <v>7604</v>
      </c>
      <c r="I91" s="22"/>
      <c r="J91" s="16">
        <v>-1201596.3587326356</v>
      </c>
      <c r="K91" s="22">
        <v>-845189.54189871054</v>
      </c>
      <c r="L91" s="140">
        <f t="shared" si="35"/>
        <v>-2046785.9006313463</v>
      </c>
      <c r="M91" s="140"/>
      <c r="N91" s="22">
        <v>-1733822.0016617521</v>
      </c>
      <c r="O91" s="22">
        <v>-1116223.3567776668</v>
      </c>
      <c r="P91" s="22">
        <v>-703827.36196667561</v>
      </c>
      <c r="Q91" s="16">
        <v>269630.80708058446</v>
      </c>
      <c r="R91" s="13">
        <f t="shared" si="36"/>
        <v>-3284241.91332551</v>
      </c>
      <c r="S91" s="16"/>
      <c r="T91" s="16">
        <v>-1733822.0016617521</v>
      </c>
      <c r="U91" s="22">
        <v>-1019096.6159147463</v>
      </c>
      <c r="V91" s="22">
        <v>-230576.18</v>
      </c>
      <c r="W91" s="22">
        <v>-88292.680000000008</v>
      </c>
      <c r="X91" s="153">
        <f t="shared" si="37"/>
        <v>-703827.36196667561</v>
      </c>
      <c r="Y91" s="16">
        <f t="shared" si="55"/>
        <v>382251.66014451016</v>
      </c>
      <c r="Z91" s="13">
        <f t="shared" si="38"/>
        <v>-3393363.1793986643</v>
      </c>
      <c r="AA91" s="13"/>
      <c r="AB91" s="16">
        <v>-1733822.0016617521</v>
      </c>
      <c r="AC91" s="22">
        <v>-919511.14526922605</v>
      </c>
      <c r="AD91" s="22">
        <v>-226599.2</v>
      </c>
      <c r="AE91" s="22">
        <v>-86837.68</v>
      </c>
      <c r="AF91" s="140">
        <f t="shared" si="39"/>
        <v>-2966770.0269309785</v>
      </c>
      <c r="AG91" s="173"/>
      <c r="AH91" s="16">
        <f t="shared" si="40"/>
        <v>-152.02383081131524</v>
      </c>
      <c r="AI91" s="16">
        <f t="shared" si="41"/>
        <v>-106.93187524022147</v>
      </c>
      <c r="AJ91" s="16">
        <f t="shared" si="42"/>
        <v>-258.95570605153671</v>
      </c>
      <c r="AL91" s="153">
        <f t="shared" si="43"/>
        <v>-223.11439990499963</v>
      </c>
      <c r="AM91" s="153">
        <f t="shared" si="44"/>
        <v>-143.63960323995198</v>
      </c>
      <c r="AN91" s="153">
        <f t="shared" si="45"/>
        <v>-90.571015566423313</v>
      </c>
      <c r="AO91" s="153">
        <f t="shared" si="46"/>
        <v>34.69705405746808</v>
      </c>
      <c r="AP91" s="153">
        <f t="shared" si="47"/>
        <v>-422.62796465390682</v>
      </c>
      <c r="AR91" s="153">
        <f t="shared" si="48"/>
        <v>-225.43518419734133</v>
      </c>
      <c r="AS91" s="153">
        <f t="shared" si="49"/>
        <v>-132.50508593352572</v>
      </c>
      <c r="AT91" s="153">
        <f t="shared" si="50"/>
        <v>-29.98</v>
      </c>
      <c r="AU91" s="153">
        <f t="shared" si="51"/>
        <v>-11.48</v>
      </c>
      <c r="AV91" s="153">
        <f t="shared" si="52"/>
        <v>-91.513114285096293</v>
      </c>
      <c r="AW91" s="153">
        <f t="shared" si="53"/>
        <v>49.701165016839184</v>
      </c>
      <c r="AX91" s="153">
        <f t="shared" si="54"/>
        <v>-441.21221939912419</v>
      </c>
      <c r="AZ91" s="16">
        <f t="shared" si="56"/>
        <v>-228.01446628902579</v>
      </c>
      <c r="BA91" s="16">
        <f t="shared" si="57"/>
        <v>-120.92466402804131</v>
      </c>
      <c r="BB91" s="16">
        <f t="shared" si="58"/>
        <v>-29.8</v>
      </c>
      <c r="BC91" s="16">
        <f t="shared" si="59"/>
        <v>-11.42</v>
      </c>
      <c r="BD91" s="16">
        <f t="shared" si="60"/>
        <v>-390.15913031706714</v>
      </c>
    </row>
    <row r="92" spans="1:56">
      <c r="A92" s="54">
        <v>244</v>
      </c>
      <c r="B92" s="60">
        <v>17</v>
      </c>
      <c r="C92" s="60">
        <v>17</v>
      </c>
      <c r="D92" s="12" t="s">
        <v>105</v>
      </c>
      <c r="E92" s="15">
        <v>19116</v>
      </c>
      <c r="F92" s="15">
        <v>19300</v>
      </c>
      <c r="G92" s="22">
        <v>19514</v>
      </c>
      <c r="H92" s="22">
        <v>19657</v>
      </c>
      <c r="I92" s="22"/>
      <c r="J92" s="16">
        <v>-843977.50751002331</v>
      </c>
      <c r="K92" s="22">
        <v>-1572961.3445982235</v>
      </c>
      <c r="L92" s="140">
        <f t="shared" si="35"/>
        <v>-2416938.8521082466</v>
      </c>
      <c r="M92" s="140"/>
      <c r="N92" s="22">
        <v>565142.12860777462</v>
      </c>
      <c r="O92" s="22">
        <v>-423097.89233809686</v>
      </c>
      <c r="P92" s="22">
        <v>-1748020.6004319699</v>
      </c>
      <c r="Q92" s="16">
        <v>669653.14330913394</v>
      </c>
      <c r="R92" s="13">
        <f t="shared" si="36"/>
        <v>-936323.22085315816</v>
      </c>
      <c r="S92" s="16"/>
      <c r="T92" s="16">
        <v>565142.12860777462</v>
      </c>
      <c r="U92" s="22">
        <v>-181874.61365396754</v>
      </c>
      <c r="V92" s="22">
        <v>-585029.72</v>
      </c>
      <c r="W92" s="22">
        <v>-224020.72</v>
      </c>
      <c r="X92" s="153">
        <f t="shared" si="37"/>
        <v>-1748020.6004319699</v>
      </c>
      <c r="Y92" s="16">
        <f t="shared" si="55"/>
        <v>969868.53413859988</v>
      </c>
      <c r="Z92" s="13">
        <f t="shared" si="38"/>
        <v>-1203934.9913395629</v>
      </c>
      <c r="AA92" s="13"/>
      <c r="AB92" s="16">
        <v>565142.12860777462</v>
      </c>
      <c r="AC92" s="22">
        <v>-81575.526616963296</v>
      </c>
      <c r="AD92" s="22">
        <v>-585778.6</v>
      </c>
      <c r="AE92" s="22">
        <v>-224482.94</v>
      </c>
      <c r="AF92" s="140">
        <f t="shared" si="39"/>
        <v>-326694.93800918869</v>
      </c>
      <c r="AG92" s="173"/>
      <c r="AH92" s="16">
        <f t="shared" si="40"/>
        <v>-44.150319497280982</v>
      </c>
      <c r="AI92" s="16">
        <f t="shared" si="41"/>
        <v>-82.285067200158167</v>
      </c>
      <c r="AJ92" s="16">
        <f t="shared" si="42"/>
        <v>-126.43538669743914</v>
      </c>
      <c r="AL92" s="153">
        <f t="shared" si="43"/>
        <v>29.281975575532364</v>
      </c>
      <c r="AM92" s="153">
        <f t="shared" si="44"/>
        <v>-21.922170587466159</v>
      </c>
      <c r="AN92" s="153">
        <f t="shared" si="45"/>
        <v>-90.571015566423313</v>
      </c>
      <c r="AO92" s="153">
        <f t="shared" si="46"/>
        <v>34.69705405746808</v>
      </c>
      <c r="AP92" s="153">
        <f t="shared" si="47"/>
        <v>-48.514156520889024</v>
      </c>
      <c r="AR92" s="153">
        <f t="shared" si="48"/>
        <v>28.960855212041334</v>
      </c>
      <c r="AS92" s="153">
        <f t="shared" si="49"/>
        <v>-9.3202118301715462</v>
      </c>
      <c r="AT92" s="153">
        <f t="shared" si="50"/>
        <v>-29.979999999999997</v>
      </c>
      <c r="AU92" s="153">
        <f t="shared" si="51"/>
        <v>-11.48</v>
      </c>
      <c r="AV92" s="153">
        <f t="shared" si="52"/>
        <v>-89.577769828429325</v>
      </c>
      <c r="AW92" s="153">
        <f t="shared" si="53"/>
        <v>49.701165016839184</v>
      </c>
      <c r="AX92" s="153">
        <f t="shared" si="54"/>
        <v>-61.695961429720349</v>
      </c>
      <c r="AZ92" s="16">
        <f t="shared" si="56"/>
        <v>28.750171878098115</v>
      </c>
      <c r="BA92" s="16">
        <f t="shared" si="57"/>
        <v>-4.1499479379846003</v>
      </c>
      <c r="BB92" s="16">
        <f t="shared" si="58"/>
        <v>-29.799999999999997</v>
      </c>
      <c r="BC92" s="16">
        <f t="shared" si="59"/>
        <v>-11.42</v>
      </c>
      <c r="BD92" s="16">
        <f t="shared" si="60"/>
        <v>-16.619776059886487</v>
      </c>
    </row>
    <row r="93" spans="1:56">
      <c r="A93" s="54">
        <v>245</v>
      </c>
      <c r="B93" s="60">
        <v>1</v>
      </c>
      <c r="C93" s="146">
        <v>35</v>
      </c>
      <c r="D93" s="12" t="s">
        <v>106</v>
      </c>
      <c r="E93" s="15">
        <v>37232</v>
      </c>
      <c r="F93" s="15">
        <v>37676</v>
      </c>
      <c r="G93" s="22">
        <v>38211</v>
      </c>
      <c r="H93" s="22">
        <v>38461</v>
      </c>
      <c r="I93" s="22"/>
      <c r="J93" s="16">
        <v>-1124612.8536957274</v>
      </c>
      <c r="K93" s="22">
        <v>422657.58740302263</v>
      </c>
      <c r="L93" s="140">
        <f t="shared" si="35"/>
        <v>-701955.26629270473</v>
      </c>
      <c r="M93" s="140"/>
      <c r="N93" s="22">
        <v>-2323876.9373060782</v>
      </c>
      <c r="O93" s="22">
        <v>17318.139068906792</v>
      </c>
      <c r="P93" s="22">
        <v>-3412353.5824805647</v>
      </c>
      <c r="Q93" s="16">
        <v>1307246.2086691675</v>
      </c>
      <c r="R93" s="13">
        <f t="shared" si="36"/>
        <v>-4411666.1720485687</v>
      </c>
      <c r="S93" s="16"/>
      <c r="T93" s="16">
        <v>-2323876.9373060782</v>
      </c>
      <c r="U93" s="22">
        <v>-76924.024262530715</v>
      </c>
      <c r="V93" s="22">
        <v>-1145565.78</v>
      </c>
      <c r="W93" s="22">
        <v>-438662.28</v>
      </c>
      <c r="X93" s="153">
        <f t="shared" si="37"/>
        <v>-3412353.5824805647</v>
      </c>
      <c r="Y93" s="16">
        <f t="shared" si="55"/>
        <v>1899131.2164584422</v>
      </c>
      <c r="Z93" s="13">
        <f t="shared" si="38"/>
        <v>-5498251.3875907324</v>
      </c>
      <c r="AA93" s="13"/>
      <c r="AB93" s="16">
        <v>-2323876.9373060782</v>
      </c>
      <c r="AC93" s="22">
        <v>-159245.57206324919</v>
      </c>
      <c r="AD93" s="22">
        <v>-1146137.8</v>
      </c>
      <c r="AE93" s="22">
        <v>-439224.62</v>
      </c>
      <c r="AF93" s="140">
        <f t="shared" si="39"/>
        <v>-4068484.9293693276</v>
      </c>
      <c r="AG93" s="173"/>
      <c r="AH93" s="16">
        <f t="shared" si="40"/>
        <v>-30.205545060585717</v>
      </c>
      <c r="AI93" s="16">
        <f t="shared" si="41"/>
        <v>11.351997942711179</v>
      </c>
      <c r="AJ93" s="16">
        <f t="shared" si="42"/>
        <v>-18.853547117874538</v>
      </c>
      <c r="AL93" s="153">
        <f t="shared" si="43"/>
        <v>-61.680564213453607</v>
      </c>
      <c r="AM93" s="153">
        <f t="shared" si="44"/>
        <v>0.45965970561914193</v>
      </c>
      <c r="AN93" s="153">
        <f t="shared" si="45"/>
        <v>-90.571015566423313</v>
      </c>
      <c r="AO93" s="153">
        <f t="shared" si="46"/>
        <v>34.69705405746808</v>
      </c>
      <c r="AP93" s="153">
        <f t="shared" si="47"/>
        <v>-117.09486601678969</v>
      </c>
      <c r="AR93" s="153">
        <f t="shared" si="48"/>
        <v>-60.816962060822227</v>
      </c>
      <c r="AS93" s="153">
        <f t="shared" si="49"/>
        <v>-2.0131382131462332</v>
      </c>
      <c r="AT93" s="153">
        <f t="shared" si="50"/>
        <v>-29.98</v>
      </c>
      <c r="AU93" s="153">
        <f t="shared" si="51"/>
        <v>-11.48</v>
      </c>
      <c r="AV93" s="153">
        <f t="shared" si="52"/>
        <v>-89.302912315316661</v>
      </c>
      <c r="AW93" s="153">
        <f t="shared" si="53"/>
        <v>49.701165016839184</v>
      </c>
      <c r="AX93" s="153">
        <f t="shared" si="54"/>
        <v>-143.89184757244595</v>
      </c>
      <c r="AZ93" s="16">
        <f t="shared" si="56"/>
        <v>-60.421646273005855</v>
      </c>
      <c r="BA93" s="16">
        <f t="shared" si="57"/>
        <v>-4.140442839844237</v>
      </c>
      <c r="BB93" s="16">
        <f t="shared" si="58"/>
        <v>-29.8</v>
      </c>
      <c r="BC93" s="16">
        <f t="shared" si="59"/>
        <v>-11.42</v>
      </c>
      <c r="BD93" s="16">
        <f t="shared" si="60"/>
        <v>-105.7820891128501</v>
      </c>
    </row>
    <row r="94" spans="1:56">
      <c r="A94" s="54">
        <v>249</v>
      </c>
      <c r="B94" s="60">
        <v>13</v>
      </c>
      <c r="C94" s="60">
        <v>13</v>
      </c>
      <c r="D94" s="12" t="s">
        <v>107</v>
      </c>
      <c r="E94" s="15">
        <v>9443</v>
      </c>
      <c r="F94" s="15">
        <v>9250</v>
      </c>
      <c r="G94" s="22">
        <v>9184</v>
      </c>
      <c r="H94" s="22">
        <v>9128</v>
      </c>
      <c r="I94" s="22"/>
      <c r="J94" s="16">
        <v>356946.7361238359</v>
      </c>
      <c r="K94" s="22">
        <v>874331.29611714953</v>
      </c>
      <c r="L94" s="140">
        <f t="shared" si="35"/>
        <v>1231278.0322409854</v>
      </c>
      <c r="M94" s="140"/>
      <c r="N94" s="22">
        <v>321804.04423444072</v>
      </c>
      <c r="O94" s="22">
        <v>672971.99838957563</v>
      </c>
      <c r="P94" s="22">
        <v>-837781.89398941561</v>
      </c>
      <c r="Q94" s="16">
        <v>320947.75003157975</v>
      </c>
      <c r="R94" s="13">
        <f t="shared" si="36"/>
        <v>477941.89866618044</v>
      </c>
      <c r="S94" s="16"/>
      <c r="T94" s="16">
        <v>321804.04423444072</v>
      </c>
      <c r="U94" s="22">
        <v>511084.19154129567</v>
      </c>
      <c r="V94" s="22">
        <v>-275336.32000000001</v>
      </c>
      <c r="W94" s="22">
        <v>-105432.32000000001</v>
      </c>
      <c r="X94" s="153">
        <f t="shared" si="37"/>
        <v>-837781.89398941561</v>
      </c>
      <c r="Y94" s="16">
        <f t="shared" si="55"/>
        <v>456455.49951465108</v>
      </c>
      <c r="Z94" s="13">
        <f t="shared" si="38"/>
        <v>70793.201300971792</v>
      </c>
      <c r="AA94" s="13"/>
      <c r="AB94" s="16">
        <v>321804.04423444072</v>
      </c>
      <c r="AC94" s="22">
        <v>352123.06729358766</v>
      </c>
      <c r="AD94" s="22">
        <v>-272014.40000000002</v>
      </c>
      <c r="AE94" s="22">
        <v>-104241.76</v>
      </c>
      <c r="AF94" s="140">
        <f t="shared" si="39"/>
        <v>297670.95152802835</v>
      </c>
      <c r="AG94" s="173"/>
      <c r="AH94" s="16">
        <f t="shared" si="40"/>
        <v>37.800141493575758</v>
      </c>
      <c r="AI94" s="16">
        <f t="shared" si="41"/>
        <v>92.590415770110084</v>
      </c>
      <c r="AJ94" s="16">
        <f t="shared" si="42"/>
        <v>130.39055726368585</v>
      </c>
      <c r="AL94" s="153">
        <f t="shared" si="43"/>
        <v>34.789626403723318</v>
      </c>
      <c r="AM94" s="153">
        <f t="shared" si="44"/>
        <v>72.753729555629803</v>
      </c>
      <c r="AN94" s="153">
        <f t="shared" si="45"/>
        <v>-90.571015566423313</v>
      </c>
      <c r="AO94" s="153">
        <f t="shared" si="46"/>
        <v>34.69705405746808</v>
      </c>
      <c r="AP94" s="153">
        <f t="shared" si="47"/>
        <v>51.669394450397888</v>
      </c>
      <c r="AR94" s="153">
        <f t="shared" si="48"/>
        <v>35.039638962809313</v>
      </c>
      <c r="AS94" s="153">
        <f t="shared" si="49"/>
        <v>55.649411099879757</v>
      </c>
      <c r="AT94" s="153">
        <f t="shared" si="50"/>
        <v>-29.98</v>
      </c>
      <c r="AU94" s="153">
        <f t="shared" si="51"/>
        <v>-11.48</v>
      </c>
      <c r="AV94" s="153">
        <f t="shared" si="52"/>
        <v>-91.221896122540898</v>
      </c>
      <c r="AW94" s="153">
        <f t="shared" si="53"/>
        <v>49.701165016839184</v>
      </c>
      <c r="AX94" s="153">
        <f t="shared" si="54"/>
        <v>7.7083189569873465</v>
      </c>
      <c r="AZ94" s="16">
        <f t="shared" si="56"/>
        <v>35.254606073010599</v>
      </c>
      <c r="BA94" s="16">
        <f t="shared" si="57"/>
        <v>38.576146723662099</v>
      </c>
      <c r="BB94" s="16">
        <f t="shared" si="58"/>
        <v>-29.800000000000004</v>
      </c>
      <c r="BC94" s="16">
        <f t="shared" si="59"/>
        <v>-11.42</v>
      </c>
      <c r="BD94" s="16">
        <f t="shared" si="60"/>
        <v>32.610752796672692</v>
      </c>
    </row>
    <row r="95" spans="1:56">
      <c r="A95" s="54">
        <v>250</v>
      </c>
      <c r="B95" s="60">
        <v>6</v>
      </c>
      <c r="C95" s="60">
        <v>6</v>
      </c>
      <c r="D95" s="12" t="s">
        <v>108</v>
      </c>
      <c r="E95" s="15">
        <v>1808</v>
      </c>
      <c r="F95" s="15">
        <v>1771</v>
      </c>
      <c r="G95" s="22">
        <v>1749</v>
      </c>
      <c r="H95" s="22">
        <v>1703</v>
      </c>
      <c r="I95" s="22"/>
      <c r="J95" s="16">
        <v>197920.72461793592</v>
      </c>
      <c r="K95" s="22">
        <v>71980.811857818</v>
      </c>
      <c r="L95" s="140">
        <f t="shared" si="35"/>
        <v>269901.53647575394</v>
      </c>
      <c r="M95" s="140"/>
      <c r="N95" s="22">
        <v>-33912.46675835787</v>
      </c>
      <c r="O95" s="22">
        <v>-63511.40975548212</v>
      </c>
      <c r="P95" s="22">
        <v>-160401.26856813568</v>
      </c>
      <c r="Q95" s="16">
        <v>61448.482735775971</v>
      </c>
      <c r="R95" s="13">
        <f t="shared" si="36"/>
        <v>-196376.66234619971</v>
      </c>
      <c r="S95" s="16"/>
      <c r="T95" s="16">
        <v>-33912.46675835787</v>
      </c>
      <c r="U95" s="22">
        <v>-41376.361747731185</v>
      </c>
      <c r="V95" s="22">
        <v>-52435.020000000004</v>
      </c>
      <c r="W95" s="22">
        <v>-20078.52</v>
      </c>
      <c r="X95" s="153">
        <f t="shared" si="37"/>
        <v>-160401.26856813568</v>
      </c>
      <c r="Y95" s="16">
        <f t="shared" si="55"/>
        <v>86927.337614451739</v>
      </c>
      <c r="Z95" s="13">
        <f t="shared" si="38"/>
        <v>-221276.29945977303</v>
      </c>
      <c r="AA95" s="13"/>
      <c r="AB95" s="16">
        <v>-33912.46675835787</v>
      </c>
      <c r="AC95" s="22">
        <v>-18680.972671265328</v>
      </c>
      <c r="AD95" s="22">
        <v>-50749.4</v>
      </c>
      <c r="AE95" s="22">
        <v>-19448.259999999998</v>
      </c>
      <c r="AF95" s="140">
        <f t="shared" si="39"/>
        <v>-122791.09942962319</v>
      </c>
      <c r="AG95" s="173"/>
      <c r="AH95" s="16">
        <f t="shared" si="40"/>
        <v>109.46942733292916</v>
      </c>
      <c r="AI95" s="16">
        <f t="shared" si="41"/>
        <v>39.812395939058625</v>
      </c>
      <c r="AJ95" s="16">
        <f t="shared" si="42"/>
        <v>149.2818232719878</v>
      </c>
      <c r="AL95" s="153">
        <f t="shared" si="43"/>
        <v>-19.148767226627822</v>
      </c>
      <c r="AM95" s="153">
        <f t="shared" si="44"/>
        <v>-35.861891448606507</v>
      </c>
      <c r="AN95" s="153">
        <f t="shared" si="45"/>
        <v>-90.571015566423313</v>
      </c>
      <c r="AO95" s="153">
        <f t="shared" si="46"/>
        <v>34.69705405746808</v>
      </c>
      <c r="AP95" s="153">
        <f t="shared" si="47"/>
        <v>-110.88462018418956</v>
      </c>
      <c r="AR95" s="153">
        <f t="shared" si="48"/>
        <v>-19.389632223189178</v>
      </c>
      <c r="AS95" s="153">
        <f t="shared" si="49"/>
        <v>-23.657153657936639</v>
      </c>
      <c r="AT95" s="153">
        <f t="shared" si="50"/>
        <v>-29.980000000000004</v>
      </c>
      <c r="AU95" s="153">
        <f t="shared" si="51"/>
        <v>-11.48</v>
      </c>
      <c r="AV95" s="153">
        <f t="shared" si="52"/>
        <v>-91.710273623862591</v>
      </c>
      <c r="AW95" s="153">
        <f t="shared" si="53"/>
        <v>49.701165016839184</v>
      </c>
      <c r="AX95" s="153">
        <f t="shared" si="54"/>
        <v>-126.51589448814924</v>
      </c>
      <c r="AZ95" s="16">
        <f t="shared" si="56"/>
        <v>-19.91336861911795</v>
      </c>
      <c r="BA95" s="16">
        <f t="shared" si="57"/>
        <v>-10.969449601447639</v>
      </c>
      <c r="BB95" s="16">
        <f t="shared" si="58"/>
        <v>-29.8</v>
      </c>
      <c r="BC95" s="16">
        <f t="shared" si="59"/>
        <v>-11.42</v>
      </c>
      <c r="BD95" s="16">
        <f t="shared" si="60"/>
        <v>-72.102818220565581</v>
      </c>
    </row>
    <row r="96" spans="1:56">
      <c r="A96" s="54">
        <v>256</v>
      </c>
      <c r="B96" s="60">
        <v>13</v>
      </c>
      <c r="C96" s="60">
        <v>13</v>
      </c>
      <c r="D96" s="12" t="s">
        <v>109</v>
      </c>
      <c r="E96" s="15">
        <v>1581</v>
      </c>
      <c r="F96" s="15">
        <v>1554</v>
      </c>
      <c r="G96" s="22">
        <v>1523</v>
      </c>
      <c r="H96" s="22">
        <v>1492</v>
      </c>
      <c r="I96" s="22"/>
      <c r="J96" s="16">
        <v>-267691.33868008648</v>
      </c>
      <c r="K96" s="22">
        <v>-388370.03901993233</v>
      </c>
      <c r="L96" s="140">
        <f t="shared" si="35"/>
        <v>-656061.37770001881</v>
      </c>
      <c r="M96" s="140"/>
      <c r="N96" s="22">
        <v>-362507.93580721266</v>
      </c>
      <c r="O96" s="22">
        <v>-434828.50645918527</v>
      </c>
      <c r="P96" s="22">
        <v>-140747.35819022183</v>
      </c>
      <c r="Q96" s="16">
        <v>53919.222005305397</v>
      </c>
      <c r="R96" s="13">
        <f t="shared" si="36"/>
        <v>-884164.57845131436</v>
      </c>
      <c r="S96" s="16"/>
      <c r="T96" s="16">
        <v>-362507.93580721266</v>
      </c>
      <c r="U96" s="22">
        <v>-415405.65800969629</v>
      </c>
      <c r="V96" s="22">
        <v>-45659.54</v>
      </c>
      <c r="W96" s="22">
        <v>-17484.04</v>
      </c>
      <c r="X96" s="153">
        <f t="shared" si="37"/>
        <v>-140747.35819022183</v>
      </c>
      <c r="Y96" s="16">
        <f t="shared" si="55"/>
        <v>75694.874320646079</v>
      </c>
      <c r="Z96" s="13">
        <f t="shared" si="38"/>
        <v>-906109.65768648486</v>
      </c>
      <c r="AA96" s="13"/>
      <c r="AB96" s="16">
        <v>-362507.93580721266</v>
      </c>
      <c r="AC96" s="22">
        <v>-395491.1268833112</v>
      </c>
      <c r="AD96" s="22">
        <v>-44461.599999999999</v>
      </c>
      <c r="AE96" s="22">
        <v>-17038.64</v>
      </c>
      <c r="AF96" s="140">
        <f t="shared" si="39"/>
        <v>-819499.30269052391</v>
      </c>
      <c r="AG96" s="173"/>
      <c r="AH96" s="16">
        <f t="shared" si="40"/>
        <v>-169.31773477551326</v>
      </c>
      <c r="AI96" s="16">
        <f t="shared" si="41"/>
        <v>-245.64834852620641</v>
      </c>
      <c r="AJ96" s="16">
        <f t="shared" si="42"/>
        <v>-414.96608330171966</v>
      </c>
      <c r="AL96" s="153">
        <f t="shared" si="43"/>
        <v>-233.27408996603131</v>
      </c>
      <c r="AM96" s="153">
        <f t="shared" si="44"/>
        <v>-279.81242371890943</v>
      </c>
      <c r="AN96" s="153">
        <f t="shared" si="45"/>
        <v>-90.571015566423313</v>
      </c>
      <c r="AO96" s="153">
        <f t="shared" si="46"/>
        <v>34.69705405746808</v>
      </c>
      <c r="AP96" s="153">
        <f t="shared" si="47"/>
        <v>-568.96047519389595</v>
      </c>
      <c r="AR96" s="153">
        <f t="shared" si="48"/>
        <v>-238.02228221090786</v>
      </c>
      <c r="AS96" s="153">
        <f t="shared" si="49"/>
        <v>-272.75486409041122</v>
      </c>
      <c r="AT96" s="153">
        <f t="shared" si="50"/>
        <v>-29.98</v>
      </c>
      <c r="AU96" s="153">
        <f t="shared" si="51"/>
        <v>-11.48</v>
      </c>
      <c r="AV96" s="153">
        <f t="shared" si="52"/>
        <v>-92.414549041511378</v>
      </c>
      <c r="AW96" s="153">
        <f t="shared" si="53"/>
        <v>49.701165016839184</v>
      </c>
      <c r="AX96" s="153">
        <f t="shared" si="54"/>
        <v>-594.95053032599139</v>
      </c>
      <c r="AZ96" s="16">
        <f t="shared" si="56"/>
        <v>-242.96778539357416</v>
      </c>
      <c r="BA96" s="16">
        <f t="shared" si="57"/>
        <v>-265.0744818252756</v>
      </c>
      <c r="BB96" s="16">
        <f t="shared" si="58"/>
        <v>-29.8</v>
      </c>
      <c r="BC96" s="16">
        <f t="shared" si="59"/>
        <v>-11.42</v>
      </c>
      <c r="BD96" s="16">
        <f t="shared" si="60"/>
        <v>-549.26226721884984</v>
      </c>
    </row>
    <row r="97" spans="1:56">
      <c r="A97" s="54">
        <v>257</v>
      </c>
      <c r="B97" s="60">
        <v>1</v>
      </c>
      <c r="C97" s="146">
        <v>34</v>
      </c>
      <c r="D97" s="12" t="s">
        <v>110</v>
      </c>
      <c r="E97" s="15">
        <v>40433</v>
      </c>
      <c r="F97" s="15">
        <v>40722</v>
      </c>
      <c r="G97" s="22">
        <v>41154</v>
      </c>
      <c r="H97" s="22">
        <v>41635</v>
      </c>
      <c r="I97" s="22"/>
      <c r="J97" s="16">
        <v>4717899.5307239471</v>
      </c>
      <c r="K97" s="22">
        <v>3486720.3034870639</v>
      </c>
      <c r="L97" s="140">
        <f t="shared" si="35"/>
        <v>8204619.8342110105</v>
      </c>
      <c r="M97" s="140"/>
      <c r="N97" s="22">
        <v>6730177.9833535608</v>
      </c>
      <c r="O97" s="22">
        <v>4050161.0294359676</v>
      </c>
      <c r="P97" s="22">
        <v>-3688232.89589589</v>
      </c>
      <c r="Q97" s="16">
        <v>1412933.4353282151</v>
      </c>
      <c r="R97" s="13">
        <f t="shared" si="36"/>
        <v>8505039.5522218533</v>
      </c>
      <c r="S97" s="16"/>
      <c r="T97" s="16">
        <v>6730177.9833535608</v>
      </c>
      <c r="U97" s="22">
        <v>3337469.6488440041</v>
      </c>
      <c r="V97" s="22">
        <v>-1233796.92</v>
      </c>
      <c r="W97" s="22">
        <v>-472447.92000000004</v>
      </c>
      <c r="X97" s="153">
        <f t="shared" si="37"/>
        <v>-3688232.89589589</v>
      </c>
      <c r="Y97" s="16">
        <f t="shared" si="55"/>
        <v>2045401.745103</v>
      </c>
      <c r="Z97" s="13">
        <f t="shared" si="38"/>
        <v>6718571.6414046744</v>
      </c>
      <c r="AA97" s="13"/>
      <c r="AB97" s="16">
        <v>6730177.9833535608</v>
      </c>
      <c r="AC97" s="22">
        <v>2637662.6324531757</v>
      </c>
      <c r="AD97" s="22">
        <v>-1240723</v>
      </c>
      <c r="AE97" s="22">
        <v>-475471.7</v>
      </c>
      <c r="AF97" s="140">
        <f t="shared" si="39"/>
        <v>7651645.9158067359</v>
      </c>
      <c r="AG97" s="173"/>
      <c r="AH97" s="16">
        <f t="shared" si="40"/>
        <v>116.68437985615579</v>
      </c>
      <c r="AI97" s="16">
        <f t="shared" si="41"/>
        <v>86.234518919869018</v>
      </c>
      <c r="AJ97" s="16">
        <f t="shared" si="42"/>
        <v>202.9188987760248</v>
      </c>
      <c r="AL97" s="153">
        <f t="shared" si="43"/>
        <v>165.27130257240708</v>
      </c>
      <c r="AM97" s="153">
        <f t="shared" si="44"/>
        <v>99.458794495259752</v>
      </c>
      <c r="AN97" s="153">
        <f t="shared" si="45"/>
        <v>-90.571015566423313</v>
      </c>
      <c r="AO97" s="153">
        <f t="shared" si="46"/>
        <v>34.69705405746808</v>
      </c>
      <c r="AP97" s="153">
        <f t="shared" si="47"/>
        <v>208.8561355587116</v>
      </c>
      <c r="AR97" s="153">
        <f t="shared" si="48"/>
        <v>163.53642375840892</v>
      </c>
      <c r="AS97" s="153">
        <f t="shared" si="49"/>
        <v>81.097090169704146</v>
      </c>
      <c r="AT97" s="153">
        <f t="shared" si="50"/>
        <v>-29.979999999999997</v>
      </c>
      <c r="AU97" s="153">
        <f t="shared" si="51"/>
        <v>-11.48</v>
      </c>
      <c r="AV97" s="153">
        <f t="shared" si="52"/>
        <v>-89.62027739456407</v>
      </c>
      <c r="AW97" s="153">
        <f t="shared" si="53"/>
        <v>49.701165016839191</v>
      </c>
      <c r="AX97" s="153">
        <f t="shared" si="54"/>
        <v>163.25440155038817</v>
      </c>
      <c r="AZ97" s="16">
        <f t="shared" si="56"/>
        <v>161.64712341428032</v>
      </c>
      <c r="BA97" s="16">
        <f t="shared" si="57"/>
        <v>63.35205073743667</v>
      </c>
      <c r="BB97" s="16">
        <f t="shared" si="58"/>
        <v>-29.8</v>
      </c>
      <c r="BC97" s="16">
        <f t="shared" si="59"/>
        <v>-11.42</v>
      </c>
      <c r="BD97" s="16">
        <f t="shared" si="60"/>
        <v>183.77917415171697</v>
      </c>
    </row>
    <row r="98" spans="1:56">
      <c r="A98" s="54">
        <v>260</v>
      </c>
      <c r="B98" s="60">
        <v>12</v>
      </c>
      <c r="C98" s="60">
        <v>12</v>
      </c>
      <c r="D98" s="12" t="s">
        <v>111</v>
      </c>
      <c r="E98" s="15">
        <v>9877</v>
      </c>
      <c r="F98" s="15">
        <v>9727</v>
      </c>
      <c r="G98" s="22">
        <v>9689</v>
      </c>
      <c r="H98" s="22">
        <v>9566</v>
      </c>
      <c r="I98" s="22"/>
      <c r="J98" s="16">
        <v>4309780.9450360192</v>
      </c>
      <c r="K98" s="22">
        <v>2830835.1857600482</v>
      </c>
      <c r="L98" s="140">
        <f t="shared" si="35"/>
        <v>7140616.1307960674</v>
      </c>
      <c r="M98" s="140"/>
      <c r="N98" s="22">
        <v>2820993.2121783863</v>
      </c>
      <c r="O98" s="22">
        <v>1651446.9546784337</v>
      </c>
      <c r="P98" s="22">
        <v>-880984.26841459959</v>
      </c>
      <c r="Q98" s="16">
        <v>337498.24481699202</v>
      </c>
      <c r="R98" s="13">
        <f t="shared" si="36"/>
        <v>3928954.1432592119</v>
      </c>
      <c r="S98" s="16"/>
      <c r="T98" s="16">
        <v>2820993.2121783863</v>
      </c>
      <c r="U98" s="22">
        <v>1481210.9874121395</v>
      </c>
      <c r="V98" s="22">
        <v>-290476.22000000003</v>
      </c>
      <c r="W98" s="22">
        <v>-111229.72</v>
      </c>
      <c r="X98" s="153">
        <f t="shared" si="37"/>
        <v>-880984.26841459959</v>
      </c>
      <c r="Y98" s="16">
        <f t="shared" si="55"/>
        <v>481554.58784815489</v>
      </c>
      <c r="Z98" s="13">
        <f t="shared" si="38"/>
        <v>3501068.5790240802</v>
      </c>
      <c r="AA98" s="13"/>
      <c r="AB98" s="16">
        <v>2820993.2121783863</v>
      </c>
      <c r="AC98" s="22">
        <v>1314052.6246491715</v>
      </c>
      <c r="AD98" s="22">
        <v>-285066.8</v>
      </c>
      <c r="AE98" s="22">
        <v>-109243.72</v>
      </c>
      <c r="AF98" s="140">
        <f t="shared" si="39"/>
        <v>3740735.3168275575</v>
      </c>
      <c r="AG98" s="173"/>
      <c r="AH98" s="16">
        <f t="shared" si="40"/>
        <v>436.3451397221848</v>
      </c>
      <c r="AI98" s="16">
        <f t="shared" si="41"/>
        <v>286.60880690088572</v>
      </c>
      <c r="AJ98" s="16">
        <f t="shared" si="42"/>
        <v>722.95394662307046</v>
      </c>
      <c r="AL98" s="153">
        <f t="shared" si="43"/>
        <v>290.01677929252457</v>
      </c>
      <c r="AM98" s="153">
        <f t="shared" si="44"/>
        <v>169.77968075238343</v>
      </c>
      <c r="AN98" s="153">
        <f t="shared" si="45"/>
        <v>-90.571015566423313</v>
      </c>
      <c r="AO98" s="153">
        <f t="shared" si="46"/>
        <v>34.69705405746808</v>
      </c>
      <c r="AP98" s="153">
        <f t="shared" si="47"/>
        <v>403.92249853595268</v>
      </c>
      <c r="AR98" s="153">
        <f t="shared" si="48"/>
        <v>291.15421737830388</v>
      </c>
      <c r="AS98" s="153">
        <f t="shared" si="49"/>
        <v>152.87552765116519</v>
      </c>
      <c r="AT98" s="153">
        <f t="shared" si="50"/>
        <v>-29.980000000000004</v>
      </c>
      <c r="AU98" s="153">
        <f t="shared" si="51"/>
        <v>-11.48</v>
      </c>
      <c r="AV98" s="153">
        <f t="shared" si="52"/>
        <v>-90.926232677737602</v>
      </c>
      <c r="AW98" s="153">
        <f t="shared" si="53"/>
        <v>49.701165016839184</v>
      </c>
      <c r="AX98" s="153">
        <f t="shared" si="54"/>
        <v>361.34467736857056</v>
      </c>
      <c r="AZ98" s="16">
        <f t="shared" si="56"/>
        <v>294.89788962767994</v>
      </c>
      <c r="BA98" s="16">
        <f t="shared" si="57"/>
        <v>137.36698982324603</v>
      </c>
      <c r="BB98" s="16">
        <f t="shared" si="58"/>
        <v>-29.799999999999997</v>
      </c>
      <c r="BC98" s="16">
        <f t="shared" si="59"/>
        <v>-11.42</v>
      </c>
      <c r="BD98" s="16">
        <f t="shared" si="60"/>
        <v>391.04487945092592</v>
      </c>
    </row>
    <row r="99" spans="1:56">
      <c r="A99" s="54">
        <v>261</v>
      </c>
      <c r="B99" s="60">
        <v>19</v>
      </c>
      <c r="C99" s="60">
        <v>19</v>
      </c>
      <c r="D99" s="12" t="s">
        <v>112</v>
      </c>
      <c r="E99" s="15">
        <v>6523</v>
      </c>
      <c r="F99" s="15">
        <v>6637</v>
      </c>
      <c r="G99" s="22">
        <v>6822</v>
      </c>
      <c r="H99" s="22">
        <v>6837</v>
      </c>
      <c r="I99" s="22"/>
      <c r="J99" s="16">
        <v>-476562.29855948989</v>
      </c>
      <c r="K99" s="22">
        <v>1246081.2834593584</v>
      </c>
      <c r="L99" s="140">
        <f t="shared" si="35"/>
        <v>769518.98489986849</v>
      </c>
      <c r="M99" s="140"/>
      <c r="N99" s="22">
        <v>610566.06775582687</v>
      </c>
      <c r="O99" s="22">
        <v>1844326.9898103022</v>
      </c>
      <c r="P99" s="22">
        <v>-601119.83031435148</v>
      </c>
      <c r="Q99" s="16">
        <v>230284.34777941564</v>
      </c>
      <c r="R99" s="13">
        <f t="shared" si="36"/>
        <v>2084057.5750311932</v>
      </c>
      <c r="S99" s="16"/>
      <c r="T99" s="16">
        <v>610566.06775582687</v>
      </c>
      <c r="U99" s="22">
        <v>1728170.3007235958</v>
      </c>
      <c r="V99" s="22">
        <v>-204523.56</v>
      </c>
      <c r="W99" s="22">
        <v>-78316.56</v>
      </c>
      <c r="X99" s="153">
        <f t="shared" si="37"/>
        <v>-601119.83031435148</v>
      </c>
      <c r="Y99" s="16">
        <f t="shared" si="55"/>
        <v>339061.34774487693</v>
      </c>
      <c r="Z99" s="13">
        <f t="shared" si="38"/>
        <v>1793837.7659099482</v>
      </c>
      <c r="AA99" s="13"/>
      <c r="AB99" s="16">
        <v>610566.06775582687</v>
      </c>
      <c r="AC99" s="22">
        <v>1614113.5459525648</v>
      </c>
      <c r="AD99" s="22">
        <v>-203742.6</v>
      </c>
      <c r="AE99" s="22">
        <v>-78078.539999999994</v>
      </c>
      <c r="AF99" s="140">
        <f t="shared" si="39"/>
        <v>1942858.4737083917</v>
      </c>
      <c r="AG99" s="173"/>
      <c r="AH99" s="16">
        <f t="shared" si="40"/>
        <v>-73.058761085311957</v>
      </c>
      <c r="AI99" s="16">
        <f t="shared" si="41"/>
        <v>191.0288645499553</v>
      </c>
      <c r="AJ99" s="16">
        <f t="shared" si="42"/>
        <v>117.97010346464334</v>
      </c>
      <c r="AL99" s="153">
        <f t="shared" si="43"/>
        <v>91.994284730424425</v>
      </c>
      <c r="AM99" s="153">
        <f t="shared" si="44"/>
        <v>277.88563956762124</v>
      </c>
      <c r="AN99" s="153">
        <f t="shared" si="45"/>
        <v>-90.571015566423299</v>
      </c>
      <c r="AO99" s="153">
        <f t="shared" si="46"/>
        <v>34.69705405746808</v>
      </c>
      <c r="AP99" s="153">
        <f t="shared" si="47"/>
        <v>314.00596278909046</v>
      </c>
      <c r="AR99" s="153">
        <f t="shared" si="48"/>
        <v>89.499570178221475</v>
      </c>
      <c r="AS99" s="153">
        <f t="shared" si="49"/>
        <v>253.32311649422394</v>
      </c>
      <c r="AT99" s="153">
        <f t="shared" si="50"/>
        <v>-29.98</v>
      </c>
      <c r="AU99" s="153">
        <f t="shared" si="51"/>
        <v>-11.48</v>
      </c>
      <c r="AV99" s="153">
        <f t="shared" si="52"/>
        <v>-88.114897436873562</v>
      </c>
      <c r="AW99" s="153">
        <f t="shared" si="53"/>
        <v>49.701165016839184</v>
      </c>
      <c r="AX99" s="153">
        <f t="shared" si="54"/>
        <v>262.94895425241106</v>
      </c>
      <c r="AZ99" s="16">
        <f t="shared" si="56"/>
        <v>89.303213069449598</v>
      </c>
      <c r="BA99" s="16">
        <f t="shared" si="57"/>
        <v>236.08505864451729</v>
      </c>
      <c r="BB99" s="16">
        <f t="shared" si="58"/>
        <v>-29.8</v>
      </c>
      <c r="BC99" s="16">
        <f t="shared" si="59"/>
        <v>-11.42</v>
      </c>
      <c r="BD99" s="16">
        <f t="shared" si="60"/>
        <v>284.16827171396687</v>
      </c>
    </row>
    <row r="100" spans="1:56">
      <c r="A100" s="54">
        <v>263</v>
      </c>
      <c r="B100" s="60">
        <v>11</v>
      </c>
      <c r="C100" s="60">
        <v>11</v>
      </c>
      <c r="D100" s="12" t="s">
        <v>113</v>
      </c>
      <c r="E100" s="15">
        <v>7759</v>
      </c>
      <c r="F100" s="15">
        <v>7597</v>
      </c>
      <c r="G100" s="22">
        <v>7475</v>
      </c>
      <c r="H100" s="22">
        <v>7354</v>
      </c>
      <c r="I100" s="22"/>
      <c r="J100" s="16">
        <v>1224315.5131435227</v>
      </c>
      <c r="K100" s="22">
        <v>717512.01701661141</v>
      </c>
      <c r="L100" s="140">
        <f t="shared" si="35"/>
        <v>1941827.5301601342</v>
      </c>
      <c r="M100" s="140"/>
      <c r="N100" s="22">
        <v>1100378.9465230771</v>
      </c>
      <c r="O100" s="22">
        <v>488737.53989352088</v>
      </c>
      <c r="P100" s="22">
        <v>-688068.00525811792</v>
      </c>
      <c r="Q100" s="16">
        <v>263593.51967458503</v>
      </c>
      <c r="R100" s="13">
        <f t="shared" si="36"/>
        <v>1164642.000833065</v>
      </c>
      <c r="S100" s="16"/>
      <c r="T100" s="16">
        <v>1100378.9465230771</v>
      </c>
      <c r="U100" s="22">
        <v>355779.52166364162</v>
      </c>
      <c r="V100" s="22">
        <v>-224100.5</v>
      </c>
      <c r="W100" s="22">
        <v>-85813</v>
      </c>
      <c r="X100" s="153">
        <f t="shared" si="37"/>
        <v>-688068.00525811792</v>
      </c>
      <c r="Y100" s="16">
        <f t="shared" si="55"/>
        <v>371516.20850087289</v>
      </c>
      <c r="Z100" s="13">
        <f t="shared" si="38"/>
        <v>829693.17142947367</v>
      </c>
      <c r="AA100" s="13"/>
      <c r="AB100" s="16">
        <v>1100378.9465230771</v>
      </c>
      <c r="AC100" s="22">
        <v>225225.17994365917</v>
      </c>
      <c r="AD100" s="22">
        <v>-219149.2</v>
      </c>
      <c r="AE100" s="22">
        <v>-83982.68</v>
      </c>
      <c r="AF100" s="140">
        <f t="shared" si="39"/>
        <v>1022472.2464667363</v>
      </c>
      <c r="AG100" s="173"/>
      <c r="AH100" s="16">
        <f t="shared" si="40"/>
        <v>157.79295181640967</v>
      </c>
      <c r="AI100" s="16">
        <f t="shared" si="41"/>
        <v>92.474805647198281</v>
      </c>
      <c r="AJ100" s="16">
        <f t="shared" si="42"/>
        <v>250.26775746360795</v>
      </c>
      <c r="AL100" s="153">
        <f t="shared" si="43"/>
        <v>144.84387870515692</v>
      </c>
      <c r="AM100" s="153">
        <f t="shared" si="44"/>
        <v>64.332965630317346</v>
      </c>
      <c r="AN100" s="153">
        <f t="shared" si="45"/>
        <v>-90.571015566423313</v>
      </c>
      <c r="AO100" s="153">
        <f t="shared" si="46"/>
        <v>34.69705405746808</v>
      </c>
      <c r="AP100" s="153">
        <f t="shared" si="47"/>
        <v>153.30288282651901</v>
      </c>
      <c r="AR100" s="153">
        <f t="shared" si="48"/>
        <v>147.20788582248522</v>
      </c>
      <c r="AS100" s="153">
        <f t="shared" si="49"/>
        <v>47.595922630587509</v>
      </c>
      <c r="AT100" s="153">
        <f t="shared" si="50"/>
        <v>-29.98</v>
      </c>
      <c r="AU100" s="153">
        <f t="shared" si="51"/>
        <v>-11.48</v>
      </c>
      <c r="AV100" s="153">
        <f t="shared" si="52"/>
        <v>-92.049231472657922</v>
      </c>
      <c r="AW100" s="153">
        <f t="shared" si="53"/>
        <v>49.701165016839184</v>
      </c>
      <c r="AX100" s="153">
        <f t="shared" si="54"/>
        <v>110.995741997254</v>
      </c>
      <c r="AZ100" s="16">
        <f t="shared" si="56"/>
        <v>149.62999000857724</v>
      </c>
      <c r="BA100" s="16">
        <f t="shared" si="57"/>
        <v>30.626214297478811</v>
      </c>
      <c r="BB100" s="16">
        <f t="shared" si="58"/>
        <v>-29.8</v>
      </c>
      <c r="BC100" s="16">
        <f t="shared" si="59"/>
        <v>-11.42</v>
      </c>
      <c r="BD100" s="16">
        <f t="shared" si="60"/>
        <v>139.03620430605608</v>
      </c>
    </row>
    <row r="101" spans="1:56">
      <c r="A101" s="54">
        <v>265</v>
      </c>
      <c r="B101" s="60">
        <v>13</v>
      </c>
      <c r="C101" s="60">
        <v>13</v>
      </c>
      <c r="D101" s="12" t="s">
        <v>114</v>
      </c>
      <c r="E101" s="15">
        <v>1088</v>
      </c>
      <c r="F101" s="15">
        <v>1064</v>
      </c>
      <c r="G101" s="22">
        <v>1035</v>
      </c>
      <c r="H101" s="22">
        <v>1011</v>
      </c>
      <c r="I101" s="22"/>
      <c r="J101" s="16">
        <v>422994.28370602295</v>
      </c>
      <c r="K101" s="22">
        <v>202031.86959103993</v>
      </c>
      <c r="L101" s="140">
        <f t="shared" si="35"/>
        <v>625026.15329706285</v>
      </c>
      <c r="M101" s="140"/>
      <c r="N101" s="22">
        <v>405673.08716618933</v>
      </c>
      <c r="O101" s="22">
        <v>170009.25803856461</v>
      </c>
      <c r="P101" s="22">
        <v>-96367.560562674407</v>
      </c>
      <c r="Q101" s="16">
        <v>36917.665517146037</v>
      </c>
      <c r="R101" s="13">
        <f t="shared" si="36"/>
        <v>516232.45015922555</v>
      </c>
      <c r="S101" s="16"/>
      <c r="T101" s="16">
        <v>405673.08716618933</v>
      </c>
      <c r="U101" s="22">
        <v>151387.78490488135</v>
      </c>
      <c r="V101" s="22">
        <v>-31029.3</v>
      </c>
      <c r="W101" s="22">
        <v>-11881.800000000001</v>
      </c>
      <c r="X101" s="153">
        <f t="shared" si="37"/>
        <v>-96367.560562674407</v>
      </c>
      <c r="Y101" s="16">
        <f t="shared" si="55"/>
        <v>51440.705792428555</v>
      </c>
      <c r="Z101" s="13">
        <f t="shared" si="38"/>
        <v>469222.91730082483</v>
      </c>
      <c r="AA101" s="13"/>
      <c r="AB101" s="16">
        <v>405673.08716618933</v>
      </c>
      <c r="AC101" s="22">
        <v>133102.95936979365</v>
      </c>
      <c r="AD101" s="22">
        <v>-30127.8</v>
      </c>
      <c r="AE101" s="22">
        <v>-11545.62</v>
      </c>
      <c r="AF101" s="140">
        <f t="shared" si="39"/>
        <v>497102.626535983</v>
      </c>
      <c r="AG101" s="173"/>
      <c r="AH101" s="16">
        <f t="shared" si="40"/>
        <v>388.78151075921227</v>
      </c>
      <c r="AI101" s="16">
        <f t="shared" si="41"/>
        <v>185.6910566094117</v>
      </c>
      <c r="AJ101" s="16">
        <f t="shared" si="42"/>
        <v>574.47256736862391</v>
      </c>
      <c r="AL101" s="153">
        <f t="shared" si="43"/>
        <v>381.27169846446367</v>
      </c>
      <c r="AM101" s="153">
        <f t="shared" si="44"/>
        <v>159.78313725429004</v>
      </c>
      <c r="AN101" s="153">
        <f t="shared" si="45"/>
        <v>-90.571015566423313</v>
      </c>
      <c r="AO101" s="153">
        <f t="shared" si="46"/>
        <v>34.69705405746808</v>
      </c>
      <c r="AP101" s="153">
        <f t="shared" si="47"/>
        <v>485.18087420979845</v>
      </c>
      <c r="AR101" s="153">
        <f t="shared" si="48"/>
        <v>391.95467359052111</v>
      </c>
      <c r="AS101" s="153">
        <f t="shared" si="49"/>
        <v>146.26839121244575</v>
      </c>
      <c r="AT101" s="153">
        <f t="shared" si="50"/>
        <v>-29.98</v>
      </c>
      <c r="AU101" s="153">
        <f t="shared" si="51"/>
        <v>-11.48</v>
      </c>
      <c r="AV101" s="153">
        <f t="shared" si="52"/>
        <v>-93.108754166835169</v>
      </c>
      <c r="AW101" s="153">
        <f t="shared" si="53"/>
        <v>49.701165016839184</v>
      </c>
      <c r="AX101" s="153">
        <f t="shared" si="54"/>
        <v>453.35547565297088</v>
      </c>
      <c r="AZ101" s="16">
        <f t="shared" si="56"/>
        <v>401.25923557486578</v>
      </c>
      <c r="BA101" s="16">
        <f t="shared" si="57"/>
        <v>131.65475704232804</v>
      </c>
      <c r="BB101" s="16">
        <f t="shared" si="58"/>
        <v>-29.8</v>
      </c>
      <c r="BC101" s="16">
        <f t="shared" si="59"/>
        <v>-11.42</v>
      </c>
      <c r="BD101" s="16">
        <f t="shared" si="60"/>
        <v>491.69399261719389</v>
      </c>
    </row>
    <row r="102" spans="1:56">
      <c r="A102" s="54">
        <v>271</v>
      </c>
      <c r="B102" s="60">
        <v>4</v>
      </c>
      <c r="C102" s="60">
        <v>4</v>
      </c>
      <c r="D102" s="12" t="s">
        <v>115</v>
      </c>
      <c r="E102" s="15">
        <v>6951</v>
      </c>
      <c r="F102" s="15">
        <v>6903</v>
      </c>
      <c r="G102" s="22">
        <v>6766</v>
      </c>
      <c r="H102" s="22">
        <v>6668</v>
      </c>
      <c r="I102" s="22"/>
      <c r="J102" s="16">
        <v>-317440.41636771831</v>
      </c>
      <c r="K102" s="22">
        <v>-197938.67565481996</v>
      </c>
      <c r="L102" s="140">
        <f t="shared" si="35"/>
        <v>-515379.0920225383</v>
      </c>
      <c r="M102" s="140"/>
      <c r="N102" s="22">
        <v>-695416.62654656218</v>
      </c>
      <c r="O102" s="22">
        <v>-375175.73867308459</v>
      </c>
      <c r="P102" s="22">
        <v>-625211.72045502008</v>
      </c>
      <c r="Q102" s="16">
        <v>239513.76415870216</v>
      </c>
      <c r="R102" s="13">
        <f t="shared" si="36"/>
        <v>-1456290.3215159646</v>
      </c>
      <c r="S102" s="16"/>
      <c r="T102" s="16">
        <v>-695416.62654656218</v>
      </c>
      <c r="U102" s="22">
        <v>-288897.79604321177</v>
      </c>
      <c r="V102" s="22">
        <v>-202844.68</v>
      </c>
      <c r="W102" s="22">
        <v>-77673.680000000008</v>
      </c>
      <c r="X102" s="153">
        <f t="shared" si="37"/>
        <v>-625211.72045502008</v>
      </c>
      <c r="Y102" s="16">
        <f t="shared" si="55"/>
        <v>336278.08250393393</v>
      </c>
      <c r="Z102" s="13">
        <f t="shared" si="38"/>
        <v>-1553766.4205408599</v>
      </c>
      <c r="AA102" s="13"/>
      <c r="AB102" s="16">
        <v>-695416.62654656218</v>
      </c>
      <c r="AC102" s="22">
        <v>-200435.75719801482</v>
      </c>
      <c r="AD102" s="22">
        <v>-198706.4</v>
      </c>
      <c r="AE102" s="22">
        <v>-76148.56</v>
      </c>
      <c r="AF102" s="140">
        <f t="shared" si="39"/>
        <v>-1170707.3437445769</v>
      </c>
      <c r="AG102" s="173"/>
      <c r="AH102" s="16">
        <f t="shared" si="40"/>
        <v>-45.66830907318635</v>
      </c>
      <c r="AI102" s="16">
        <f t="shared" si="41"/>
        <v>-28.47628767872536</v>
      </c>
      <c r="AJ102" s="16">
        <f t="shared" si="42"/>
        <v>-74.144596751911706</v>
      </c>
      <c r="AL102" s="153">
        <f t="shared" si="43"/>
        <v>-100.74121781059861</v>
      </c>
      <c r="AM102" s="153">
        <f t="shared" si="44"/>
        <v>-54.349665170662696</v>
      </c>
      <c r="AN102" s="153">
        <f t="shared" si="45"/>
        <v>-90.571015566423313</v>
      </c>
      <c r="AO102" s="153">
        <f t="shared" si="46"/>
        <v>34.69705405746808</v>
      </c>
      <c r="AP102" s="153">
        <f t="shared" si="47"/>
        <v>-210.96484449021651</v>
      </c>
      <c r="AR102" s="153">
        <f t="shared" si="48"/>
        <v>-102.78105624394948</v>
      </c>
      <c r="AS102" s="153">
        <f t="shared" si="49"/>
        <v>-42.698462317944397</v>
      </c>
      <c r="AT102" s="153">
        <f t="shared" si="50"/>
        <v>-29.98</v>
      </c>
      <c r="AU102" s="153">
        <f t="shared" si="51"/>
        <v>-11.48</v>
      </c>
      <c r="AV102" s="153">
        <f t="shared" si="52"/>
        <v>-92.404924690366556</v>
      </c>
      <c r="AW102" s="153">
        <f t="shared" si="53"/>
        <v>49.701165016839184</v>
      </c>
      <c r="AX102" s="153">
        <f t="shared" si="54"/>
        <v>-229.64327823542121</v>
      </c>
      <c r="AZ102" s="16">
        <f t="shared" si="56"/>
        <v>-104.29163565485335</v>
      </c>
      <c r="BA102" s="16">
        <f t="shared" si="57"/>
        <v>-30.05935170936035</v>
      </c>
      <c r="BB102" s="16">
        <f t="shared" si="58"/>
        <v>-29.8</v>
      </c>
      <c r="BC102" s="16">
        <f t="shared" si="59"/>
        <v>-11.42</v>
      </c>
      <c r="BD102" s="16">
        <f t="shared" si="60"/>
        <v>-175.57098736421369</v>
      </c>
    </row>
    <row r="103" spans="1:56">
      <c r="A103" s="54">
        <v>272</v>
      </c>
      <c r="B103" s="60">
        <v>16</v>
      </c>
      <c r="C103" s="60">
        <v>16</v>
      </c>
      <c r="D103" s="12" t="s">
        <v>116</v>
      </c>
      <c r="E103" s="15">
        <v>47909</v>
      </c>
      <c r="F103" s="15">
        <v>48006</v>
      </c>
      <c r="G103" s="22">
        <v>48295</v>
      </c>
      <c r="H103" s="22">
        <v>48367</v>
      </c>
      <c r="I103" s="22"/>
      <c r="J103" s="16">
        <v>-6039909.8979731565</v>
      </c>
      <c r="K103" s="22">
        <v>-2555937.9061475191</v>
      </c>
      <c r="L103" s="140">
        <f t="shared" si="35"/>
        <v>-8595847.8041206747</v>
      </c>
      <c r="M103" s="140"/>
      <c r="N103" s="22">
        <v>-9731663.1440515183</v>
      </c>
      <c r="O103" s="22">
        <v>-4495303.7291428382</v>
      </c>
      <c r="P103" s="22">
        <v>-4347952.1732817171</v>
      </c>
      <c r="Q103" s="16">
        <v>1665666.7770828127</v>
      </c>
      <c r="R103" s="13">
        <f t="shared" si="36"/>
        <v>-16909252.269393262</v>
      </c>
      <c r="S103" s="16"/>
      <c r="T103" s="16">
        <v>-9731663.1440515183</v>
      </c>
      <c r="U103" s="22">
        <v>-3895295.1946086255</v>
      </c>
      <c r="V103" s="22">
        <v>-1447884.1</v>
      </c>
      <c r="W103" s="22">
        <v>-554426.6</v>
      </c>
      <c r="X103" s="153">
        <f t="shared" si="37"/>
        <v>-4347952.1732817171</v>
      </c>
      <c r="Y103" s="16">
        <f t="shared" si="55"/>
        <v>2400317.7644882486</v>
      </c>
      <c r="Z103" s="13">
        <f t="shared" si="38"/>
        <v>-17576903.447453611</v>
      </c>
      <c r="AA103" s="13"/>
      <c r="AB103" s="16">
        <v>-9731663.1440515183</v>
      </c>
      <c r="AC103" s="22">
        <v>-3280097.6519746222</v>
      </c>
      <c r="AD103" s="22">
        <v>-1441336.6</v>
      </c>
      <c r="AE103" s="22">
        <v>-552351.14</v>
      </c>
      <c r="AF103" s="140">
        <f t="shared" si="39"/>
        <v>-15005448.536026141</v>
      </c>
      <c r="AG103" s="173"/>
      <c r="AH103" s="16">
        <f t="shared" si="40"/>
        <v>-126.07046479728561</v>
      </c>
      <c r="AI103" s="16">
        <f t="shared" si="41"/>
        <v>-53.349848799756188</v>
      </c>
      <c r="AJ103" s="16">
        <f t="shared" si="42"/>
        <v>-179.42031359704177</v>
      </c>
      <c r="AL103" s="153">
        <f t="shared" si="43"/>
        <v>-202.71764246243217</v>
      </c>
      <c r="AM103" s="153">
        <f t="shared" si="44"/>
        <v>-93.640455966813278</v>
      </c>
      <c r="AN103" s="153">
        <f t="shared" si="45"/>
        <v>-90.571015566423299</v>
      </c>
      <c r="AO103" s="153">
        <f t="shared" si="46"/>
        <v>34.69705405746808</v>
      </c>
      <c r="AP103" s="153">
        <f t="shared" si="47"/>
        <v>-352.23205993820068</v>
      </c>
      <c r="AR103" s="153">
        <f t="shared" si="48"/>
        <v>-201.50456867277188</v>
      </c>
      <c r="AS103" s="153">
        <f t="shared" si="49"/>
        <v>-80.656283147502336</v>
      </c>
      <c r="AT103" s="153">
        <f t="shared" si="50"/>
        <v>-29.98</v>
      </c>
      <c r="AU103" s="153">
        <f t="shared" si="51"/>
        <v>-11.479999999999999</v>
      </c>
      <c r="AV103" s="153">
        <f t="shared" si="52"/>
        <v>-90.029033508266224</v>
      </c>
      <c r="AW103" s="153">
        <f t="shared" si="53"/>
        <v>49.701165016839191</v>
      </c>
      <c r="AX103" s="153">
        <f t="shared" si="54"/>
        <v>-363.94872031170121</v>
      </c>
      <c r="AZ103" s="16">
        <f t="shared" si="56"/>
        <v>-201.20460528979507</v>
      </c>
      <c r="BA103" s="16">
        <f t="shared" si="57"/>
        <v>-67.816851406426323</v>
      </c>
      <c r="BB103" s="16">
        <f t="shared" si="58"/>
        <v>-29.8</v>
      </c>
      <c r="BC103" s="16">
        <f t="shared" si="59"/>
        <v>-11.42</v>
      </c>
      <c r="BD103" s="16">
        <f t="shared" si="60"/>
        <v>-310.24145669622141</v>
      </c>
    </row>
    <row r="104" spans="1:56">
      <c r="A104" s="54">
        <v>273</v>
      </c>
      <c r="B104" s="60">
        <v>19</v>
      </c>
      <c r="C104" s="60">
        <v>19</v>
      </c>
      <c r="D104" s="12" t="s">
        <v>117</v>
      </c>
      <c r="E104" s="15">
        <v>3989</v>
      </c>
      <c r="F104" s="15">
        <v>3999</v>
      </c>
      <c r="G104" s="22">
        <v>4011</v>
      </c>
      <c r="H104" s="22">
        <v>3987</v>
      </c>
      <c r="I104" s="22"/>
      <c r="J104" s="16">
        <v>-814129.30658958305</v>
      </c>
      <c r="K104" s="22">
        <v>959754.55476083152</v>
      </c>
      <c r="L104" s="140">
        <f t="shared" si="35"/>
        <v>145625.24817124847</v>
      </c>
      <c r="M104" s="140"/>
      <c r="N104" s="22">
        <v>-708765.87479334534</v>
      </c>
      <c r="O104" s="22">
        <v>953502.80385796411</v>
      </c>
      <c r="P104" s="22">
        <v>-362193.49125012686</v>
      </c>
      <c r="Q104" s="16">
        <v>138753.51917581484</v>
      </c>
      <c r="R104" s="13">
        <f t="shared" si="36"/>
        <v>21296.95699030676</v>
      </c>
      <c r="S104" s="16"/>
      <c r="T104" s="16">
        <v>-708765.87479334534</v>
      </c>
      <c r="U104" s="22">
        <v>883514.76714593463</v>
      </c>
      <c r="V104" s="22">
        <v>-120249.78</v>
      </c>
      <c r="W104" s="22">
        <v>-46046.28</v>
      </c>
      <c r="X104" s="153">
        <f t="shared" si="37"/>
        <v>-362193.49125012686</v>
      </c>
      <c r="Y104" s="16">
        <f t="shared" si="55"/>
        <v>199351.37288254197</v>
      </c>
      <c r="Z104" s="13">
        <f t="shared" si="38"/>
        <v>-154389.2860149956</v>
      </c>
      <c r="AA104" s="13"/>
      <c r="AB104" s="16">
        <v>-708765.87479334534</v>
      </c>
      <c r="AC104" s="22">
        <v>814792.00651170942</v>
      </c>
      <c r="AD104" s="22">
        <v>-118812.6</v>
      </c>
      <c r="AE104" s="22">
        <v>-45531.54</v>
      </c>
      <c r="AF104" s="140">
        <f t="shared" si="39"/>
        <v>-58318.008281635928</v>
      </c>
      <c r="AG104" s="173"/>
      <c r="AH104" s="16">
        <f t="shared" si="40"/>
        <v>-204.09358400340514</v>
      </c>
      <c r="AI104" s="16">
        <f t="shared" si="41"/>
        <v>240.6002894862952</v>
      </c>
      <c r="AJ104" s="16">
        <f t="shared" si="42"/>
        <v>36.506705482890069</v>
      </c>
      <c r="AL104" s="153">
        <f t="shared" si="43"/>
        <v>-177.23577764274702</v>
      </c>
      <c r="AM104" s="153">
        <f t="shared" si="44"/>
        <v>238.43530979193901</v>
      </c>
      <c r="AN104" s="153">
        <f t="shared" si="45"/>
        <v>-90.571015566423313</v>
      </c>
      <c r="AO104" s="153">
        <f t="shared" si="46"/>
        <v>34.69705405746808</v>
      </c>
      <c r="AP104" s="153">
        <f t="shared" si="47"/>
        <v>5.3255706402367489</v>
      </c>
      <c r="AR104" s="153">
        <f t="shared" si="48"/>
        <v>-176.70552849497514</v>
      </c>
      <c r="AS104" s="153">
        <f t="shared" si="49"/>
        <v>220.27294119818865</v>
      </c>
      <c r="AT104" s="153">
        <f t="shared" si="50"/>
        <v>-29.98</v>
      </c>
      <c r="AU104" s="153">
        <f t="shared" si="51"/>
        <v>-11.48</v>
      </c>
      <c r="AV104" s="153">
        <f t="shared" si="52"/>
        <v>-90.300047681407847</v>
      </c>
      <c r="AW104" s="153">
        <f t="shared" si="53"/>
        <v>49.701165016839184</v>
      </c>
      <c r="AX104" s="153">
        <f t="shared" si="54"/>
        <v>-38.491469961355172</v>
      </c>
      <c r="AZ104" s="16">
        <f t="shared" si="56"/>
        <v>-177.76921865897802</v>
      </c>
      <c r="BA104" s="16">
        <f t="shared" si="57"/>
        <v>204.36217870873074</v>
      </c>
      <c r="BB104" s="16">
        <f t="shared" si="58"/>
        <v>-29.8</v>
      </c>
      <c r="BC104" s="16">
        <f t="shared" si="59"/>
        <v>-11.42</v>
      </c>
      <c r="BD104" s="16">
        <f t="shared" si="60"/>
        <v>-14.627039950247285</v>
      </c>
    </row>
    <row r="105" spans="1:56">
      <c r="A105" s="54">
        <v>275</v>
      </c>
      <c r="B105" s="60">
        <v>13</v>
      </c>
      <c r="C105" s="60">
        <v>13</v>
      </c>
      <c r="D105" s="12" t="s">
        <v>118</v>
      </c>
      <c r="E105" s="15">
        <v>2586</v>
      </c>
      <c r="F105" s="15">
        <v>2521</v>
      </c>
      <c r="G105" s="22">
        <v>2499</v>
      </c>
      <c r="H105" s="22">
        <v>2441</v>
      </c>
      <c r="I105" s="22"/>
      <c r="J105" s="16">
        <v>448194.39721103443</v>
      </c>
      <c r="K105" s="22">
        <v>460879.0250652135</v>
      </c>
      <c r="L105" s="140">
        <f t="shared" si="35"/>
        <v>909073.42227624799</v>
      </c>
      <c r="M105" s="140"/>
      <c r="N105" s="22">
        <v>182024.72181221083</v>
      </c>
      <c r="O105" s="22">
        <v>234882.16629765218</v>
      </c>
      <c r="P105" s="22">
        <v>-228329.53024295316</v>
      </c>
      <c r="Q105" s="16">
        <v>87471.273278877023</v>
      </c>
      <c r="R105" s="13">
        <f t="shared" si="36"/>
        <v>276048.6311457869</v>
      </c>
      <c r="S105" s="16"/>
      <c r="T105" s="16">
        <v>182024.72181221083</v>
      </c>
      <c r="U105" s="22">
        <v>190761.17591229931</v>
      </c>
      <c r="V105" s="22">
        <v>-74920.02</v>
      </c>
      <c r="W105" s="22">
        <v>-28688.52</v>
      </c>
      <c r="X105" s="153">
        <f t="shared" si="37"/>
        <v>-228329.53024295316</v>
      </c>
      <c r="Y105" s="16">
        <f t="shared" si="55"/>
        <v>124203.21137708113</v>
      </c>
      <c r="Z105" s="13">
        <f t="shared" si="38"/>
        <v>165051.03885863809</v>
      </c>
      <c r="AA105" s="13"/>
      <c r="AB105" s="16">
        <v>182024.72181221083</v>
      </c>
      <c r="AC105" s="22">
        <v>147437.82518489697</v>
      </c>
      <c r="AD105" s="22">
        <v>-72741.8</v>
      </c>
      <c r="AE105" s="22">
        <v>-27876.22</v>
      </c>
      <c r="AF105" s="140">
        <f t="shared" si="39"/>
        <v>228844.52699710781</v>
      </c>
      <c r="AG105" s="173"/>
      <c r="AH105" s="16">
        <f t="shared" si="40"/>
        <v>173.31569884417419</v>
      </c>
      <c r="AI105" s="16">
        <f t="shared" si="41"/>
        <v>178.22081402367112</v>
      </c>
      <c r="AJ105" s="16">
        <f t="shared" si="42"/>
        <v>351.53651286784532</v>
      </c>
      <c r="AL105" s="153">
        <f t="shared" si="43"/>
        <v>72.203380330111401</v>
      </c>
      <c r="AM105" s="153">
        <f t="shared" si="44"/>
        <v>93.170236532190472</v>
      </c>
      <c r="AN105" s="153">
        <f t="shared" si="45"/>
        <v>-90.571015566423313</v>
      </c>
      <c r="AO105" s="153">
        <f t="shared" si="46"/>
        <v>34.69705405746808</v>
      </c>
      <c r="AP105" s="153">
        <f t="shared" si="47"/>
        <v>109.49965535334665</v>
      </c>
      <c r="AR105" s="153">
        <f t="shared" si="48"/>
        <v>72.839024334618173</v>
      </c>
      <c r="AS105" s="153">
        <f t="shared" si="49"/>
        <v>76.335004366666396</v>
      </c>
      <c r="AT105" s="153">
        <f t="shared" si="50"/>
        <v>-29.98</v>
      </c>
      <c r="AU105" s="153">
        <f t="shared" si="51"/>
        <v>-11.48</v>
      </c>
      <c r="AV105" s="153">
        <f t="shared" si="52"/>
        <v>-91.368359440957647</v>
      </c>
      <c r="AW105" s="153">
        <f t="shared" si="53"/>
        <v>49.701165016839184</v>
      </c>
      <c r="AX105" s="153">
        <f t="shared" si="54"/>
        <v>66.046834277166099</v>
      </c>
      <c r="AZ105" s="16">
        <f t="shared" si="56"/>
        <v>74.569734458095382</v>
      </c>
      <c r="BA105" s="16">
        <f t="shared" si="57"/>
        <v>60.400583852886918</v>
      </c>
      <c r="BB105" s="16">
        <f t="shared" si="58"/>
        <v>-29.8</v>
      </c>
      <c r="BC105" s="16">
        <f t="shared" si="59"/>
        <v>-11.42</v>
      </c>
      <c r="BD105" s="16">
        <f t="shared" si="60"/>
        <v>93.750318310982308</v>
      </c>
    </row>
    <row r="106" spans="1:56">
      <c r="A106" s="54">
        <v>276</v>
      </c>
      <c r="B106" s="60">
        <v>12</v>
      </c>
      <c r="C106" s="60">
        <v>12</v>
      </c>
      <c r="D106" s="12" t="s">
        <v>119</v>
      </c>
      <c r="E106" s="15">
        <v>15035</v>
      </c>
      <c r="F106" s="15">
        <v>15157</v>
      </c>
      <c r="G106" s="22">
        <v>15136</v>
      </c>
      <c r="H106" s="22">
        <v>15071</v>
      </c>
      <c r="I106" s="22"/>
      <c r="J106" s="16">
        <v>1817430.1323513938</v>
      </c>
      <c r="K106" s="22">
        <v>476280.07485705195</v>
      </c>
      <c r="L106" s="140">
        <f t="shared" si="35"/>
        <v>2293710.2072084458</v>
      </c>
      <c r="M106" s="140"/>
      <c r="N106" s="22">
        <v>1190534.1531384191</v>
      </c>
      <c r="O106" s="22">
        <v>6967.0621580693351</v>
      </c>
      <c r="P106" s="22">
        <v>-1372784.8829402782</v>
      </c>
      <c r="Q106" s="16">
        <v>525903.24834904366</v>
      </c>
      <c r="R106" s="13">
        <f t="shared" si="36"/>
        <v>350619.58070525399</v>
      </c>
      <c r="S106" s="16"/>
      <c r="T106" s="16">
        <v>1190534.1531384191</v>
      </c>
      <c r="U106" s="22">
        <v>-30946.42307429605</v>
      </c>
      <c r="V106" s="22">
        <v>-453777.28</v>
      </c>
      <c r="W106" s="22">
        <v>-173761.28</v>
      </c>
      <c r="X106" s="153">
        <f t="shared" si="37"/>
        <v>-1372784.8829402782</v>
      </c>
      <c r="Y106" s="16">
        <f t="shared" si="55"/>
        <v>752276.83369487792</v>
      </c>
      <c r="Z106" s="13">
        <f t="shared" si="38"/>
        <v>-88458.879181277123</v>
      </c>
      <c r="AA106" s="13"/>
      <c r="AB106" s="16">
        <v>1190534.1531384191</v>
      </c>
      <c r="AC106" s="22">
        <v>-64064.262017270084</v>
      </c>
      <c r="AD106" s="22">
        <v>-449115.8</v>
      </c>
      <c r="AE106" s="22">
        <v>-172110.82</v>
      </c>
      <c r="AF106" s="140">
        <f t="shared" si="39"/>
        <v>505243.27112114901</v>
      </c>
      <c r="AG106" s="173"/>
      <c r="AH106" s="16">
        <f t="shared" si="40"/>
        <v>120.87995559370761</v>
      </c>
      <c r="AI106" s="16">
        <f t="shared" si="41"/>
        <v>31.678089448423808</v>
      </c>
      <c r="AJ106" s="16">
        <f t="shared" si="42"/>
        <v>152.5580450421314</v>
      </c>
      <c r="AL106" s="153">
        <f t="shared" si="43"/>
        <v>78.546820158238376</v>
      </c>
      <c r="AM106" s="153">
        <f t="shared" si="44"/>
        <v>0.45965970561914199</v>
      </c>
      <c r="AN106" s="153">
        <f t="shared" si="45"/>
        <v>-90.571015566423313</v>
      </c>
      <c r="AO106" s="153">
        <f t="shared" si="46"/>
        <v>34.69705405746808</v>
      </c>
      <c r="AP106" s="153">
        <f t="shared" si="47"/>
        <v>23.132518354902288</v>
      </c>
      <c r="AR106" s="153">
        <f t="shared" si="48"/>
        <v>78.655797643923037</v>
      </c>
      <c r="AS106" s="153">
        <f t="shared" si="49"/>
        <v>-2.0445575498345701</v>
      </c>
      <c r="AT106" s="153">
        <f t="shared" si="50"/>
        <v>-29.98</v>
      </c>
      <c r="AU106" s="153">
        <f t="shared" si="51"/>
        <v>-11.48</v>
      </c>
      <c r="AV106" s="153">
        <f t="shared" si="52"/>
        <v>-90.696675669944383</v>
      </c>
      <c r="AW106" s="153">
        <f t="shared" si="53"/>
        <v>49.701165016839184</v>
      </c>
      <c r="AX106" s="153">
        <f t="shared" si="54"/>
        <v>-5.8442705590167234</v>
      </c>
      <c r="AZ106" s="16">
        <f t="shared" si="56"/>
        <v>78.995033716304107</v>
      </c>
      <c r="BA106" s="16">
        <f t="shared" si="57"/>
        <v>-4.2508302048483904</v>
      </c>
      <c r="BB106" s="16">
        <f t="shared" si="58"/>
        <v>-29.8</v>
      </c>
      <c r="BC106" s="16">
        <f t="shared" si="59"/>
        <v>-11.42</v>
      </c>
      <c r="BD106" s="16">
        <f t="shared" si="60"/>
        <v>33.52420351145571</v>
      </c>
    </row>
    <row r="107" spans="1:56">
      <c r="A107" s="54">
        <v>280</v>
      </c>
      <c r="B107" s="60">
        <v>15</v>
      </c>
      <c r="C107" s="60">
        <v>15</v>
      </c>
      <c r="D107" s="12" t="s">
        <v>120</v>
      </c>
      <c r="E107" s="15">
        <v>2050</v>
      </c>
      <c r="F107" s="15">
        <v>2024</v>
      </c>
      <c r="G107" s="22">
        <v>2015</v>
      </c>
      <c r="H107" s="22">
        <v>1986</v>
      </c>
      <c r="I107" s="22"/>
      <c r="J107" s="16">
        <v>-7852.4502045848512</v>
      </c>
      <c r="K107" s="22">
        <v>257036.93064005545</v>
      </c>
      <c r="L107" s="140">
        <f t="shared" si="35"/>
        <v>249184.48043547058</v>
      </c>
      <c r="M107" s="140"/>
      <c r="N107" s="22">
        <v>105036.56164960016</v>
      </c>
      <c r="O107" s="22">
        <v>293437.76651820366</v>
      </c>
      <c r="P107" s="22">
        <v>-183315.73550644077</v>
      </c>
      <c r="Q107" s="16">
        <v>70226.837412315392</v>
      </c>
      <c r="R107" s="13">
        <f t="shared" si="36"/>
        <v>285385.43007367844</v>
      </c>
      <c r="S107" s="16"/>
      <c r="T107" s="16">
        <v>105036.56164960016</v>
      </c>
      <c r="U107" s="22">
        <v>258014.96424134757</v>
      </c>
      <c r="V107" s="22">
        <v>-60409.700000000004</v>
      </c>
      <c r="W107" s="22">
        <v>-23132.2</v>
      </c>
      <c r="X107" s="153">
        <f t="shared" si="37"/>
        <v>-183315.73550644077</v>
      </c>
      <c r="Y107" s="16">
        <f t="shared" si="55"/>
        <v>100147.84750893096</v>
      </c>
      <c r="Z107" s="13">
        <f t="shared" si="38"/>
        <v>196341.73789343791</v>
      </c>
      <c r="AA107" s="13"/>
      <c r="AB107" s="16">
        <v>105036.56164960016</v>
      </c>
      <c r="AC107" s="22">
        <v>223232.55175730857</v>
      </c>
      <c r="AD107" s="22">
        <v>-59182.8</v>
      </c>
      <c r="AE107" s="22">
        <v>-22680.12</v>
      </c>
      <c r="AF107" s="140">
        <f t="shared" si="39"/>
        <v>246406.19340690871</v>
      </c>
      <c r="AG107" s="173"/>
      <c r="AH107" s="16">
        <f t="shared" si="40"/>
        <v>-3.8304635144316346</v>
      </c>
      <c r="AI107" s="16">
        <f t="shared" si="41"/>
        <v>125.3838686049051</v>
      </c>
      <c r="AJ107" s="16">
        <f t="shared" si="42"/>
        <v>121.55340509047346</v>
      </c>
      <c r="AL107" s="153">
        <f t="shared" si="43"/>
        <v>51.895534411857788</v>
      </c>
      <c r="AM107" s="153">
        <f t="shared" si="44"/>
        <v>144.97913365523897</v>
      </c>
      <c r="AN107" s="153">
        <f t="shared" si="45"/>
        <v>-90.571015566423313</v>
      </c>
      <c r="AO107" s="153">
        <f t="shared" si="46"/>
        <v>34.69705405746808</v>
      </c>
      <c r="AP107" s="153">
        <f t="shared" si="47"/>
        <v>141.00070655814153</v>
      </c>
      <c r="AR107" s="153">
        <f t="shared" si="48"/>
        <v>52.127325880694869</v>
      </c>
      <c r="AS107" s="153">
        <f t="shared" si="49"/>
        <v>128.04712865575561</v>
      </c>
      <c r="AT107" s="153">
        <f t="shared" si="50"/>
        <v>-29.98</v>
      </c>
      <c r="AU107" s="153">
        <f t="shared" si="51"/>
        <v>-11.48</v>
      </c>
      <c r="AV107" s="153">
        <f t="shared" si="52"/>
        <v>-90.975551119821731</v>
      </c>
      <c r="AW107" s="153">
        <f t="shared" si="53"/>
        <v>49.701165016839191</v>
      </c>
      <c r="AX107" s="153">
        <f t="shared" si="54"/>
        <v>97.440068433467943</v>
      </c>
      <c r="AZ107" s="16">
        <f t="shared" si="56"/>
        <v>52.888500327089709</v>
      </c>
      <c r="BA107" s="16">
        <f t="shared" si="57"/>
        <v>112.40309756158538</v>
      </c>
      <c r="BB107" s="16">
        <f t="shared" si="58"/>
        <v>-29.8</v>
      </c>
      <c r="BC107" s="16">
        <f t="shared" si="59"/>
        <v>-11.42</v>
      </c>
      <c r="BD107" s="16">
        <f t="shared" si="60"/>
        <v>124.07159788867509</v>
      </c>
    </row>
    <row r="108" spans="1:56">
      <c r="A108" s="54">
        <v>284</v>
      </c>
      <c r="B108" s="60">
        <v>2</v>
      </c>
      <c r="C108" s="60">
        <v>2</v>
      </c>
      <c r="D108" s="12" t="s">
        <v>121</v>
      </c>
      <c r="E108" s="15">
        <v>2271</v>
      </c>
      <c r="F108" s="15">
        <v>2227</v>
      </c>
      <c r="G108" s="22">
        <v>2207</v>
      </c>
      <c r="H108" s="22">
        <v>2186</v>
      </c>
      <c r="I108" s="22"/>
      <c r="J108" s="16">
        <v>1028817.6081680136</v>
      </c>
      <c r="K108" s="22">
        <v>835201.90222017828</v>
      </c>
      <c r="L108" s="140">
        <f t="shared" si="35"/>
        <v>1864019.5103881918</v>
      </c>
      <c r="M108" s="140"/>
      <c r="N108" s="22">
        <v>495986.30034370022</v>
      </c>
      <c r="O108" s="22">
        <v>437154.33206123527</v>
      </c>
      <c r="P108" s="22">
        <v>-201701.65166642473</v>
      </c>
      <c r="Q108" s="16">
        <v>77270.33938598141</v>
      </c>
      <c r="R108" s="13">
        <f t="shared" si="36"/>
        <v>808709.32012449228</v>
      </c>
      <c r="S108" s="16"/>
      <c r="T108" s="16">
        <v>495986.30034370022</v>
      </c>
      <c r="U108" s="22">
        <v>398178.74872597912</v>
      </c>
      <c r="V108" s="22">
        <v>-66165.86</v>
      </c>
      <c r="W108" s="22">
        <v>-25336.36</v>
      </c>
      <c r="X108" s="153">
        <f t="shared" si="37"/>
        <v>-201701.65166642473</v>
      </c>
      <c r="Y108" s="16">
        <f t="shared" si="55"/>
        <v>109690.47119216408</v>
      </c>
      <c r="Z108" s="13">
        <f t="shared" si="38"/>
        <v>710651.64859541878</v>
      </c>
      <c r="AA108" s="13"/>
      <c r="AB108" s="16">
        <v>495986.30034370022</v>
      </c>
      <c r="AC108" s="22">
        <v>359907.78400169307</v>
      </c>
      <c r="AD108" s="22">
        <v>-65142.8</v>
      </c>
      <c r="AE108" s="22">
        <v>-24964.12</v>
      </c>
      <c r="AF108" s="140">
        <f t="shared" si="39"/>
        <v>765787.16434539331</v>
      </c>
      <c r="AG108" s="173"/>
      <c r="AH108" s="16">
        <f t="shared" si="40"/>
        <v>453.02404586878629</v>
      </c>
      <c r="AI108" s="16">
        <f t="shared" si="41"/>
        <v>367.76834091597459</v>
      </c>
      <c r="AJ108" s="16">
        <f t="shared" si="42"/>
        <v>820.79238678476077</v>
      </c>
      <c r="AL108" s="153">
        <f t="shared" si="43"/>
        <v>222.71499790916042</v>
      </c>
      <c r="AM108" s="153">
        <f t="shared" si="44"/>
        <v>196.29740999606435</v>
      </c>
      <c r="AN108" s="153">
        <f t="shared" si="45"/>
        <v>-90.571015566423313</v>
      </c>
      <c r="AO108" s="153">
        <f t="shared" si="46"/>
        <v>34.69705405746808</v>
      </c>
      <c r="AP108" s="153">
        <f t="shared" si="47"/>
        <v>363.13844639626956</v>
      </c>
      <c r="AR108" s="153">
        <f t="shared" si="48"/>
        <v>224.73325797177174</v>
      </c>
      <c r="AS108" s="153">
        <f t="shared" si="49"/>
        <v>180.41628850293571</v>
      </c>
      <c r="AT108" s="153">
        <f t="shared" si="50"/>
        <v>-29.98</v>
      </c>
      <c r="AU108" s="153">
        <f t="shared" si="51"/>
        <v>-11.48</v>
      </c>
      <c r="AV108" s="153">
        <f t="shared" si="52"/>
        <v>-91.391776921805501</v>
      </c>
      <c r="AW108" s="153">
        <f t="shared" si="53"/>
        <v>49.701165016839184</v>
      </c>
      <c r="AX108" s="153">
        <f t="shared" si="54"/>
        <v>321.99893456974115</v>
      </c>
      <c r="AZ108" s="16">
        <f t="shared" si="56"/>
        <v>226.89217765036608</v>
      </c>
      <c r="BA108" s="16">
        <f t="shared" si="57"/>
        <v>164.642170174608</v>
      </c>
      <c r="BB108" s="16">
        <f t="shared" si="58"/>
        <v>-29.8</v>
      </c>
      <c r="BC108" s="16">
        <f t="shared" si="59"/>
        <v>-11.42</v>
      </c>
      <c r="BD108" s="16">
        <f t="shared" si="60"/>
        <v>350.31434782497405</v>
      </c>
    </row>
    <row r="109" spans="1:56">
      <c r="A109" s="54">
        <v>285</v>
      </c>
      <c r="B109" s="60">
        <v>8</v>
      </c>
      <c r="C109" s="60">
        <v>8</v>
      </c>
      <c r="D109" s="12" t="s">
        <v>122</v>
      </c>
      <c r="E109" s="15">
        <v>51241</v>
      </c>
      <c r="F109" s="15">
        <v>50617</v>
      </c>
      <c r="G109" s="22">
        <v>50500</v>
      </c>
      <c r="H109" s="22">
        <v>50210</v>
      </c>
      <c r="I109" s="22"/>
      <c r="J109" s="16">
        <v>-810784.20997074631</v>
      </c>
      <c r="K109" s="22">
        <v>2781525.1931927828</v>
      </c>
      <c r="L109" s="140">
        <f t="shared" si="35"/>
        <v>1970740.9832220366</v>
      </c>
      <c r="M109" s="140"/>
      <c r="N109" s="22">
        <v>-9374034.1984421462</v>
      </c>
      <c r="O109" s="22">
        <v>-2380468.1753571546</v>
      </c>
      <c r="P109" s="22">
        <v>-4584433.0949256485</v>
      </c>
      <c r="Q109" s="16">
        <v>1756260.7852268617</v>
      </c>
      <c r="R109" s="13">
        <f t="shared" si="36"/>
        <v>-14582674.68349809</v>
      </c>
      <c r="S109" s="16"/>
      <c r="T109" s="16">
        <v>-9374034.1984421462</v>
      </c>
      <c r="U109" s="22">
        <v>-1747825.7558154666</v>
      </c>
      <c r="V109" s="22">
        <v>-1513990</v>
      </c>
      <c r="W109" s="22">
        <v>-579740</v>
      </c>
      <c r="X109" s="153">
        <f t="shared" si="37"/>
        <v>-4584433.0949256485</v>
      </c>
      <c r="Y109" s="16">
        <f t="shared" si="55"/>
        <v>2509908.8333503786</v>
      </c>
      <c r="Z109" s="13">
        <f t="shared" si="38"/>
        <v>-15290114.215832882</v>
      </c>
      <c r="AA109" s="13"/>
      <c r="AB109" s="16">
        <v>-9374034.1984421462</v>
      </c>
      <c r="AC109" s="22">
        <v>-1099168.2126853298</v>
      </c>
      <c r="AD109" s="22">
        <v>-1496258</v>
      </c>
      <c r="AE109" s="22">
        <v>-573398.19999999995</v>
      </c>
      <c r="AF109" s="140">
        <f t="shared" si="39"/>
        <v>-12542858.611127475</v>
      </c>
      <c r="AG109" s="173"/>
      <c r="AH109" s="16">
        <f t="shared" si="40"/>
        <v>-15.822958372606825</v>
      </c>
      <c r="AI109" s="16">
        <f t="shared" si="41"/>
        <v>54.28319496482861</v>
      </c>
      <c r="AJ109" s="16">
        <f t="shared" si="42"/>
        <v>38.46023659222179</v>
      </c>
      <c r="AL109" s="153">
        <f t="shared" si="43"/>
        <v>-185.19537306521812</v>
      </c>
      <c r="AM109" s="153">
        <f t="shared" si="44"/>
        <v>-47.029025334515175</v>
      </c>
      <c r="AN109" s="153">
        <f t="shared" si="45"/>
        <v>-90.571015566423313</v>
      </c>
      <c r="AO109" s="153">
        <f t="shared" si="46"/>
        <v>34.69705405746808</v>
      </c>
      <c r="AP109" s="153">
        <f t="shared" si="47"/>
        <v>-288.09835990868856</v>
      </c>
      <c r="AR109" s="153">
        <f t="shared" si="48"/>
        <v>-185.6244395731118</v>
      </c>
      <c r="AS109" s="153">
        <f t="shared" si="49"/>
        <v>-34.610411006246864</v>
      </c>
      <c r="AT109" s="153">
        <f t="shared" si="50"/>
        <v>-29.98</v>
      </c>
      <c r="AU109" s="153">
        <f t="shared" si="51"/>
        <v>-11.48</v>
      </c>
      <c r="AV109" s="153">
        <f t="shared" si="52"/>
        <v>-90.780853364864328</v>
      </c>
      <c r="AW109" s="153">
        <f t="shared" si="53"/>
        <v>49.701165016839177</v>
      </c>
      <c r="AX109" s="153">
        <f t="shared" si="54"/>
        <v>-302.77453892738379</v>
      </c>
      <c r="AZ109" s="16">
        <f t="shared" si="56"/>
        <v>-186.69655842346438</v>
      </c>
      <c r="BA109" s="16">
        <f t="shared" si="57"/>
        <v>-21.891420288494917</v>
      </c>
      <c r="BB109" s="16">
        <f t="shared" si="58"/>
        <v>-29.8</v>
      </c>
      <c r="BC109" s="16">
        <f t="shared" si="59"/>
        <v>-11.42</v>
      </c>
      <c r="BD109" s="16">
        <f t="shared" si="60"/>
        <v>-249.80797871195927</v>
      </c>
    </row>
    <row r="110" spans="1:56">
      <c r="A110" s="54">
        <v>286</v>
      </c>
      <c r="B110" s="60">
        <v>8</v>
      </c>
      <c r="C110" s="60">
        <v>8</v>
      </c>
      <c r="D110" s="12" t="s">
        <v>123</v>
      </c>
      <c r="E110" s="15">
        <v>80454</v>
      </c>
      <c r="F110" s="15">
        <v>79429</v>
      </c>
      <c r="G110" s="22">
        <v>78880</v>
      </c>
      <c r="H110" s="22">
        <v>78386</v>
      </c>
      <c r="I110" s="22"/>
      <c r="J110" s="16">
        <v>-4301015.2112129303</v>
      </c>
      <c r="K110" s="22">
        <v>-406993.69615939754</v>
      </c>
      <c r="L110" s="140">
        <f t="shared" si="35"/>
        <v>-4708008.9073723275</v>
      </c>
      <c r="M110" s="140"/>
      <c r="N110" s="22">
        <v>-15053612.211614927</v>
      </c>
      <c r="O110" s="22">
        <v>-6717492.0710726827</v>
      </c>
      <c r="P110" s="22">
        <v>-7193965.1954254378</v>
      </c>
      <c r="Q110" s="16">
        <v>2755952.3067306322</v>
      </c>
      <c r="R110" s="13">
        <f t="shared" si="36"/>
        <v>-26209117.171382416</v>
      </c>
      <c r="S110" s="16"/>
      <c r="T110" s="16">
        <v>-15053612.211614927</v>
      </c>
      <c r="U110" s="22">
        <v>-5724739.5424404703</v>
      </c>
      <c r="V110" s="22">
        <v>-2364822.4</v>
      </c>
      <c r="W110" s="22">
        <v>-905542.4</v>
      </c>
      <c r="X110" s="153">
        <f t="shared" si="37"/>
        <v>-7193965.1954254378</v>
      </c>
      <c r="Y110" s="16">
        <f t="shared" si="55"/>
        <v>3920427.8965282748</v>
      </c>
      <c r="Z110" s="13">
        <f t="shared" si="38"/>
        <v>-27322253.852952555</v>
      </c>
      <c r="AA110" s="13"/>
      <c r="AB110" s="16">
        <v>-15053612.211614927</v>
      </c>
      <c r="AC110" s="22">
        <v>-4706855.8276157351</v>
      </c>
      <c r="AD110" s="22">
        <v>-2335902.8000000003</v>
      </c>
      <c r="AE110" s="22">
        <v>-895168.12</v>
      </c>
      <c r="AF110" s="140">
        <f t="shared" si="39"/>
        <v>-22991538.959230665</v>
      </c>
      <c r="AG110" s="173"/>
      <c r="AH110" s="16">
        <f t="shared" si="40"/>
        <v>-53.459308564060585</v>
      </c>
      <c r="AI110" s="16">
        <f t="shared" si="41"/>
        <v>-5.0587130056852061</v>
      </c>
      <c r="AJ110" s="16">
        <f t="shared" si="42"/>
        <v>-58.518021569745784</v>
      </c>
      <c r="AL110" s="153">
        <f t="shared" si="43"/>
        <v>-189.52287214512239</v>
      </c>
      <c r="AM110" s="153">
        <f t="shared" si="44"/>
        <v>-84.572285576712318</v>
      </c>
      <c r="AN110" s="153">
        <f t="shared" si="45"/>
        <v>-90.571015566423313</v>
      </c>
      <c r="AO110" s="153">
        <f t="shared" si="46"/>
        <v>34.69705405746808</v>
      </c>
      <c r="AP110" s="153">
        <f t="shared" si="47"/>
        <v>-329.96911923078994</v>
      </c>
      <c r="AR110" s="153">
        <f t="shared" si="48"/>
        <v>-190.84193980242048</v>
      </c>
      <c r="AS110" s="153">
        <f t="shared" si="49"/>
        <v>-72.575298458930916</v>
      </c>
      <c r="AT110" s="153">
        <f t="shared" si="50"/>
        <v>-29.98</v>
      </c>
      <c r="AU110" s="153">
        <f t="shared" si="51"/>
        <v>-11.48</v>
      </c>
      <c r="AV110" s="153">
        <f t="shared" si="52"/>
        <v>-91.201384323344797</v>
      </c>
      <c r="AW110" s="153">
        <f t="shared" si="53"/>
        <v>49.701165016839184</v>
      </c>
      <c r="AX110" s="153">
        <f t="shared" si="54"/>
        <v>-346.37745756785694</v>
      </c>
      <c r="AZ110" s="16">
        <f t="shared" si="56"/>
        <v>-192.04465353015752</v>
      </c>
      <c r="BA110" s="16">
        <f t="shared" si="57"/>
        <v>-60.047149077842157</v>
      </c>
      <c r="BB110" s="16">
        <f t="shared" si="58"/>
        <v>-29.800000000000004</v>
      </c>
      <c r="BC110" s="16">
        <f t="shared" si="59"/>
        <v>-11.42</v>
      </c>
      <c r="BD110" s="16">
        <f t="shared" si="60"/>
        <v>-293.31180260799971</v>
      </c>
    </row>
    <row r="111" spans="1:56">
      <c r="A111" s="54">
        <v>287</v>
      </c>
      <c r="B111" s="60">
        <v>15</v>
      </c>
      <c r="C111" s="60">
        <v>15</v>
      </c>
      <c r="D111" s="12" t="s">
        <v>124</v>
      </c>
      <c r="E111" s="15">
        <v>6380</v>
      </c>
      <c r="F111" s="15">
        <v>6242</v>
      </c>
      <c r="G111" s="22">
        <v>6199</v>
      </c>
      <c r="H111" s="22">
        <v>6121</v>
      </c>
      <c r="I111" s="22"/>
      <c r="J111" s="16">
        <v>1606930.1544386714</v>
      </c>
      <c r="K111" s="22">
        <v>1072595.0618642569</v>
      </c>
      <c r="L111" s="140">
        <f t="shared" si="35"/>
        <v>2679525.2163029285</v>
      </c>
      <c r="M111" s="140"/>
      <c r="N111" s="22">
        <v>1344414.7852380527</v>
      </c>
      <c r="O111" s="22">
        <v>777479.34896429034</v>
      </c>
      <c r="P111" s="22">
        <v>-565344.27916561428</v>
      </c>
      <c r="Q111" s="16">
        <v>216579.01142671576</v>
      </c>
      <c r="R111" s="13">
        <f t="shared" si="36"/>
        <v>1773128.8664634442</v>
      </c>
      <c r="S111" s="16"/>
      <c r="T111" s="16">
        <v>1344414.7852380527</v>
      </c>
      <c r="U111" s="22">
        <v>668235.70676461852</v>
      </c>
      <c r="V111" s="22">
        <v>-185846.02</v>
      </c>
      <c r="W111" s="22">
        <v>-71164.52</v>
      </c>
      <c r="X111" s="153">
        <f t="shared" si="37"/>
        <v>-565344.27916561428</v>
      </c>
      <c r="Y111" s="16">
        <f t="shared" si="55"/>
        <v>308097.52193938609</v>
      </c>
      <c r="Z111" s="13">
        <f t="shared" si="38"/>
        <v>1498393.1947764428</v>
      </c>
      <c r="AA111" s="13"/>
      <c r="AB111" s="16">
        <v>1344414.7852380527</v>
      </c>
      <c r="AC111" s="22">
        <v>560967.02162362472</v>
      </c>
      <c r="AD111" s="22">
        <v>-182405.80000000002</v>
      </c>
      <c r="AE111" s="22">
        <v>-69901.819999999992</v>
      </c>
      <c r="AF111" s="140">
        <f t="shared" si="39"/>
        <v>1653074.1868616773</v>
      </c>
      <c r="AG111" s="173"/>
      <c r="AH111" s="16">
        <f t="shared" si="40"/>
        <v>251.86993016280115</v>
      </c>
      <c r="AI111" s="16">
        <f t="shared" si="41"/>
        <v>168.11834825458573</v>
      </c>
      <c r="AJ111" s="16">
        <f t="shared" si="42"/>
        <v>419.98827841738694</v>
      </c>
      <c r="AL111" s="153">
        <f t="shared" si="43"/>
        <v>215.38205466806355</v>
      </c>
      <c r="AM111" s="153">
        <f t="shared" si="44"/>
        <v>124.55612767771393</v>
      </c>
      <c r="AN111" s="153">
        <f t="shared" si="45"/>
        <v>-90.571015566423313</v>
      </c>
      <c r="AO111" s="153">
        <f t="shared" si="46"/>
        <v>34.69705405746808</v>
      </c>
      <c r="AP111" s="153">
        <f t="shared" si="47"/>
        <v>284.06422083682219</v>
      </c>
      <c r="AR111" s="153">
        <f t="shared" si="48"/>
        <v>216.87607440523516</v>
      </c>
      <c r="AS111" s="153">
        <f t="shared" si="49"/>
        <v>107.79733937161132</v>
      </c>
      <c r="AT111" s="153">
        <f t="shared" si="50"/>
        <v>-29.979999999999997</v>
      </c>
      <c r="AU111" s="153">
        <f t="shared" si="51"/>
        <v>-11.48</v>
      </c>
      <c r="AV111" s="153">
        <f t="shared" si="52"/>
        <v>-91.199270715537068</v>
      </c>
      <c r="AW111" s="153">
        <f t="shared" si="53"/>
        <v>49.701165016839184</v>
      </c>
      <c r="AX111" s="153">
        <f t="shared" si="54"/>
        <v>241.71530807814855</v>
      </c>
      <c r="AZ111" s="16">
        <f t="shared" si="56"/>
        <v>219.63972965823439</v>
      </c>
      <c r="BA111" s="16">
        <f t="shared" si="57"/>
        <v>91.646303156939183</v>
      </c>
      <c r="BB111" s="16">
        <f t="shared" si="58"/>
        <v>-29.800000000000004</v>
      </c>
      <c r="BC111" s="16">
        <f t="shared" si="59"/>
        <v>-11.419999999999998</v>
      </c>
      <c r="BD111" s="16">
        <f t="shared" si="60"/>
        <v>270.06603281517357</v>
      </c>
    </row>
    <row r="112" spans="1:56">
      <c r="A112" s="54">
        <v>288</v>
      </c>
      <c r="B112" s="60">
        <v>15</v>
      </c>
      <c r="C112" s="60">
        <v>15</v>
      </c>
      <c r="D112" s="12" t="s">
        <v>125</v>
      </c>
      <c r="E112" s="15">
        <v>6442</v>
      </c>
      <c r="F112" s="15">
        <v>6405</v>
      </c>
      <c r="G112" s="22">
        <v>6368</v>
      </c>
      <c r="H112" s="22">
        <v>6342</v>
      </c>
      <c r="I112" s="22"/>
      <c r="J112" s="16">
        <v>-483541.52055936662</v>
      </c>
      <c r="K112" s="22">
        <v>-621626.37596266565</v>
      </c>
      <c r="L112" s="140">
        <f t="shared" si="35"/>
        <v>-1105167.8965220323</v>
      </c>
      <c r="M112" s="140"/>
      <c r="N112" s="22">
        <v>3202.2815455690056</v>
      </c>
      <c r="O112" s="22">
        <v>-227740.78971624881</v>
      </c>
      <c r="P112" s="22">
        <v>-580107.35470294137</v>
      </c>
      <c r="Q112" s="16">
        <v>222234.63123808306</v>
      </c>
      <c r="R112" s="13">
        <f t="shared" si="36"/>
        <v>-582411.23163553816</v>
      </c>
      <c r="S112" s="16"/>
      <c r="T112" s="16">
        <v>3202.2815455690056</v>
      </c>
      <c r="U112" s="22">
        <v>-147687.15759335511</v>
      </c>
      <c r="V112" s="22">
        <v>-190912.64000000001</v>
      </c>
      <c r="W112" s="22">
        <v>-73104.639999999999</v>
      </c>
      <c r="X112" s="153">
        <f t="shared" si="37"/>
        <v>-580107.35470294137</v>
      </c>
      <c r="Y112" s="16">
        <f t="shared" si="55"/>
        <v>316497.01882723195</v>
      </c>
      <c r="Z112" s="13">
        <f t="shared" si="38"/>
        <v>-672112.49192349555</v>
      </c>
      <c r="AA112" s="13"/>
      <c r="AB112" s="16">
        <v>3202.2815455690056</v>
      </c>
      <c r="AC112" s="22">
        <v>-65606.995518389653</v>
      </c>
      <c r="AD112" s="22">
        <v>-188991.6</v>
      </c>
      <c r="AE112" s="22">
        <v>-72425.64</v>
      </c>
      <c r="AF112" s="140">
        <f t="shared" si="39"/>
        <v>-323821.95397282066</v>
      </c>
      <c r="AG112" s="173"/>
      <c r="AH112" s="16">
        <f t="shared" si="40"/>
        <v>-75.060776243304346</v>
      </c>
      <c r="AI112" s="16">
        <f t="shared" si="41"/>
        <v>-96.495867116216345</v>
      </c>
      <c r="AJ112" s="16">
        <f t="shared" si="42"/>
        <v>-171.55664335952071</v>
      </c>
      <c r="AL112" s="153">
        <f t="shared" si="43"/>
        <v>0.49996589314114059</v>
      </c>
      <c r="AM112" s="153">
        <f t="shared" si="44"/>
        <v>-35.556719705893649</v>
      </c>
      <c r="AN112" s="153">
        <f t="shared" si="45"/>
        <v>-90.571015566423327</v>
      </c>
      <c r="AO112" s="153">
        <f t="shared" si="46"/>
        <v>34.69705405746808</v>
      </c>
      <c r="AP112" s="153">
        <f t="shared" si="47"/>
        <v>-90.930715321707751</v>
      </c>
      <c r="AR112" s="153">
        <f t="shared" si="48"/>
        <v>0.50287084572377605</v>
      </c>
      <c r="AS112" s="153">
        <f t="shared" si="49"/>
        <v>-23.192078767800741</v>
      </c>
      <c r="AT112" s="153">
        <f t="shared" si="50"/>
        <v>-29.98</v>
      </c>
      <c r="AU112" s="153">
        <f t="shared" si="51"/>
        <v>-11.48</v>
      </c>
      <c r="AV112" s="153">
        <f t="shared" si="52"/>
        <v>-91.097260474708136</v>
      </c>
      <c r="AW112" s="153">
        <f t="shared" si="53"/>
        <v>49.701165016839191</v>
      </c>
      <c r="AX112" s="153">
        <f t="shared" si="54"/>
        <v>-105.54530337994591</v>
      </c>
      <c r="AZ112" s="16">
        <f t="shared" si="56"/>
        <v>0.50493244174850294</v>
      </c>
      <c r="BA112" s="16">
        <f t="shared" si="57"/>
        <v>-10.344843191168346</v>
      </c>
      <c r="BB112" s="16">
        <f t="shared" si="58"/>
        <v>-29.8</v>
      </c>
      <c r="BC112" s="16">
        <f t="shared" si="59"/>
        <v>-11.42</v>
      </c>
      <c r="BD112" s="16">
        <f t="shared" si="60"/>
        <v>-51.059910749419842</v>
      </c>
    </row>
    <row r="113" spans="1:56">
      <c r="A113" s="54">
        <v>290</v>
      </c>
      <c r="B113" s="60">
        <v>18</v>
      </c>
      <c r="C113" s="60">
        <v>18</v>
      </c>
      <c r="D113" s="12" t="s">
        <v>126</v>
      </c>
      <c r="E113" s="15">
        <v>7928</v>
      </c>
      <c r="F113" s="15">
        <v>7755</v>
      </c>
      <c r="G113" s="22">
        <v>7582</v>
      </c>
      <c r="H113" s="22">
        <v>7483</v>
      </c>
      <c r="I113" s="22"/>
      <c r="J113" s="16">
        <v>-65082.62521018627</v>
      </c>
      <c r="K113" s="22">
        <v>552853.15065888315</v>
      </c>
      <c r="L113" s="140">
        <f t="shared" si="35"/>
        <v>487770.52544869686</v>
      </c>
      <c r="M113" s="140"/>
      <c r="N113" s="22">
        <v>398281.32944976032</v>
      </c>
      <c r="O113" s="22">
        <v>712537.36035202933</v>
      </c>
      <c r="P113" s="22">
        <v>-702378.22571761278</v>
      </c>
      <c r="Q113" s="16">
        <v>269075.65421566495</v>
      </c>
      <c r="R113" s="13">
        <f t="shared" si="36"/>
        <v>677516.11829984176</v>
      </c>
      <c r="S113" s="16"/>
      <c r="T113" s="16">
        <v>398281.32944976032</v>
      </c>
      <c r="U113" s="22">
        <v>576814.12336733611</v>
      </c>
      <c r="V113" s="22">
        <v>-227308.36000000002</v>
      </c>
      <c r="W113" s="22">
        <v>-87041.36</v>
      </c>
      <c r="X113" s="153">
        <f t="shared" si="37"/>
        <v>-702378.22571761278</v>
      </c>
      <c r="Y113" s="16">
        <f t="shared" si="55"/>
        <v>376834.23315767472</v>
      </c>
      <c r="Z113" s="13">
        <f t="shared" si="38"/>
        <v>335201.74025715835</v>
      </c>
      <c r="AA113" s="13"/>
      <c r="AB113" s="16">
        <v>398281.32944976032</v>
      </c>
      <c r="AC113" s="22">
        <v>443544.55379533878</v>
      </c>
      <c r="AD113" s="22">
        <v>-222993.4</v>
      </c>
      <c r="AE113" s="22">
        <v>-85455.86</v>
      </c>
      <c r="AF113" s="140">
        <f t="shared" si="39"/>
        <v>533376.62324509909</v>
      </c>
      <c r="AG113" s="173"/>
      <c r="AH113" s="16">
        <f t="shared" si="40"/>
        <v>-8.2092110507298521</v>
      </c>
      <c r="AI113" s="16">
        <f t="shared" si="41"/>
        <v>69.734252101271835</v>
      </c>
      <c r="AJ113" s="16">
        <f t="shared" si="42"/>
        <v>61.525041050541986</v>
      </c>
      <c r="AL113" s="153">
        <f t="shared" si="43"/>
        <v>51.358005087009715</v>
      </c>
      <c r="AM113" s="153">
        <f t="shared" si="44"/>
        <v>91.881026479952197</v>
      </c>
      <c r="AN113" s="153">
        <f t="shared" si="45"/>
        <v>-90.571015566423313</v>
      </c>
      <c r="AO113" s="153">
        <f t="shared" si="46"/>
        <v>34.69705405746808</v>
      </c>
      <c r="AP113" s="153">
        <f t="shared" si="47"/>
        <v>87.36507005800668</v>
      </c>
      <c r="AR113" s="153">
        <f t="shared" si="48"/>
        <v>52.529850890234812</v>
      </c>
      <c r="AS113" s="153">
        <f t="shared" si="49"/>
        <v>76.076777020223702</v>
      </c>
      <c r="AT113" s="153">
        <f t="shared" si="50"/>
        <v>-29.98</v>
      </c>
      <c r="AU113" s="153">
        <f t="shared" si="51"/>
        <v>-11.48</v>
      </c>
      <c r="AV113" s="153">
        <f t="shared" si="52"/>
        <v>-92.637592418571984</v>
      </c>
      <c r="AW113" s="153">
        <f t="shared" si="53"/>
        <v>49.701165016839191</v>
      </c>
      <c r="AX113" s="153">
        <f t="shared" si="54"/>
        <v>44.210200508725713</v>
      </c>
      <c r="AZ113" s="16">
        <f t="shared" si="56"/>
        <v>53.224820185722344</v>
      </c>
      <c r="BA113" s="16">
        <f t="shared" si="57"/>
        <v>59.273627394806731</v>
      </c>
      <c r="BB113" s="16">
        <f t="shared" si="58"/>
        <v>-29.8</v>
      </c>
      <c r="BC113" s="16">
        <f t="shared" si="59"/>
        <v>-11.42</v>
      </c>
      <c r="BD113" s="16">
        <f t="shared" si="60"/>
        <v>71.278447580529075</v>
      </c>
    </row>
    <row r="114" spans="1:56">
      <c r="A114" s="54">
        <v>291</v>
      </c>
      <c r="B114" s="60">
        <v>6</v>
      </c>
      <c r="C114" s="60">
        <v>6</v>
      </c>
      <c r="D114" s="12" t="s">
        <v>127</v>
      </c>
      <c r="E114" s="15">
        <v>2158</v>
      </c>
      <c r="F114" s="15">
        <v>2119</v>
      </c>
      <c r="G114" s="22">
        <v>2092</v>
      </c>
      <c r="H114" s="22">
        <v>2038</v>
      </c>
      <c r="I114" s="22"/>
      <c r="J114" s="16">
        <v>962215.81022848887</v>
      </c>
      <c r="K114" s="22">
        <v>903744.98393354379</v>
      </c>
      <c r="L114" s="140">
        <f t="shared" si="35"/>
        <v>1865960.7941620327</v>
      </c>
      <c r="M114" s="140"/>
      <c r="N114" s="22">
        <v>1054656.6899326986</v>
      </c>
      <c r="O114" s="22">
        <v>924635.47839696659</v>
      </c>
      <c r="P114" s="22">
        <v>-191919.98198525101</v>
      </c>
      <c r="Q114" s="16">
        <v>73523.057547774864</v>
      </c>
      <c r="R114" s="13">
        <f t="shared" si="36"/>
        <v>1860895.2438921891</v>
      </c>
      <c r="S114" s="16"/>
      <c r="T114" s="16">
        <v>1054656.6899326986</v>
      </c>
      <c r="U114" s="22">
        <v>887550.04459031741</v>
      </c>
      <c r="V114" s="22">
        <v>-62718.16</v>
      </c>
      <c r="W114" s="22">
        <v>-24016.16</v>
      </c>
      <c r="X114" s="153">
        <f t="shared" si="37"/>
        <v>-191919.98198525101</v>
      </c>
      <c r="Y114" s="16">
        <f t="shared" si="55"/>
        <v>103974.83721522758</v>
      </c>
      <c r="Z114" s="13">
        <f t="shared" si="38"/>
        <v>1767527.2697529928</v>
      </c>
      <c r="AA114" s="13"/>
      <c r="AB114" s="16">
        <v>1054656.6899326986</v>
      </c>
      <c r="AC114" s="22">
        <v>851135.05839778855</v>
      </c>
      <c r="AD114" s="22">
        <v>-60732.4</v>
      </c>
      <c r="AE114" s="22">
        <v>-23273.96</v>
      </c>
      <c r="AF114" s="140">
        <f t="shared" si="39"/>
        <v>1821785.3883304873</v>
      </c>
      <c r="AG114" s="173"/>
      <c r="AH114" s="16">
        <f t="shared" si="40"/>
        <v>445.88313726992072</v>
      </c>
      <c r="AI114" s="16">
        <f t="shared" si="41"/>
        <v>418.78822239737895</v>
      </c>
      <c r="AJ114" s="16">
        <f t="shared" si="42"/>
        <v>864.67135966729961</v>
      </c>
      <c r="AL114" s="153">
        <f t="shared" si="43"/>
        <v>497.71434163883845</v>
      </c>
      <c r="AM114" s="153">
        <f t="shared" si="44"/>
        <v>436.35463822414658</v>
      </c>
      <c r="AN114" s="153">
        <f t="shared" si="45"/>
        <v>-90.571015566423313</v>
      </c>
      <c r="AO114" s="153">
        <f t="shared" si="46"/>
        <v>34.69705405746808</v>
      </c>
      <c r="AP114" s="153">
        <f t="shared" si="47"/>
        <v>878.1950183540298</v>
      </c>
      <c r="AR114" s="153">
        <f t="shared" si="48"/>
        <v>504.13799709976036</v>
      </c>
      <c r="AS114" s="153">
        <f t="shared" si="49"/>
        <v>424.25910353265652</v>
      </c>
      <c r="AT114" s="153">
        <f t="shared" si="50"/>
        <v>-29.98</v>
      </c>
      <c r="AU114" s="153">
        <f t="shared" si="51"/>
        <v>-11.48</v>
      </c>
      <c r="AV114" s="153">
        <f t="shared" si="52"/>
        <v>-91.739953147825531</v>
      </c>
      <c r="AW114" s="153">
        <f t="shared" si="53"/>
        <v>49.701165016839191</v>
      </c>
      <c r="AX114" s="153">
        <f t="shared" si="54"/>
        <v>844.89831250143061</v>
      </c>
      <c r="AZ114" s="16">
        <f t="shared" si="56"/>
        <v>517.4959224399895</v>
      </c>
      <c r="BA114" s="16">
        <f t="shared" si="57"/>
        <v>417.63251148075983</v>
      </c>
      <c r="BB114" s="16">
        <f t="shared" si="58"/>
        <v>-29.8</v>
      </c>
      <c r="BC114" s="16">
        <f t="shared" si="59"/>
        <v>-11.42</v>
      </c>
      <c r="BD114" s="16">
        <f t="shared" si="60"/>
        <v>893.90843392074942</v>
      </c>
    </row>
    <row r="115" spans="1:56">
      <c r="A115" s="54">
        <v>297</v>
      </c>
      <c r="B115" s="60">
        <v>11</v>
      </c>
      <c r="C115" s="60">
        <v>11</v>
      </c>
      <c r="D115" s="12" t="s">
        <v>128</v>
      </c>
      <c r="E115" s="15">
        <v>121543</v>
      </c>
      <c r="F115" s="15">
        <v>122594</v>
      </c>
      <c r="G115" s="22">
        <v>124021</v>
      </c>
      <c r="H115" s="22">
        <v>125666</v>
      </c>
      <c r="I115" s="22"/>
      <c r="J115" s="16">
        <v>-11805262.822869556</v>
      </c>
      <c r="K115" s="22">
        <v>-4935372.5064624157</v>
      </c>
      <c r="L115" s="140">
        <f t="shared" si="35"/>
        <v>-16740635.329331972</v>
      </c>
      <c r="M115" s="140"/>
      <c r="N115" s="22">
        <v>-12747671.117118452</v>
      </c>
      <c r="O115" s="22">
        <v>-4227415.9610003131</v>
      </c>
      <c r="P115" s="22">
        <v>-11103463.082350099</v>
      </c>
      <c r="Q115" s="16">
        <v>4253650.6451212419</v>
      </c>
      <c r="R115" s="13">
        <f t="shared" si="36"/>
        <v>-23824899.515347619</v>
      </c>
      <c r="S115" s="16"/>
      <c r="T115" s="16">
        <v>-12747671.117118452</v>
      </c>
      <c r="U115" s="22">
        <v>-2695160.6953525324</v>
      </c>
      <c r="V115" s="22">
        <v>-3718149.58</v>
      </c>
      <c r="W115" s="22">
        <v>-1423761.08</v>
      </c>
      <c r="X115" s="153">
        <f t="shared" si="37"/>
        <v>-11103463.082350099</v>
      </c>
      <c r="Y115" s="16">
        <f t="shared" si="55"/>
        <v>6163988.186553413</v>
      </c>
      <c r="Z115" s="13">
        <f t="shared" si="38"/>
        <v>-25524217.36826767</v>
      </c>
      <c r="AA115" s="13"/>
      <c r="AB115" s="16">
        <v>-12747671.117118452</v>
      </c>
      <c r="AC115" s="22">
        <v>-1124116.9187064259</v>
      </c>
      <c r="AD115" s="22">
        <v>-3744846.8000000003</v>
      </c>
      <c r="AE115" s="22">
        <v>-1435105.72</v>
      </c>
      <c r="AF115" s="140">
        <f t="shared" si="39"/>
        <v>-19051740.555824876</v>
      </c>
      <c r="AG115" s="173"/>
      <c r="AH115" s="16">
        <f t="shared" si="40"/>
        <v>-97.128282359901888</v>
      </c>
      <c r="AI115" s="16">
        <f t="shared" si="41"/>
        <v>-40.60597900712024</v>
      </c>
      <c r="AJ115" s="16">
        <f t="shared" si="42"/>
        <v>-137.73426136702213</v>
      </c>
      <c r="AL115" s="153">
        <f t="shared" si="43"/>
        <v>-103.98283045759541</v>
      </c>
      <c r="AM115" s="153">
        <f t="shared" si="44"/>
        <v>-34.483057580308277</v>
      </c>
      <c r="AN115" s="153">
        <f t="shared" si="45"/>
        <v>-90.571015566423313</v>
      </c>
      <c r="AO115" s="153">
        <f t="shared" si="46"/>
        <v>34.69705405746808</v>
      </c>
      <c r="AP115" s="153">
        <f t="shared" si="47"/>
        <v>-194.33984954685889</v>
      </c>
      <c r="AR115" s="153">
        <f t="shared" si="48"/>
        <v>-102.78639195876869</v>
      </c>
      <c r="AS115" s="153">
        <f t="shared" si="49"/>
        <v>-21.731486565602054</v>
      </c>
      <c r="AT115" s="153">
        <f t="shared" si="50"/>
        <v>-29.98</v>
      </c>
      <c r="AU115" s="153">
        <f t="shared" si="51"/>
        <v>-11.48</v>
      </c>
      <c r="AV115" s="153">
        <f t="shared" si="52"/>
        <v>-89.528894964160102</v>
      </c>
      <c r="AW115" s="153">
        <f t="shared" si="53"/>
        <v>49.701165016839191</v>
      </c>
      <c r="AX115" s="153">
        <f t="shared" si="54"/>
        <v>-205.80560847169164</v>
      </c>
      <c r="AZ115" s="16">
        <f t="shared" si="56"/>
        <v>-101.44089186509041</v>
      </c>
      <c r="BA115" s="16">
        <f t="shared" si="57"/>
        <v>-8.9452749248517964</v>
      </c>
      <c r="BB115" s="16">
        <f t="shared" si="58"/>
        <v>-29.8</v>
      </c>
      <c r="BC115" s="16">
        <f t="shared" si="59"/>
        <v>-11.42</v>
      </c>
      <c r="BD115" s="16">
        <f t="shared" si="60"/>
        <v>-151.60616678994219</v>
      </c>
    </row>
    <row r="116" spans="1:56">
      <c r="A116" s="54">
        <v>300</v>
      </c>
      <c r="B116" s="60">
        <v>14</v>
      </c>
      <c r="C116" s="60">
        <v>14</v>
      </c>
      <c r="D116" s="12" t="s">
        <v>129</v>
      </c>
      <c r="E116" s="15">
        <v>3528</v>
      </c>
      <c r="F116" s="15">
        <v>3437</v>
      </c>
      <c r="G116" s="22">
        <v>3381</v>
      </c>
      <c r="H116" s="22">
        <v>3335</v>
      </c>
      <c r="I116" s="22"/>
      <c r="J116" s="16">
        <v>1325560.2991796143</v>
      </c>
      <c r="K116" s="16">
        <v>729078.90658615809</v>
      </c>
      <c r="L116" s="140">
        <f t="shared" si="35"/>
        <v>2054639.2057657724</v>
      </c>
      <c r="M116" s="140"/>
      <c r="N116" s="22">
        <v>1409171.1510585283</v>
      </c>
      <c r="O116" s="16">
        <v>718617.4359819981</v>
      </c>
      <c r="P116" s="16">
        <v>-311292.58050179691</v>
      </c>
      <c r="Q116" s="16">
        <v>119253.77479551779</v>
      </c>
      <c r="R116" s="13">
        <f t="shared" si="36"/>
        <v>1935749.7813342472</v>
      </c>
      <c r="S116" s="16"/>
      <c r="T116" s="16">
        <v>1409171.1510585283</v>
      </c>
      <c r="U116" s="16">
        <v>658465.17737253441</v>
      </c>
      <c r="V116" s="16">
        <v>-101362.38</v>
      </c>
      <c r="W116" s="16">
        <v>-38813.880000000005</v>
      </c>
      <c r="X116" s="153">
        <f t="shared" si="37"/>
        <v>-311292.58050179691</v>
      </c>
      <c r="Y116" s="16">
        <f t="shared" si="55"/>
        <v>168039.63892193331</v>
      </c>
      <c r="Z116" s="13">
        <f t="shared" si="38"/>
        <v>1784207.1268511994</v>
      </c>
      <c r="AA116" s="13"/>
      <c r="AB116" s="16">
        <v>1409171.1510585283</v>
      </c>
      <c r="AC116" s="16">
        <v>599400.37909800769</v>
      </c>
      <c r="AD116" s="16">
        <v>-99383</v>
      </c>
      <c r="AE116" s="16">
        <v>-38085.699999999997</v>
      </c>
      <c r="AF116" s="140">
        <f t="shared" si="39"/>
        <v>1871102.8301565361</v>
      </c>
      <c r="AG116" s="173"/>
      <c r="AH116" s="16">
        <f t="shared" si="40"/>
        <v>375.7257083842444</v>
      </c>
      <c r="AI116" s="16">
        <f t="shared" si="41"/>
        <v>206.65501887362757</v>
      </c>
      <c r="AJ116" s="16">
        <f t="shared" si="42"/>
        <v>582.38072725787197</v>
      </c>
      <c r="AL116" s="153">
        <f t="shared" si="43"/>
        <v>410.00033490210308</v>
      </c>
      <c r="AM116" s="153">
        <f t="shared" si="44"/>
        <v>209.08275705033404</v>
      </c>
      <c r="AN116" s="153">
        <f t="shared" si="45"/>
        <v>-90.571015566423313</v>
      </c>
      <c r="AO116" s="153">
        <f t="shared" si="46"/>
        <v>34.69705405746808</v>
      </c>
      <c r="AP116" s="153">
        <f t="shared" si="47"/>
        <v>563.20913044348185</v>
      </c>
      <c r="AR116" s="153">
        <f t="shared" si="48"/>
        <v>416.79123071828701</v>
      </c>
      <c r="AS116" s="153">
        <f t="shared" si="49"/>
        <v>194.75456296141212</v>
      </c>
      <c r="AT116" s="153">
        <f t="shared" si="50"/>
        <v>-29.98</v>
      </c>
      <c r="AU116" s="153">
        <f t="shared" si="51"/>
        <v>-11.480000000000002</v>
      </c>
      <c r="AV116" s="153">
        <f t="shared" si="52"/>
        <v>-92.071156611001754</v>
      </c>
      <c r="AW116" s="153">
        <f t="shared" si="53"/>
        <v>49.701165016839191</v>
      </c>
      <c r="AX116" s="153">
        <f t="shared" si="54"/>
        <v>527.71580208553667</v>
      </c>
      <c r="AZ116" s="16">
        <f t="shared" si="56"/>
        <v>422.54007527991854</v>
      </c>
      <c r="BA116" s="16">
        <f t="shared" si="57"/>
        <v>179.73024860509975</v>
      </c>
      <c r="BB116" s="16">
        <f t="shared" si="58"/>
        <v>-29.8</v>
      </c>
      <c r="BC116" s="16">
        <f t="shared" si="59"/>
        <v>-11.42</v>
      </c>
      <c r="BD116" s="16">
        <f t="shared" si="60"/>
        <v>561.05032388501832</v>
      </c>
    </row>
    <row r="117" spans="1:56">
      <c r="A117" s="54">
        <v>301</v>
      </c>
      <c r="B117" s="60">
        <v>14</v>
      </c>
      <c r="C117" s="60">
        <v>14</v>
      </c>
      <c r="D117" s="12" t="s">
        <v>130</v>
      </c>
      <c r="E117" s="15">
        <v>20197</v>
      </c>
      <c r="F117" s="15">
        <v>19890</v>
      </c>
      <c r="G117" s="22">
        <v>19759</v>
      </c>
      <c r="H117" s="22">
        <v>19509</v>
      </c>
      <c r="I117" s="22"/>
      <c r="J117" s="16">
        <v>463551.83119081572</v>
      </c>
      <c r="K117" s="22">
        <v>-803769.0156173053</v>
      </c>
      <c r="L117" s="140">
        <f t="shared" si="35"/>
        <v>-340217.18442648958</v>
      </c>
      <c r="M117" s="140"/>
      <c r="N117" s="22">
        <v>-1709106.965171943</v>
      </c>
      <c r="O117" s="22">
        <v>-2037610.4631984052</v>
      </c>
      <c r="P117" s="22">
        <v>-1801457.4996161596</v>
      </c>
      <c r="Q117" s="16">
        <v>690124.40520304011</v>
      </c>
      <c r="R117" s="13">
        <f t="shared" si="36"/>
        <v>-4858050.5227834685</v>
      </c>
      <c r="S117" s="16"/>
      <c r="T117" s="16">
        <v>-1709106.965171943</v>
      </c>
      <c r="U117" s="22">
        <v>-1789013.0013835176</v>
      </c>
      <c r="V117" s="22">
        <v>-592374.82000000007</v>
      </c>
      <c r="W117" s="22">
        <v>-226833.32</v>
      </c>
      <c r="X117" s="153">
        <f t="shared" si="37"/>
        <v>-1801457.4996161596</v>
      </c>
      <c r="Y117" s="16">
        <f t="shared" si="55"/>
        <v>982045.31956772553</v>
      </c>
      <c r="Z117" s="13">
        <f t="shared" si="38"/>
        <v>-5136740.2866038959</v>
      </c>
      <c r="AA117" s="13"/>
      <c r="AB117" s="16">
        <v>-1709106.965171943</v>
      </c>
      <c r="AC117" s="22">
        <v>-1534122.3809821026</v>
      </c>
      <c r="AD117" s="22">
        <v>-581368.20000000007</v>
      </c>
      <c r="AE117" s="22">
        <v>-222792.78</v>
      </c>
      <c r="AF117" s="140">
        <f t="shared" si="39"/>
        <v>-4047390.3261540453</v>
      </c>
      <c r="AG117" s="173"/>
      <c r="AH117" s="16">
        <f t="shared" si="40"/>
        <v>22.951519096440844</v>
      </c>
      <c r="AI117" s="16">
        <f t="shared" si="41"/>
        <v>-39.796455692296149</v>
      </c>
      <c r="AJ117" s="16">
        <f t="shared" si="42"/>
        <v>-16.844936595855305</v>
      </c>
      <c r="AL117" s="153">
        <f t="shared" si="43"/>
        <v>-85.927951994567266</v>
      </c>
      <c r="AM117" s="153">
        <f t="shared" si="44"/>
        <v>-102.44396496724008</v>
      </c>
      <c r="AN117" s="153">
        <f t="shared" si="45"/>
        <v>-90.571015566423313</v>
      </c>
      <c r="AO117" s="153">
        <f t="shared" si="46"/>
        <v>34.69705405746808</v>
      </c>
      <c r="AP117" s="153">
        <f t="shared" si="47"/>
        <v>-244.24587847076262</v>
      </c>
      <c r="AR117" s="153">
        <f t="shared" si="48"/>
        <v>-86.497644879393846</v>
      </c>
      <c r="AS117" s="153">
        <f t="shared" si="49"/>
        <v>-90.541677280404755</v>
      </c>
      <c r="AT117" s="153">
        <f t="shared" si="50"/>
        <v>-29.980000000000004</v>
      </c>
      <c r="AU117" s="153">
        <f t="shared" si="51"/>
        <v>-11.48</v>
      </c>
      <c r="AV117" s="153">
        <f t="shared" si="52"/>
        <v>-91.171491452814394</v>
      </c>
      <c r="AW117" s="153">
        <f t="shared" si="53"/>
        <v>49.701165016839191</v>
      </c>
      <c r="AX117" s="153">
        <f t="shared" si="54"/>
        <v>-259.96964859577389</v>
      </c>
      <c r="AZ117" s="16">
        <f t="shared" si="56"/>
        <v>-87.606077460246198</v>
      </c>
      <c r="BA117" s="16">
        <f t="shared" si="57"/>
        <v>-78.636648776569928</v>
      </c>
      <c r="BB117" s="16">
        <f t="shared" si="58"/>
        <v>-29.800000000000004</v>
      </c>
      <c r="BC117" s="16">
        <f t="shared" si="59"/>
        <v>-11.42</v>
      </c>
      <c r="BD117" s="16">
        <f t="shared" si="60"/>
        <v>-207.46272623681611</v>
      </c>
    </row>
    <row r="118" spans="1:56">
      <c r="A118" s="54">
        <v>304</v>
      </c>
      <c r="B118" s="60">
        <v>2</v>
      </c>
      <c r="C118" s="60">
        <v>2</v>
      </c>
      <c r="D118" s="12" t="s">
        <v>131</v>
      </c>
      <c r="E118" s="15">
        <v>971</v>
      </c>
      <c r="F118" s="15">
        <v>950</v>
      </c>
      <c r="G118" s="22">
        <v>949</v>
      </c>
      <c r="H118" s="22">
        <v>970</v>
      </c>
      <c r="I118" s="22"/>
      <c r="J118" s="16">
        <v>-369578.77209693141</v>
      </c>
      <c r="K118" s="16">
        <v>-92303.743131439114</v>
      </c>
      <c r="L118" s="140">
        <f t="shared" si="35"/>
        <v>-461882.51522837055</v>
      </c>
      <c r="M118" s="140"/>
      <c r="N118" s="22">
        <v>-267775.09514843271</v>
      </c>
      <c r="O118" s="16">
        <v>-14214.070639990954</v>
      </c>
      <c r="P118" s="16">
        <v>-86042.464788102152</v>
      </c>
      <c r="Q118" s="16">
        <v>32962.201354594676</v>
      </c>
      <c r="R118" s="13">
        <f t="shared" si="36"/>
        <v>-335069.42922193115</v>
      </c>
      <c r="S118" s="16"/>
      <c r="T118" s="16">
        <v>-267775.09514843271</v>
      </c>
      <c r="U118" s="16">
        <v>-2340.3859379224123</v>
      </c>
      <c r="V118" s="16">
        <v>-28451.02</v>
      </c>
      <c r="W118" s="16">
        <v>-10894.52</v>
      </c>
      <c r="X118" s="153">
        <f t="shared" si="37"/>
        <v>-86042.464788102152</v>
      </c>
      <c r="Y118" s="16">
        <f t="shared" si="55"/>
        <v>47166.40560098039</v>
      </c>
      <c r="Z118" s="13">
        <f t="shared" si="38"/>
        <v>-348337.08027347689</v>
      </c>
      <c r="AA118" s="13"/>
      <c r="AB118" s="16">
        <v>-267775.09514843271</v>
      </c>
      <c r="AC118" s="16">
        <v>-4015.375662493012</v>
      </c>
      <c r="AD118" s="16">
        <v>-28906</v>
      </c>
      <c r="AE118" s="16">
        <v>-11077.4</v>
      </c>
      <c r="AF118" s="140">
        <f t="shared" si="39"/>
        <v>-311773.87081092573</v>
      </c>
      <c r="AG118" s="173"/>
      <c r="AH118" s="16">
        <f t="shared" si="40"/>
        <v>-380.61665509467707</v>
      </c>
      <c r="AI118" s="16">
        <f t="shared" si="41"/>
        <v>-95.060497560699403</v>
      </c>
      <c r="AJ118" s="16">
        <f t="shared" si="42"/>
        <v>-475.67715265537646</v>
      </c>
      <c r="AL118" s="153">
        <f t="shared" si="43"/>
        <v>-281.86852120887653</v>
      </c>
      <c r="AM118" s="153">
        <f t="shared" si="44"/>
        <v>-14.962179621043109</v>
      </c>
      <c r="AN118" s="153">
        <f t="shared" si="45"/>
        <v>-90.571015566423313</v>
      </c>
      <c r="AO118" s="153">
        <f t="shared" si="46"/>
        <v>34.69705405746808</v>
      </c>
      <c r="AP118" s="153">
        <f t="shared" si="47"/>
        <v>-352.70466233887487</v>
      </c>
      <c r="AR118" s="153">
        <f t="shared" si="48"/>
        <v>-282.16553756420728</v>
      </c>
      <c r="AS118" s="153">
        <f t="shared" si="49"/>
        <v>-2.4661601031848392</v>
      </c>
      <c r="AT118" s="153">
        <f t="shared" si="50"/>
        <v>-29.98</v>
      </c>
      <c r="AU118" s="153">
        <f t="shared" si="51"/>
        <v>-11.48</v>
      </c>
      <c r="AV118" s="153">
        <f t="shared" si="52"/>
        <v>-90.666453938990671</v>
      </c>
      <c r="AW118" s="153">
        <f t="shared" si="53"/>
        <v>49.701165016839191</v>
      </c>
      <c r="AX118" s="153">
        <f t="shared" si="54"/>
        <v>-367.05698658954361</v>
      </c>
      <c r="AZ118" s="16">
        <f t="shared" si="56"/>
        <v>-276.05679912209558</v>
      </c>
      <c r="BA118" s="16">
        <f t="shared" si="57"/>
        <v>-4.1395625386525898</v>
      </c>
      <c r="BB118" s="16">
        <f t="shared" si="58"/>
        <v>-29.8</v>
      </c>
      <c r="BC118" s="16">
        <f t="shared" si="59"/>
        <v>-11.42</v>
      </c>
      <c r="BD118" s="16">
        <f t="shared" si="60"/>
        <v>-321.41636166074818</v>
      </c>
    </row>
    <row r="119" spans="1:56">
      <c r="A119" s="54">
        <v>305</v>
      </c>
      <c r="B119" s="60">
        <v>17</v>
      </c>
      <c r="C119" s="60">
        <v>17</v>
      </c>
      <c r="D119" s="12" t="s">
        <v>132</v>
      </c>
      <c r="E119" s="15">
        <v>15165</v>
      </c>
      <c r="F119" s="15">
        <v>15146</v>
      </c>
      <c r="G119" s="22">
        <v>15019</v>
      </c>
      <c r="H119" s="22">
        <v>14876</v>
      </c>
      <c r="I119" s="22"/>
      <c r="J119" s="16">
        <v>1936547.7977629702</v>
      </c>
      <c r="K119" s="22">
        <v>2384920.8865310634</v>
      </c>
      <c r="L119" s="140">
        <f t="shared" si="35"/>
        <v>4321468.6842940338</v>
      </c>
      <c r="M119" s="140"/>
      <c r="N119" s="22">
        <v>708301.42696446052</v>
      </c>
      <c r="O119" s="22">
        <v>1276111.3980404965</v>
      </c>
      <c r="P119" s="22">
        <v>-1371788.6017690476</v>
      </c>
      <c r="Q119" s="16">
        <v>525521.58075441152</v>
      </c>
      <c r="R119" s="13">
        <f t="shared" si="36"/>
        <v>1138145.8039903212</v>
      </c>
      <c r="S119" s="16"/>
      <c r="T119" s="16">
        <v>708301.42696446052</v>
      </c>
      <c r="U119" s="22">
        <v>1011035.4280378964</v>
      </c>
      <c r="V119" s="22">
        <v>-450269.62</v>
      </c>
      <c r="W119" s="22">
        <v>-172418.12</v>
      </c>
      <c r="X119" s="153">
        <f t="shared" si="37"/>
        <v>-1371788.6017690476</v>
      </c>
      <c r="Y119" s="16">
        <f t="shared" si="55"/>
        <v>746461.79738790775</v>
      </c>
      <c r="Z119" s="13">
        <f t="shared" si="38"/>
        <v>471322.31062121713</v>
      </c>
      <c r="AA119" s="13"/>
      <c r="AB119" s="16">
        <v>708301.42696446052</v>
      </c>
      <c r="AC119" s="22">
        <v>750751.62394537916</v>
      </c>
      <c r="AD119" s="22">
        <v>-443304.8</v>
      </c>
      <c r="AE119" s="22">
        <v>-169883.92</v>
      </c>
      <c r="AF119" s="140">
        <f t="shared" si="39"/>
        <v>845864.33090983948</v>
      </c>
      <c r="AG119" s="173"/>
      <c r="AH119" s="16">
        <f t="shared" si="40"/>
        <v>127.69850298469964</v>
      </c>
      <c r="AI119" s="16">
        <f t="shared" si="41"/>
        <v>157.26481282763359</v>
      </c>
      <c r="AJ119" s="16">
        <f t="shared" si="42"/>
        <v>284.96331581233324</v>
      </c>
      <c r="AL119" s="153">
        <f t="shared" si="43"/>
        <v>46.76491660930018</v>
      </c>
      <c r="AM119" s="153">
        <f t="shared" si="44"/>
        <v>84.25402073422002</v>
      </c>
      <c r="AN119" s="153">
        <f t="shared" si="45"/>
        <v>-90.571015566423313</v>
      </c>
      <c r="AO119" s="153">
        <f t="shared" si="46"/>
        <v>34.69705405746808</v>
      </c>
      <c r="AP119" s="153">
        <f t="shared" si="47"/>
        <v>75.144975834564988</v>
      </c>
      <c r="AR119" s="153">
        <f t="shared" si="48"/>
        <v>47.160358676640293</v>
      </c>
      <c r="AS119" s="153">
        <f t="shared" si="49"/>
        <v>67.317093550695546</v>
      </c>
      <c r="AT119" s="153">
        <f t="shared" si="50"/>
        <v>-29.98</v>
      </c>
      <c r="AU119" s="153">
        <f t="shared" si="51"/>
        <v>-11.48</v>
      </c>
      <c r="AV119" s="153">
        <f t="shared" si="52"/>
        <v>-91.336880069848036</v>
      </c>
      <c r="AW119" s="153">
        <f t="shared" si="53"/>
        <v>49.701165016839184</v>
      </c>
      <c r="AX119" s="153">
        <f t="shared" si="54"/>
        <v>31.381737174326993</v>
      </c>
      <c r="AZ119" s="16">
        <f t="shared" si="56"/>
        <v>47.61370173194814</v>
      </c>
      <c r="BA119" s="16">
        <f t="shared" si="57"/>
        <v>50.467304648116375</v>
      </c>
      <c r="BB119" s="16">
        <f t="shared" si="58"/>
        <v>-29.8</v>
      </c>
      <c r="BC119" s="16">
        <f t="shared" si="59"/>
        <v>-11.420000000000002</v>
      </c>
      <c r="BD119" s="16">
        <f t="shared" si="60"/>
        <v>56.861006380064495</v>
      </c>
    </row>
    <row r="120" spans="1:56">
      <c r="A120" s="54">
        <v>309</v>
      </c>
      <c r="B120" s="60">
        <v>12</v>
      </c>
      <c r="C120" s="60">
        <v>12</v>
      </c>
      <c r="D120" s="12" t="s">
        <v>133</v>
      </c>
      <c r="E120" s="15">
        <v>6506</v>
      </c>
      <c r="F120" s="15">
        <v>6457</v>
      </c>
      <c r="G120" s="22">
        <v>6409</v>
      </c>
      <c r="H120" s="22">
        <v>6444</v>
      </c>
      <c r="I120" s="22"/>
      <c r="J120" s="16">
        <v>-532927.13107197662</v>
      </c>
      <c r="K120" s="22">
        <v>-521292.66121300391</v>
      </c>
      <c r="L120" s="140">
        <f t="shared" si="35"/>
        <v>-1054219.7922849804</v>
      </c>
      <c r="M120" s="140"/>
      <c r="N120" s="22">
        <v>-1325671.1750459524</v>
      </c>
      <c r="O120" s="22">
        <v>-979889.7590355922</v>
      </c>
      <c r="P120" s="22">
        <v>-584817.04751239531</v>
      </c>
      <c r="Q120" s="16">
        <v>224038.87804907138</v>
      </c>
      <c r="R120" s="13">
        <f t="shared" si="36"/>
        <v>-2666339.1035448685</v>
      </c>
      <c r="S120" s="16"/>
      <c r="T120" s="16">
        <v>-1325671.1750459524</v>
      </c>
      <c r="U120" s="22">
        <v>-899186.1989079538</v>
      </c>
      <c r="V120" s="22">
        <v>-192141.82</v>
      </c>
      <c r="W120" s="22">
        <v>-73575.320000000007</v>
      </c>
      <c r="X120" s="153">
        <f t="shared" si="37"/>
        <v>-584817.04751239531</v>
      </c>
      <c r="Y120" s="16">
        <f t="shared" si="55"/>
        <v>318534.76659292233</v>
      </c>
      <c r="Z120" s="13">
        <f t="shared" si="38"/>
        <v>-2756856.7948733792</v>
      </c>
      <c r="AA120" s="13"/>
      <c r="AB120" s="16">
        <v>-1325671.1750459524</v>
      </c>
      <c r="AC120" s="22">
        <v>-816439.65612605656</v>
      </c>
      <c r="AD120" s="22">
        <v>-192031.2</v>
      </c>
      <c r="AE120" s="22">
        <v>-73590.48</v>
      </c>
      <c r="AF120" s="140">
        <f t="shared" si="39"/>
        <v>-2407732.5111720092</v>
      </c>
      <c r="AG120" s="173"/>
      <c r="AH120" s="16">
        <f t="shared" si="40"/>
        <v>-81.913177232089865</v>
      </c>
      <c r="AI120" s="16">
        <f t="shared" si="41"/>
        <v>-80.124909500922826</v>
      </c>
      <c r="AJ120" s="16">
        <f t="shared" si="42"/>
        <v>-162.03808673301268</v>
      </c>
      <c r="AL120" s="153">
        <f t="shared" si="43"/>
        <v>-205.30760028588392</v>
      </c>
      <c r="AM120" s="153">
        <f t="shared" si="44"/>
        <v>-151.75619622666753</v>
      </c>
      <c r="AN120" s="153">
        <f t="shared" si="45"/>
        <v>-90.571015566423313</v>
      </c>
      <c r="AO120" s="153">
        <f t="shared" si="46"/>
        <v>34.69705405746808</v>
      </c>
      <c r="AP120" s="153">
        <f t="shared" si="47"/>
        <v>-412.93775802150668</v>
      </c>
      <c r="AR120" s="153">
        <f t="shared" si="48"/>
        <v>-206.8452449751837</v>
      </c>
      <c r="AS120" s="153">
        <f t="shared" si="49"/>
        <v>-140.30054593664437</v>
      </c>
      <c r="AT120" s="153">
        <f t="shared" si="50"/>
        <v>-29.98</v>
      </c>
      <c r="AU120" s="153">
        <f t="shared" si="51"/>
        <v>-11.48</v>
      </c>
      <c r="AV120" s="153">
        <f t="shared" si="52"/>
        <v>-91.249344283413222</v>
      </c>
      <c r="AW120" s="153">
        <f t="shared" si="53"/>
        <v>49.701165016839184</v>
      </c>
      <c r="AX120" s="153">
        <f t="shared" si="54"/>
        <v>-430.15397017840212</v>
      </c>
      <c r="AZ120" s="16">
        <f t="shared" si="56"/>
        <v>-205.72178383705034</v>
      </c>
      <c r="BA120" s="16">
        <f t="shared" si="57"/>
        <v>-126.69764992645199</v>
      </c>
      <c r="BB120" s="16">
        <f t="shared" si="58"/>
        <v>-29.8</v>
      </c>
      <c r="BC120" s="16">
        <f t="shared" si="59"/>
        <v>-11.42</v>
      </c>
      <c r="BD120" s="16">
        <f t="shared" si="60"/>
        <v>-373.63943376350238</v>
      </c>
    </row>
    <row r="121" spans="1:56">
      <c r="A121" s="54">
        <v>312</v>
      </c>
      <c r="B121" s="60">
        <v>13</v>
      </c>
      <c r="C121" s="60">
        <v>13</v>
      </c>
      <c r="D121" s="12" t="s">
        <v>134</v>
      </c>
      <c r="E121" s="15">
        <v>1232</v>
      </c>
      <c r="F121" s="15">
        <v>1196</v>
      </c>
      <c r="G121" s="22">
        <v>1174</v>
      </c>
      <c r="H121" s="22">
        <v>1155</v>
      </c>
      <c r="I121" s="22"/>
      <c r="J121" s="16">
        <v>61286.43494559903</v>
      </c>
      <c r="K121" s="22">
        <v>-37461.443957193558</v>
      </c>
      <c r="L121" s="140">
        <f t="shared" si="35"/>
        <v>23824.990988405472</v>
      </c>
      <c r="M121" s="140"/>
      <c r="N121" s="22">
        <v>-92523.861880266297</v>
      </c>
      <c r="O121" s="22">
        <v>-127178.38023822801</v>
      </c>
      <c r="P121" s="22">
        <v>-108322.93461744228</v>
      </c>
      <c r="Q121" s="16">
        <v>41497.676652731825</v>
      </c>
      <c r="R121" s="13">
        <f t="shared" si="36"/>
        <v>-286527.50008320471</v>
      </c>
      <c r="S121" s="16"/>
      <c r="T121" s="16">
        <v>-92523.861880266297</v>
      </c>
      <c r="U121" s="22">
        <v>-112230.03612909753</v>
      </c>
      <c r="V121" s="22">
        <v>-35196.520000000004</v>
      </c>
      <c r="W121" s="22">
        <v>-13477.52</v>
      </c>
      <c r="X121" s="153">
        <f t="shared" si="37"/>
        <v>-108322.93461744228</v>
      </c>
      <c r="Y121" s="16">
        <f t="shared" si="55"/>
        <v>58349.167729769208</v>
      </c>
      <c r="Z121" s="13">
        <f t="shared" si="38"/>
        <v>-303401.70489703689</v>
      </c>
      <c r="AA121" s="13"/>
      <c r="AB121" s="16">
        <v>-92523.861880266297</v>
      </c>
      <c r="AC121" s="22">
        <v>-96903.279869666032</v>
      </c>
      <c r="AD121" s="22">
        <v>-34419</v>
      </c>
      <c r="AE121" s="22">
        <v>-13190.1</v>
      </c>
      <c r="AF121" s="140">
        <f t="shared" si="39"/>
        <v>-237036.24174993232</v>
      </c>
      <c r="AG121" s="173"/>
      <c r="AH121" s="16">
        <f t="shared" si="40"/>
        <v>49.745482910388823</v>
      </c>
      <c r="AI121" s="16">
        <f t="shared" si="41"/>
        <v>-30.407016199020745</v>
      </c>
      <c r="AJ121" s="16">
        <f t="shared" si="42"/>
        <v>19.338466711368078</v>
      </c>
      <c r="AL121" s="153">
        <f t="shared" si="43"/>
        <v>-77.361088528650754</v>
      </c>
      <c r="AM121" s="153">
        <f t="shared" si="44"/>
        <v>-106.3364383262776</v>
      </c>
      <c r="AN121" s="153">
        <f t="shared" si="45"/>
        <v>-90.571015566423313</v>
      </c>
      <c r="AO121" s="153">
        <f t="shared" si="46"/>
        <v>34.69705405746808</v>
      </c>
      <c r="AP121" s="153">
        <f t="shared" si="47"/>
        <v>-239.57148836388353</v>
      </c>
      <c r="AR121" s="153">
        <f t="shared" si="48"/>
        <v>-78.810785247245562</v>
      </c>
      <c r="AS121" s="153">
        <f t="shared" si="49"/>
        <v>-95.596282903830939</v>
      </c>
      <c r="AT121" s="153">
        <f t="shared" si="50"/>
        <v>-29.980000000000004</v>
      </c>
      <c r="AU121" s="153">
        <f t="shared" si="51"/>
        <v>-11.48</v>
      </c>
      <c r="AV121" s="153">
        <f t="shared" si="52"/>
        <v>-92.268257766134823</v>
      </c>
      <c r="AW121" s="153">
        <f t="shared" si="53"/>
        <v>49.701165016839191</v>
      </c>
      <c r="AX121" s="153">
        <f t="shared" si="54"/>
        <v>-258.43416090037215</v>
      </c>
      <c r="AZ121" s="16">
        <f t="shared" si="56"/>
        <v>-80.107239723174288</v>
      </c>
      <c r="BA121" s="16">
        <f t="shared" si="57"/>
        <v>-83.89894361010046</v>
      </c>
      <c r="BB121" s="16">
        <f t="shared" si="58"/>
        <v>-29.8</v>
      </c>
      <c r="BC121" s="16">
        <f t="shared" si="59"/>
        <v>-11.42</v>
      </c>
      <c r="BD121" s="16">
        <f t="shared" si="60"/>
        <v>-205.22618333327475</v>
      </c>
    </row>
    <row r="122" spans="1:56">
      <c r="A122" s="54">
        <v>316</v>
      </c>
      <c r="B122" s="60">
        <v>7</v>
      </c>
      <c r="C122" s="60">
        <v>7</v>
      </c>
      <c r="D122" s="12" t="s">
        <v>135</v>
      </c>
      <c r="E122" s="15">
        <v>4245</v>
      </c>
      <c r="F122" s="15">
        <v>4198</v>
      </c>
      <c r="G122" s="22">
        <v>4114</v>
      </c>
      <c r="H122" s="22">
        <v>4093</v>
      </c>
      <c r="I122" s="22"/>
      <c r="J122" s="16">
        <v>-110788.76585552718</v>
      </c>
      <c r="K122" s="22">
        <v>-152930.17921883069</v>
      </c>
      <c r="L122" s="140">
        <f t="shared" si="35"/>
        <v>-263718.94507435785</v>
      </c>
      <c r="M122" s="140"/>
      <c r="N122" s="22">
        <v>-213263.92770545735</v>
      </c>
      <c r="O122" s="22">
        <v>-175871.98195035398</v>
      </c>
      <c r="P122" s="22">
        <v>-380217.12334784504</v>
      </c>
      <c r="Q122" s="16">
        <v>145658.23293325101</v>
      </c>
      <c r="R122" s="13">
        <f t="shared" si="36"/>
        <v>-623694.80007040547</v>
      </c>
      <c r="S122" s="16"/>
      <c r="T122" s="16">
        <v>-213263.92770545735</v>
      </c>
      <c r="U122" s="22">
        <v>-123402.79418268686</v>
      </c>
      <c r="V122" s="22">
        <v>-123337.72</v>
      </c>
      <c r="W122" s="22">
        <v>-47228.72</v>
      </c>
      <c r="X122" s="153">
        <f t="shared" si="37"/>
        <v>-380217.12334784504</v>
      </c>
      <c r="Y122" s="16">
        <f t="shared" si="55"/>
        <v>204470.5928792764</v>
      </c>
      <c r="Z122" s="13">
        <f t="shared" si="38"/>
        <v>-682979.69235671288</v>
      </c>
      <c r="AA122" s="13"/>
      <c r="AB122" s="16">
        <v>-213263.92770545735</v>
      </c>
      <c r="AC122" s="22">
        <v>-69605.367111538551</v>
      </c>
      <c r="AD122" s="22">
        <v>-121971.40000000001</v>
      </c>
      <c r="AE122" s="22">
        <v>-46742.06</v>
      </c>
      <c r="AF122" s="140">
        <f t="shared" si="39"/>
        <v>-451582.75481699593</v>
      </c>
      <c r="AG122" s="173"/>
      <c r="AH122" s="16">
        <f t="shared" si="40"/>
        <v>-26.098649200359759</v>
      </c>
      <c r="AI122" s="16">
        <f t="shared" si="41"/>
        <v>-36.025955057439504</v>
      </c>
      <c r="AJ122" s="16">
        <f t="shared" si="42"/>
        <v>-62.124604257799255</v>
      </c>
      <c r="AL122" s="153">
        <f t="shared" si="43"/>
        <v>-50.801316747369547</v>
      </c>
      <c r="AM122" s="153">
        <f t="shared" si="44"/>
        <v>-41.894231050584558</v>
      </c>
      <c r="AN122" s="153">
        <f t="shared" si="45"/>
        <v>-90.571015566423313</v>
      </c>
      <c r="AO122" s="153">
        <f t="shared" si="46"/>
        <v>34.69705405746808</v>
      </c>
      <c r="AP122" s="153">
        <f t="shared" si="47"/>
        <v>-148.56950930690937</v>
      </c>
      <c r="AR122" s="153">
        <f t="shared" si="48"/>
        <v>-51.838582329960467</v>
      </c>
      <c r="AS122" s="153">
        <f t="shared" si="49"/>
        <v>-29.995817740079453</v>
      </c>
      <c r="AT122" s="153">
        <f t="shared" si="50"/>
        <v>-29.98</v>
      </c>
      <c r="AU122" s="153">
        <f t="shared" si="51"/>
        <v>-11.48</v>
      </c>
      <c r="AV122" s="153">
        <f t="shared" si="52"/>
        <v>-92.420302223588976</v>
      </c>
      <c r="AW122" s="153">
        <f t="shared" si="53"/>
        <v>49.701165016839184</v>
      </c>
      <c r="AX122" s="153">
        <f t="shared" si="54"/>
        <v>-166.01353727678972</v>
      </c>
      <c r="AZ122" s="16">
        <f t="shared" si="56"/>
        <v>-52.10455111298738</v>
      </c>
      <c r="BA122" s="16">
        <f t="shared" si="57"/>
        <v>-17.00595336221318</v>
      </c>
      <c r="BB122" s="16">
        <f t="shared" si="58"/>
        <v>-29.8</v>
      </c>
      <c r="BC122" s="16">
        <f t="shared" si="59"/>
        <v>-11.42</v>
      </c>
      <c r="BD122" s="16">
        <f t="shared" si="60"/>
        <v>-110.33050447520057</v>
      </c>
    </row>
    <row r="123" spans="1:56">
      <c r="A123" s="54">
        <v>317</v>
      </c>
      <c r="B123" s="60">
        <v>17</v>
      </c>
      <c r="C123" s="60">
        <v>17</v>
      </c>
      <c r="D123" s="12" t="s">
        <v>136</v>
      </c>
      <c r="E123" s="15">
        <v>2533</v>
      </c>
      <c r="F123" s="15">
        <v>2474</v>
      </c>
      <c r="G123" s="22">
        <v>2440</v>
      </c>
      <c r="H123" s="22">
        <v>2373</v>
      </c>
      <c r="I123" s="22"/>
      <c r="J123" s="16">
        <v>848028.36924636201</v>
      </c>
      <c r="K123" s="22">
        <v>436947.22475092119</v>
      </c>
      <c r="L123" s="140">
        <f t="shared" si="35"/>
        <v>1284975.5939972831</v>
      </c>
      <c r="M123" s="140"/>
      <c r="N123" s="22">
        <v>603531.88054677029</v>
      </c>
      <c r="O123" s="22">
        <v>226326.47748699415</v>
      </c>
      <c r="P123" s="22">
        <v>-224072.69251133129</v>
      </c>
      <c r="Q123" s="16">
        <v>85840.511738176036</v>
      </c>
      <c r="R123" s="13">
        <f t="shared" si="36"/>
        <v>691626.17726060911</v>
      </c>
      <c r="S123" s="16"/>
      <c r="T123" s="16">
        <v>603531.88054677029</v>
      </c>
      <c r="U123" s="22">
        <v>183028.05217427577</v>
      </c>
      <c r="V123" s="22">
        <v>-73151.199999999997</v>
      </c>
      <c r="W123" s="22">
        <v>-28011.200000000001</v>
      </c>
      <c r="X123" s="153">
        <f t="shared" si="37"/>
        <v>-224072.69251133129</v>
      </c>
      <c r="Y123" s="16">
        <f t="shared" si="55"/>
        <v>121270.84264108761</v>
      </c>
      <c r="Z123" s="13">
        <f t="shared" si="38"/>
        <v>582595.68285080243</v>
      </c>
      <c r="AA123" s="13"/>
      <c r="AB123" s="16">
        <v>603531.88054677029</v>
      </c>
      <c r="AC123" s="22">
        <v>140512.39580791583</v>
      </c>
      <c r="AD123" s="22">
        <v>-70715.400000000009</v>
      </c>
      <c r="AE123" s="22">
        <v>-27099.66</v>
      </c>
      <c r="AF123" s="140">
        <f t="shared" si="39"/>
        <v>646229.21635468607</v>
      </c>
      <c r="AG123" s="173"/>
      <c r="AH123" s="16">
        <f t="shared" si="40"/>
        <v>334.79209208304854</v>
      </c>
      <c r="AI123" s="16">
        <f t="shared" si="41"/>
        <v>172.50186527868976</v>
      </c>
      <c r="AJ123" s="16">
        <f t="shared" si="42"/>
        <v>507.29395736173831</v>
      </c>
      <c r="AL123" s="153">
        <f t="shared" si="43"/>
        <v>243.94983045544475</v>
      </c>
      <c r="AM123" s="153">
        <f t="shared" si="44"/>
        <v>91.482003834678309</v>
      </c>
      <c r="AN123" s="153">
        <f t="shared" si="45"/>
        <v>-90.571015566423313</v>
      </c>
      <c r="AO123" s="153">
        <f t="shared" si="46"/>
        <v>34.69705405746808</v>
      </c>
      <c r="AP123" s="153">
        <f t="shared" si="47"/>
        <v>279.55787278116782</v>
      </c>
      <c r="AR123" s="153">
        <f t="shared" si="48"/>
        <v>247.34913137162718</v>
      </c>
      <c r="AS123" s="153">
        <f t="shared" si="49"/>
        <v>75.011496792735969</v>
      </c>
      <c r="AT123" s="153">
        <f t="shared" si="50"/>
        <v>-29.98</v>
      </c>
      <c r="AU123" s="153">
        <f t="shared" si="51"/>
        <v>-11.48</v>
      </c>
      <c r="AV123" s="153">
        <f t="shared" si="52"/>
        <v>-91.833070701365287</v>
      </c>
      <c r="AW123" s="153">
        <f t="shared" si="53"/>
        <v>49.701165016839184</v>
      </c>
      <c r="AX123" s="153">
        <f t="shared" si="54"/>
        <v>238.76872247983707</v>
      </c>
      <c r="AZ123" s="16">
        <f t="shared" si="56"/>
        <v>254.33286158734526</v>
      </c>
      <c r="BA123" s="16">
        <f t="shared" si="57"/>
        <v>59.212977584456738</v>
      </c>
      <c r="BB123" s="16">
        <f t="shared" si="58"/>
        <v>-29.800000000000004</v>
      </c>
      <c r="BC123" s="16">
        <f t="shared" si="59"/>
        <v>-11.42</v>
      </c>
      <c r="BD123" s="16">
        <f t="shared" si="60"/>
        <v>272.32583917180199</v>
      </c>
    </row>
    <row r="124" spans="1:56">
      <c r="A124" s="54">
        <v>320</v>
      </c>
      <c r="B124" s="60">
        <v>19</v>
      </c>
      <c r="C124" s="60">
        <v>19</v>
      </c>
      <c r="D124" s="12" t="s">
        <v>137</v>
      </c>
      <c r="E124" s="15">
        <v>7105</v>
      </c>
      <c r="F124" s="15">
        <v>6996</v>
      </c>
      <c r="G124" s="22">
        <v>7030</v>
      </c>
      <c r="H124" s="22">
        <v>6954</v>
      </c>
      <c r="I124" s="22"/>
      <c r="J124" s="16">
        <v>1216368.6201065173</v>
      </c>
      <c r="K124" s="22">
        <v>1385171.8279903987</v>
      </c>
      <c r="L124" s="140">
        <f t="shared" si="35"/>
        <v>2601540.4480969161</v>
      </c>
      <c r="M124" s="140"/>
      <c r="N124" s="22">
        <v>428143.17379731592</v>
      </c>
      <c r="O124" s="22">
        <v>725284.48465979844</v>
      </c>
      <c r="P124" s="22">
        <v>-633634.82490269747</v>
      </c>
      <c r="Q124" s="16">
        <v>242740.5901860467</v>
      </c>
      <c r="R124" s="13">
        <f t="shared" si="36"/>
        <v>762533.42374046356</v>
      </c>
      <c r="S124" s="16"/>
      <c r="T124" s="16">
        <v>428143.17379731592</v>
      </c>
      <c r="U124" s="22">
        <v>602844.79852892633</v>
      </c>
      <c r="V124" s="22">
        <v>-210759.4</v>
      </c>
      <c r="W124" s="22">
        <v>-80704.400000000009</v>
      </c>
      <c r="X124" s="153">
        <f t="shared" si="37"/>
        <v>-633634.82490269747</v>
      </c>
      <c r="Y124" s="16">
        <f t="shared" si="55"/>
        <v>349399.19006837951</v>
      </c>
      <c r="Z124" s="13">
        <f t="shared" si="38"/>
        <v>455288.53749192425</v>
      </c>
      <c r="AA124" s="13"/>
      <c r="AB124" s="16">
        <v>428143.17379731592</v>
      </c>
      <c r="AC124" s="22">
        <v>482618.6336384436</v>
      </c>
      <c r="AD124" s="22">
        <v>-207229.2</v>
      </c>
      <c r="AE124" s="22">
        <v>-79414.679999999993</v>
      </c>
      <c r="AF124" s="140">
        <f t="shared" si="39"/>
        <v>624117.92743575969</v>
      </c>
      <c r="AG124" s="173"/>
      <c r="AH124" s="16">
        <f t="shared" si="40"/>
        <v>171.19896130985467</v>
      </c>
      <c r="AI124" s="16">
        <f t="shared" si="41"/>
        <v>194.95732976641784</v>
      </c>
      <c r="AJ124" s="16">
        <f t="shared" si="42"/>
        <v>366.15629107627251</v>
      </c>
      <c r="AL124" s="153">
        <f t="shared" si="43"/>
        <v>61.198280988752991</v>
      </c>
      <c r="AM124" s="153">
        <f t="shared" si="44"/>
        <v>103.67130998567731</v>
      </c>
      <c r="AN124" s="153">
        <f t="shared" si="45"/>
        <v>-90.571015566423313</v>
      </c>
      <c r="AO124" s="153">
        <f t="shared" si="46"/>
        <v>34.69705405746808</v>
      </c>
      <c r="AP124" s="153">
        <f t="shared" si="47"/>
        <v>108.99562946547506</v>
      </c>
      <c r="AR124" s="153">
        <f t="shared" si="48"/>
        <v>60.902300682406249</v>
      </c>
      <c r="AS124" s="153">
        <f t="shared" si="49"/>
        <v>85.753171910231345</v>
      </c>
      <c r="AT124" s="153">
        <f t="shared" si="50"/>
        <v>-29.98</v>
      </c>
      <c r="AU124" s="153">
        <f t="shared" si="51"/>
        <v>-11.48</v>
      </c>
      <c r="AV124" s="153">
        <f t="shared" si="52"/>
        <v>-90.132976515319697</v>
      </c>
      <c r="AW124" s="153">
        <f t="shared" si="53"/>
        <v>49.701165016839191</v>
      </c>
      <c r="AX124" s="153">
        <f t="shared" si="54"/>
        <v>64.763661094157072</v>
      </c>
      <c r="AZ124" s="16">
        <f t="shared" si="56"/>
        <v>61.567899596968061</v>
      </c>
      <c r="BA124" s="16">
        <f t="shared" si="57"/>
        <v>69.401586660690768</v>
      </c>
      <c r="BB124" s="16">
        <f t="shared" si="58"/>
        <v>-29.8</v>
      </c>
      <c r="BC124" s="16">
        <f t="shared" si="59"/>
        <v>-11.419999999999998</v>
      </c>
      <c r="BD124" s="16">
        <f t="shared" si="60"/>
        <v>89.749486257658859</v>
      </c>
    </row>
    <row r="125" spans="1:56">
      <c r="A125" s="54">
        <v>322</v>
      </c>
      <c r="B125" s="60">
        <v>2</v>
      </c>
      <c r="C125" s="60">
        <v>2</v>
      </c>
      <c r="D125" s="12" t="s">
        <v>138</v>
      </c>
      <c r="E125" s="15">
        <v>6614</v>
      </c>
      <c r="F125" s="15">
        <v>6549</v>
      </c>
      <c r="G125" s="22">
        <v>6462</v>
      </c>
      <c r="H125" s="22">
        <v>6371</v>
      </c>
      <c r="I125" s="22"/>
      <c r="J125" s="16">
        <v>1247601.3822249568</v>
      </c>
      <c r="K125" s="22">
        <v>1232932.1242705504</v>
      </c>
      <c r="L125" s="140">
        <f t="shared" si="35"/>
        <v>2480533.5064955074</v>
      </c>
      <c r="M125" s="140"/>
      <c r="N125" s="22">
        <v>1132721.2076239495</v>
      </c>
      <c r="O125" s="22">
        <v>1030699.7435879781</v>
      </c>
      <c r="P125" s="22">
        <v>-593149.58094450622</v>
      </c>
      <c r="Q125" s="16">
        <v>227231.00702235845</v>
      </c>
      <c r="R125" s="13">
        <f t="shared" si="36"/>
        <v>1797502.3772897797</v>
      </c>
      <c r="S125" s="16"/>
      <c r="T125" s="16">
        <v>1132721.2076239495</v>
      </c>
      <c r="U125" s="22">
        <v>916083.17633939581</v>
      </c>
      <c r="V125" s="22">
        <v>-193730.76</v>
      </c>
      <c r="W125" s="22">
        <v>-74183.760000000009</v>
      </c>
      <c r="X125" s="153">
        <f t="shared" si="37"/>
        <v>-593149.58094450622</v>
      </c>
      <c r="Y125" s="16">
        <f t="shared" si="55"/>
        <v>321168.92833881482</v>
      </c>
      <c r="Z125" s="13">
        <f t="shared" si="38"/>
        <v>1508909.2113576538</v>
      </c>
      <c r="AA125" s="13"/>
      <c r="AB125" s="16">
        <v>1132721.2076239495</v>
      </c>
      <c r="AC125" s="22">
        <v>803538.70037201862</v>
      </c>
      <c r="AD125" s="22">
        <v>-189855.80000000002</v>
      </c>
      <c r="AE125" s="22">
        <v>-72756.819999999992</v>
      </c>
      <c r="AF125" s="140">
        <f t="shared" si="39"/>
        <v>1673647.287995968</v>
      </c>
      <c r="AG125" s="173"/>
      <c r="AH125" s="16">
        <f t="shared" si="40"/>
        <v>188.63038739415737</v>
      </c>
      <c r="AI125" s="16">
        <f t="shared" si="41"/>
        <v>186.41247721054589</v>
      </c>
      <c r="AJ125" s="16">
        <f t="shared" si="42"/>
        <v>375.04286460470325</v>
      </c>
      <c r="AL125" s="153">
        <f t="shared" si="43"/>
        <v>172.96094176575807</v>
      </c>
      <c r="AM125" s="153">
        <f t="shared" si="44"/>
        <v>157.3827673824978</v>
      </c>
      <c r="AN125" s="153">
        <f t="shared" si="45"/>
        <v>-90.571015566423299</v>
      </c>
      <c r="AO125" s="153">
        <f t="shared" si="46"/>
        <v>34.69705405746808</v>
      </c>
      <c r="AP125" s="153">
        <f t="shared" si="47"/>
        <v>274.46974763930064</v>
      </c>
      <c r="AR125" s="153">
        <f t="shared" si="48"/>
        <v>175.28957097244654</v>
      </c>
      <c r="AS125" s="153">
        <f t="shared" si="49"/>
        <v>141.76465124410333</v>
      </c>
      <c r="AT125" s="153">
        <f t="shared" si="50"/>
        <v>-29.98</v>
      </c>
      <c r="AU125" s="153">
        <f t="shared" si="51"/>
        <v>-11.480000000000002</v>
      </c>
      <c r="AV125" s="153">
        <f t="shared" si="52"/>
        <v>-91.790402498376082</v>
      </c>
      <c r="AW125" s="153">
        <f t="shared" si="53"/>
        <v>49.701165016839184</v>
      </c>
      <c r="AX125" s="153">
        <f t="shared" si="54"/>
        <v>233.50498473501298</v>
      </c>
      <c r="AZ125" s="16">
        <f t="shared" si="56"/>
        <v>177.79331464824196</v>
      </c>
      <c r="BA125" s="16">
        <f t="shared" si="57"/>
        <v>126.12442322587013</v>
      </c>
      <c r="BB125" s="16">
        <f t="shared" si="58"/>
        <v>-29.800000000000004</v>
      </c>
      <c r="BC125" s="16">
        <f t="shared" si="59"/>
        <v>-11.419999999999998</v>
      </c>
      <c r="BD125" s="16">
        <f t="shared" si="60"/>
        <v>262.69773787411208</v>
      </c>
    </row>
    <row r="126" spans="1:56">
      <c r="A126" s="54">
        <v>398</v>
      </c>
      <c r="B126" s="60">
        <v>7</v>
      </c>
      <c r="C126" s="60">
        <v>7</v>
      </c>
      <c r="D126" s="12" t="s">
        <v>139</v>
      </c>
      <c r="E126" s="15">
        <v>120027</v>
      </c>
      <c r="F126" s="15">
        <v>120175</v>
      </c>
      <c r="G126" s="22">
        <v>120693</v>
      </c>
      <c r="H126" s="22">
        <v>121337</v>
      </c>
      <c r="I126" s="22"/>
      <c r="J126" s="16">
        <v>12854456.673994904</v>
      </c>
      <c r="K126" s="22">
        <v>18766346.478953186</v>
      </c>
      <c r="L126" s="140">
        <f t="shared" si="35"/>
        <v>31620803.152948089</v>
      </c>
      <c r="M126" s="140"/>
      <c r="N126" s="22">
        <v>9529173.0882378947</v>
      </c>
      <c r="O126" s="22">
        <v>14250045.532246923</v>
      </c>
      <c r="P126" s="22">
        <v>-10884371.795694921</v>
      </c>
      <c r="Q126" s="16">
        <v>4169718.4713562266</v>
      </c>
      <c r="R126" s="13">
        <f t="shared" si="36"/>
        <v>17064565.296146125</v>
      </c>
      <c r="S126" s="16"/>
      <c r="T126" s="16">
        <v>9529173.0882378947</v>
      </c>
      <c r="U126" s="22">
        <v>12146816.647058593</v>
      </c>
      <c r="V126" s="22">
        <v>-3618376.14</v>
      </c>
      <c r="W126" s="22">
        <v>-1385555.6400000001</v>
      </c>
      <c r="X126" s="153">
        <f t="shared" si="37"/>
        <v>-10884371.795694921</v>
      </c>
      <c r="Y126" s="16">
        <f t="shared" si="55"/>
        <v>5998582.7093773717</v>
      </c>
      <c r="Z126" s="13">
        <f t="shared" si="38"/>
        <v>11786268.868978936</v>
      </c>
      <c r="AA126" s="13"/>
      <c r="AB126" s="16">
        <v>9529173.0882378947</v>
      </c>
      <c r="AC126" s="22">
        <v>10081610.905818775</v>
      </c>
      <c r="AD126" s="22">
        <v>-3615842.6</v>
      </c>
      <c r="AE126" s="22">
        <v>-1385668.54</v>
      </c>
      <c r="AF126" s="140">
        <f t="shared" si="39"/>
        <v>14609272.854056671</v>
      </c>
      <c r="AG126" s="173"/>
      <c r="AH126" s="16">
        <f t="shared" si="40"/>
        <v>107.09637559878115</v>
      </c>
      <c r="AI126" s="16">
        <f t="shared" si="41"/>
        <v>156.35104167356667</v>
      </c>
      <c r="AJ126" s="16">
        <f t="shared" si="42"/>
        <v>263.44741727234782</v>
      </c>
      <c r="AL126" s="153">
        <f t="shared" si="43"/>
        <v>79.29413845007609</v>
      </c>
      <c r="AM126" s="153">
        <f t="shared" si="44"/>
        <v>118.57745398166776</v>
      </c>
      <c r="AN126" s="153">
        <f t="shared" si="45"/>
        <v>-90.571015566423313</v>
      </c>
      <c r="AO126" s="153">
        <f t="shared" si="46"/>
        <v>34.69705405746808</v>
      </c>
      <c r="AP126" s="153">
        <f t="shared" si="47"/>
        <v>141.99763092278863</v>
      </c>
      <c r="AR126" s="153">
        <f t="shared" si="48"/>
        <v>78.953817439602091</v>
      </c>
      <c r="AS126" s="153">
        <f t="shared" si="49"/>
        <v>100.64226299005405</v>
      </c>
      <c r="AT126" s="153">
        <f t="shared" si="50"/>
        <v>-29.98</v>
      </c>
      <c r="AU126" s="153">
        <f t="shared" si="51"/>
        <v>-11.48</v>
      </c>
      <c r="AV126" s="153">
        <f t="shared" si="52"/>
        <v>-90.182295540710072</v>
      </c>
      <c r="AW126" s="153">
        <f t="shared" si="53"/>
        <v>49.701165016839184</v>
      </c>
      <c r="AX126" s="153">
        <f t="shared" si="54"/>
        <v>97.65494990578523</v>
      </c>
      <c r="AZ126" s="16">
        <f t="shared" si="56"/>
        <v>78.534767533711019</v>
      </c>
      <c r="BA126" s="16">
        <f t="shared" si="57"/>
        <v>83.087688881534689</v>
      </c>
      <c r="BB126" s="16">
        <f t="shared" si="58"/>
        <v>-29.8</v>
      </c>
      <c r="BC126" s="16">
        <f t="shared" si="59"/>
        <v>-11.42</v>
      </c>
      <c r="BD126" s="16">
        <f t="shared" si="60"/>
        <v>120.40245641524574</v>
      </c>
    </row>
    <row r="127" spans="1:56">
      <c r="A127" s="54">
        <v>399</v>
      </c>
      <c r="B127" s="60">
        <v>15</v>
      </c>
      <c r="C127" s="60">
        <v>15</v>
      </c>
      <c r="D127" s="12" t="s">
        <v>140</v>
      </c>
      <c r="E127" s="15">
        <v>7916</v>
      </c>
      <c r="F127" s="15">
        <v>7817</v>
      </c>
      <c r="G127" s="22">
        <v>7682</v>
      </c>
      <c r="H127" s="22">
        <v>7656</v>
      </c>
      <c r="I127" s="22"/>
      <c r="J127" s="16">
        <v>-1174178.2707272482</v>
      </c>
      <c r="K127" s="16">
        <v>-1533185.608695521</v>
      </c>
      <c r="L127" s="140">
        <f t="shared" si="35"/>
        <v>-2707363.879422769</v>
      </c>
      <c r="M127" s="140"/>
      <c r="N127" s="22">
        <v>-1522000.7555946151</v>
      </c>
      <c r="O127" s="16">
        <v>-1680627.519771659</v>
      </c>
      <c r="P127" s="16">
        <v>-707993.62868273107</v>
      </c>
      <c r="Q127" s="16">
        <v>271226.87156722799</v>
      </c>
      <c r="R127" s="13">
        <f t="shared" si="36"/>
        <v>-3639395.0324817775</v>
      </c>
      <c r="S127" s="16"/>
      <c r="T127" s="16">
        <v>-1522000.7555946151</v>
      </c>
      <c r="U127" s="16">
        <v>-1582925.842596849</v>
      </c>
      <c r="V127" s="16">
        <v>-230306.36000000002</v>
      </c>
      <c r="W127" s="16">
        <v>-88189.36</v>
      </c>
      <c r="X127" s="153">
        <f t="shared" si="37"/>
        <v>-707993.62868273107</v>
      </c>
      <c r="Y127" s="16">
        <f t="shared" si="55"/>
        <v>381804.34965935862</v>
      </c>
      <c r="Z127" s="13">
        <f t="shared" si="38"/>
        <v>-3749611.5972148366</v>
      </c>
      <c r="AA127" s="13"/>
      <c r="AB127" s="16">
        <v>-1522000.7555946151</v>
      </c>
      <c r="AC127" s="16">
        <v>-1482750.881325966</v>
      </c>
      <c r="AD127" s="16">
        <v>-228148.80000000002</v>
      </c>
      <c r="AE127" s="16">
        <v>-87431.52</v>
      </c>
      <c r="AF127" s="140">
        <f t="shared" si="39"/>
        <v>-3320331.9569205809</v>
      </c>
      <c r="AG127" s="173"/>
      <c r="AH127" s="16">
        <f t="shared" si="40"/>
        <v>-148.32974617575141</v>
      </c>
      <c r="AI127" s="16">
        <f t="shared" si="41"/>
        <v>-193.68186062348673</v>
      </c>
      <c r="AJ127" s="16">
        <f t="shared" si="42"/>
        <v>-342.01160679923811</v>
      </c>
      <c r="AL127" s="153">
        <f t="shared" si="43"/>
        <v>-194.70394724249905</v>
      </c>
      <c r="AM127" s="153">
        <f t="shared" si="44"/>
        <v>-214.9964845556683</v>
      </c>
      <c r="AN127" s="153">
        <f t="shared" si="45"/>
        <v>-90.571015566423313</v>
      </c>
      <c r="AO127" s="153">
        <f t="shared" si="46"/>
        <v>34.69705405746808</v>
      </c>
      <c r="AP127" s="153">
        <f t="shared" si="47"/>
        <v>-465.57439330712259</v>
      </c>
      <c r="AR127" s="153">
        <f t="shared" si="48"/>
        <v>-198.12558651322769</v>
      </c>
      <c r="AS127" s="153">
        <f t="shared" si="49"/>
        <v>-206.05647521437763</v>
      </c>
      <c r="AT127" s="153">
        <f t="shared" si="50"/>
        <v>-29.98</v>
      </c>
      <c r="AU127" s="153">
        <f t="shared" si="51"/>
        <v>-11.48</v>
      </c>
      <c r="AV127" s="153">
        <f t="shared" si="52"/>
        <v>-92.162669706161296</v>
      </c>
      <c r="AW127" s="153">
        <f t="shared" si="53"/>
        <v>49.701165016839184</v>
      </c>
      <c r="AX127" s="153">
        <f t="shared" si="54"/>
        <v>-488.10356641692744</v>
      </c>
      <c r="AZ127" s="16">
        <f t="shared" si="56"/>
        <v>-198.79842680180448</v>
      </c>
      <c r="BA127" s="16">
        <f t="shared" si="57"/>
        <v>-193.67174520976567</v>
      </c>
      <c r="BB127" s="16">
        <f t="shared" si="58"/>
        <v>-29.8</v>
      </c>
      <c r="BC127" s="16">
        <f t="shared" si="59"/>
        <v>-11.42</v>
      </c>
      <c r="BD127" s="16">
        <f t="shared" si="60"/>
        <v>-433.69017201157016</v>
      </c>
    </row>
    <row r="128" spans="1:56">
      <c r="A128" s="54">
        <v>400</v>
      </c>
      <c r="B128" s="60">
        <v>2</v>
      </c>
      <c r="C128" s="60">
        <v>2</v>
      </c>
      <c r="D128" s="12" t="s">
        <v>141</v>
      </c>
      <c r="E128" s="15">
        <v>8456</v>
      </c>
      <c r="F128" s="15">
        <v>8366</v>
      </c>
      <c r="G128" s="22">
        <v>8441</v>
      </c>
      <c r="H128" s="22">
        <v>8479</v>
      </c>
      <c r="I128" s="22"/>
      <c r="J128" s="16">
        <v>2097677.7349020829</v>
      </c>
      <c r="K128" s="22">
        <v>1623054.0213569414</v>
      </c>
      <c r="L128" s="140">
        <f t="shared" si="35"/>
        <v>3720731.7562590241</v>
      </c>
      <c r="M128" s="140"/>
      <c r="N128" s="22">
        <v>1537828.7900891798</v>
      </c>
      <c r="O128" s="22">
        <v>1089284.166461041</v>
      </c>
      <c r="P128" s="22">
        <v>-757717.11622869747</v>
      </c>
      <c r="Q128" s="16">
        <v>290275.55424477794</v>
      </c>
      <c r="R128" s="13">
        <f t="shared" si="36"/>
        <v>2159671.3945663017</v>
      </c>
      <c r="S128" s="16"/>
      <c r="T128" s="16">
        <v>1537828.7900891798</v>
      </c>
      <c r="U128" s="22">
        <v>942867.58353209926</v>
      </c>
      <c r="V128" s="22">
        <v>-253061.18</v>
      </c>
      <c r="W128" s="22">
        <v>-96902.680000000008</v>
      </c>
      <c r="X128" s="153">
        <f t="shared" si="37"/>
        <v>-757717.11622869747</v>
      </c>
      <c r="Y128" s="16">
        <f t="shared" si="55"/>
        <v>419527.53390713956</v>
      </c>
      <c r="Z128" s="13">
        <f t="shared" si="38"/>
        <v>1792542.9312997209</v>
      </c>
      <c r="AA128" s="13"/>
      <c r="AB128" s="16">
        <v>1537828.7900891798</v>
      </c>
      <c r="AC128" s="22">
        <v>799097.98726655066</v>
      </c>
      <c r="AD128" s="22">
        <v>-252674.2</v>
      </c>
      <c r="AE128" s="22">
        <v>-96830.18</v>
      </c>
      <c r="AF128" s="140">
        <f t="shared" si="39"/>
        <v>1987422.3973557306</v>
      </c>
      <c r="AG128" s="173"/>
      <c r="AH128" s="16">
        <f t="shared" si="40"/>
        <v>248.06974159201548</v>
      </c>
      <c r="AI128" s="16">
        <f t="shared" si="41"/>
        <v>191.94110943199402</v>
      </c>
      <c r="AJ128" s="16">
        <f t="shared" si="42"/>
        <v>440.01085102400947</v>
      </c>
      <c r="AL128" s="153">
        <f t="shared" si="43"/>
        <v>183.81888478235473</v>
      </c>
      <c r="AM128" s="153">
        <f t="shared" si="44"/>
        <v>130.20370146557985</v>
      </c>
      <c r="AN128" s="153">
        <f t="shared" si="45"/>
        <v>-90.571015566423313</v>
      </c>
      <c r="AO128" s="153">
        <f t="shared" si="46"/>
        <v>34.69705405746808</v>
      </c>
      <c r="AP128" s="153">
        <f t="shared" si="47"/>
        <v>258.14862473897944</v>
      </c>
      <c r="AR128" s="153">
        <f t="shared" si="48"/>
        <v>182.18561664366541</v>
      </c>
      <c r="AS128" s="153">
        <f t="shared" si="49"/>
        <v>111.70093395712584</v>
      </c>
      <c r="AT128" s="153">
        <f t="shared" si="50"/>
        <v>-29.98</v>
      </c>
      <c r="AU128" s="153">
        <f t="shared" si="51"/>
        <v>-11.48</v>
      </c>
      <c r="AV128" s="153">
        <f t="shared" si="52"/>
        <v>-89.766273691351429</v>
      </c>
      <c r="AW128" s="153">
        <f t="shared" si="53"/>
        <v>49.701165016839184</v>
      </c>
      <c r="AX128" s="153">
        <f t="shared" si="54"/>
        <v>212.36144192627899</v>
      </c>
      <c r="AZ128" s="16">
        <f t="shared" si="56"/>
        <v>181.36912254855287</v>
      </c>
      <c r="BA128" s="16">
        <f t="shared" si="57"/>
        <v>94.244366937911394</v>
      </c>
      <c r="BB128" s="16">
        <f t="shared" si="58"/>
        <v>-29.8</v>
      </c>
      <c r="BC128" s="16">
        <f t="shared" si="59"/>
        <v>-11.42</v>
      </c>
      <c r="BD128" s="16">
        <f t="shared" si="60"/>
        <v>234.39348948646429</v>
      </c>
    </row>
    <row r="129" spans="1:56">
      <c r="A129" s="54">
        <v>402</v>
      </c>
      <c r="B129" s="60">
        <v>11</v>
      </c>
      <c r="C129" s="60">
        <v>11</v>
      </c>
      <c r="D129" s="12" t="s">
        <v>142</v>
      </c>
      <c r="E129" s="15">
        <v>9247</v>
      </c>
      <c r="F129" s="15">
        <v>9099</v>
      </c>
      <c r="G129" s="22">
        <v>8975</v>
      </c>
      <c r="H129" s="22">
        <v>8865</v>
      </c>
      <c r="I129" s="22"/>
      <c r="J129" s="16">
        <v>-783440.40137383319</v>
      </c>
      <c r="K129" s="22">
        <v>-955288.21100732288</v>
      </c>
      <c r="L129" s="140">
        <f t="shared" si="35"/>
        <v>-1738728.6123811561</v>
      </c>
      <c r="M129" s="140"/>
      <c r="N129" s="22">
        <v>-1869385.7573780392</v>
      </c>
      <c r="O129" s="22">
        <v>-1581115.2397226396</v>
      </c>
      <c r="P129" s="22">
        <v>-824105.6706388857</v>
      </c>
      <c r="Q129" s="16">
        <v>315708.49486890208</v>
      </c>
      <c r="R129" s="13">
        <f t="shared" si="36"/>
        <v>-3958898.1728706625</v>
      </c>
      <c r="S129" s="16"/>
      <c r="T129" s="16">
        <v>-1869385.7573780392</v>
      </c>
      <c r="U129" s="22">
        <v>-1467390.3375077748</v>
      </c>
      <c r="V129" s="22">
        <v>-269070.5</v>
      </c>
      <c r="W129" s="22">
        <v>-103033</v>
      </c>
      <c r="X129" s="153">
        <f t="shared" si="37"/>
        <v>-824105.6706388857</v>
      </c>
      <c r="Y129" s="16">
        <f t="shared" si="55"/>
        <v>446067.95602613164</v>
      </c>
      <c r="Z129" s="13">
        <f t="shared" si="38"/>
        <v>-4086917.3094985676</v>
      </c>
      <c r="AA129" s="13"/>
      <c r="AB129" s="16">
        <v>-1869385.7573780392</v>
      </c>
      <c r="AC129" s="22">
        <v>-1350786.5288083039</v>
      </c>
      <c r="AD129" s="22">
        <v>-264177</v>
      </c>
      <c r="AE129" s="22">
        <v>-101238.3</v>
      </c>
      <c r="AF129" s="140">
        <f t="shared" si="39"/>
        <v>-3585587.5861863429</v>
      </c>
      <c r="AG129" s="173"/>
      <c r="AH129" s="16">
        <f t="shared" si="40"/>
        <v>-84.723737576925828</v>
      </c>
      <c r="AI129" s="16">
        <f t="shared" si="41"/>
        <v>-103.30790645693986</v>
      </c>
      <c r="AJ129" s="16">
        <f t="shared" si="42"/>
        <v>-188.03164403386569</v>
      </c>
      <c r="AL129" s="153">
        <f t="shared" si="43"/>
        <v>-205.44958318255183</v>
      </c>
      <c r="AM129" s="153">
        <f t="shared" si="44"/>
        <v>-173.76802282917239</v>
      </c>
      <c r="AN129" s="153">
        <f t="shared" si="45"/>
        <v>-90.571015566423313</v>
      </c>
      <c r="AO129" s="153">
        <f t="shared" si="46"/>
        <v>34.69705405746808</v>
      </c>
      <c r="AP129" s="153">
        <f t="shared" si="47"/>
        <v>-435.09156752067946</v>
      </c>
      <c r="AR129" s="153">
        <f t="shared" si="48"/>
        <v>-208.28810667164782</v>
      </c>
      <c r="AS129" s="153">
        <f t="shared" si="49"/>
        <v>-163.49753064153481</v>
      </c>
      <c r="AT129" s="153">
        <f t="shared" si="50"/>
        <v>-29.98</v>
      </c>
      <c r="AU129" s="153">
        <f t="shared" si="51"/>
        <v>-11.48</v>
      </c>
      <c r="AV129" s="153">
        <f t="shared" si="52"/>
        <v>-91.822358845558298</v>
      </c>
      <c r="AW129" s="153">
        <f t="shared" si="53"/>
        <v>49.701165016839177</v>
      </c>
      <c r="AX129" s="153">
        <f t="shared" si="54"/>
        <v>-455.36683114190168</v>
      </c>
      <c r="AZ129" s="16">
        <f t="shared" si="56"/>
        <v>-210.87261786554305</v>
      </c>
      <c r="BA129" s="16">
        <f t="shared" si="57"/>
        <v>-152.37298689320968</v>
      </c>
      <c r="BB129" s="16">
        <f t="shared" si="58"/>
        <v>-29.8</v>
      </c>
      <c r="BC129" s="16">
        <f t="shared" si="59"/>
        <v>-11.42</v>
      </c>
      <c r="BD129" s="16">
        <f t="shared" si="60"/>
        <v>-404.4656047587527</v>
      </c>
    </row>
    <row r="130" spans="1:56">
      <c r="A130" s="54">
        <v>403</v>
      </c>
      <c r="B130" s="60">
        <v>14</v>
      </c>
      <c r="C130" s="60">
        <v>14</v>
      </c>
      <c r="D130" s="12" t="s">
        <v>143</v>
      </c>
      <c r="E130" s="15">
        <v>2866</v>
      </c>
      <c r="F130" s="15">
        <v>2820</v>
      </c>
      <c r="G130" s="22">
        <v>2789</v>
      </c>
      <c r="H130" s="22">
        <v>2758</v>
      </c>
      <c r="I130" s="22"/>
      <c r="J130" s="16">
        <v>551375.07703542442</v>
      </c>
      <c r="K130" s="22">
        <v>148383.33414054918</v>
      </c>
      <c r="L130" s="140">
        <f t="shared" si="35"/>
        <v>699758.4111759736</v>
      </c>
      <c r="M130" s="140"/>
      <c r="N130" s="22">
        <v>275941.70974205603</v>
      </c>
      <c r="O130" s="22">
        <v>-4824.7149475749038</v>
      </c>
      <c r="P130" s="22">
        <v>-255410.26389731374</v>
      </c>
      <c r="Q130" s="16">
        <v>97845.692442059983</v>
      </c>
      <c r="R130" s="13">
        <f t="shared" si="36"/>
        <v>113552.42333922739</v>
      </c>
      <c r="S130" s="16"/>
      <c r="T130" s="16">
        <v>275941.70974205603</v>
      </c>
      <c r="U130" s="22">
        <v>-5757.6639882242434</v>
      </c>
      <c r="V130" s="22">
        <v>-83614.22</v>
      </c>
      <c r="W130" s="22">
        <v>-32017.72</v>
      </c>
      <c r="X130" s="153">
        <f t="shared" si="37"/>
        <v>-255410.26389731374</v>
      </c>
      <c r="Y130" s="16">
        <f t="shared" si="55"/>
        <v>138616.54923196448</v>
      </c>
      <c r="Z130" s="13">
        <f t="shared" si="38"/>
        <v>37758.391088482545</v>
      </c>
      <c r="AA130" s="13"/>
      <c r="AB130" s="16">
        <v>275941.70974205603</v>
      </c>
      <c r="AC130" s="22">
        <v>-11919.325650768731</v>
      </c>
      <c r="AD130" s="22">
        <v>-82188.400000000009</v>
      </c>
      <c r="AE130" s="22">
        <v>-31496.36</v>
      </c>
      <c r="AF130" s="140">
        <f t="shared" si="39"/>
        <v>150337.62409128732</v>
      </c>
      <c r="AG130" s="173"/>
      <c r="AH130" s="16">
        <f t="shared" si="40"/>
        <v>192.38488382254866</v>
      </c>
      <c r="AI130" s="16">
        <f t="shared" si="41"/>
        <v>51.773668576604742</v>
      </c>
      <c r="AJ130" s="16">
        <f t="shared" si="42"/>
        <v>244.15855239915339</v>
      </c>
      <c r="AL130" s="153">
        <f t="shared" si="43"/>
        <v>97.851670121296465</v>
      </c>
      <c r="AM130" s="153">
        <f t="shared" si="44"/>
        <v>-1.7108918253811716</v>
      </c>
      <c r="AN130" s="153">
        <f t="shared" si="45"/>
        <v>-90.571015566423313</v>
      </c>
      <c r="AO130" s="153">
        <f t="shared" si="46"/>
        <v>34.69705405746808</v>
      </c>
      <c r="AP130" s="153">
        <f t="shared" si="47"/>
        <v>40.266816786960064</v>
      </c>
      <c r="AR130" s="153">
        <f t="shared" si="48"/>
        <v>98.939300732182161</v>
      </c>
      <c r="AS130" s="153">
        <f t="shared" si="49"/>
        <v>-2.0644187838738772</v>
      </c>
      <c r="AT130" s="153">
        <f t="shared" si="50"/>
        <v>-29.98</v>
      </c>
      <c r="AU130" s="153">
        <f t="shared" si="51"/>
        <v>-11.48</v>
      </c>
      <c r="AV130" s="153">
        <f t="shared" si="52"/>
        <v>-91.577721010151933</v>
      </c>
      <c r="AW130" s="153">
        <f t="shared" si="53"/>
        <v>49.701165016839184</v>
      </c>
      <c r="AX130" s="153">
        <f t="shared" si="54"/>
        <v>13.538325954995534</v>
      </c>
      <c r="AZ130" s="16">
        <f t="shared" si="56"/>
        <v>100.05138134229733</v>
      </c>
      <c r="BA130" s="16">
        <f t="shared" si="57"/>
        <v>-4.3217279371895323</v>
      </c>
      <c r="BB130" s="16">
        <f t="shared" si="58"/>
        <v>-29.800000000000004</v>
      </c>
      <c r="BC130" s="16">
        <f t="shared" si="59"/>
        <v>-11.42</v>
      </c>
      <c r="BD130" s="16">
        <f t="shared" si="60"/>
        <v>54.509653405107805</v>
      </c>
    </row>
    <row r="131" spans="1:56">
      <c r="A131" s="54">
        <v>405</v>
      </c>
      <c r="B131" s="60">
        <v>9</v>
      </c>
      <c r="C131" s="60">
        <v>9</v>
      </c>
      <c r="D131" s="12" t="s">
        <v>144</v>
      </c>
      <c r="E131" s="15">
        <v>72634</v>
      </c>
      <c r="F131" s="15">
        <v>72650</v>
      </c>
      <c r="G131" s="22">
        <v>72988</v>
      </c>
      <c r="H131" s="22">
        <v>73327</v>
      </c>
      <c r="I131" s="22"/>
      <c r="J131" s="16">
        <v>-542373.96388745692</v>
      </c>
      <c r="K131" s="22">
        <v>4035847.1145140617</v>
      </c>
      <c r="L131" s="140">
        <f t="shared" si="35"/>
        <v>3493473.1506266049</v>
      </c>
      <c r="M131" s="140"/>
      <c r="N131" s="22">
        <v>-2680554.9973284649</v>
      </c>
      <c r="O131" s="22">
        <v>1219959.5452476817</v>
      </c>
      <c r="P131" s="22">
        <v>-6579984.2809006535</v>
      </c>
      <c r="Q131" s="16">
        <v>2520740.9772750558</v>
      </c>
      <c r="R131" s="13">
        <f t="shared" si="36"/>
        <v>-5519838.7557063811</v>
      </c>
      <c r="S131" s="16"/>
      <c r="T131" s="16">
        <v>-2680554.9973284649</v>
      </c>
      <c r="U131" s="22">
        <v>-51516.040430971458</v>
      </c>
      <c r="V131" s="22">
        <v>-2188180.2400000002</v>
      </c>
      <c r="W131" s="22">
        <v>-837902.24</v>
      </c>
      <c r="X131" s="153">
        <f t="shared" si="37"/>
        <v>-6579984.2809006535</v>
      </c>
      <c r="Y131" s="16">
        <f t="shared" si="55"/>
        <v>3627588.6322490582</v>
      </c>
      <c r="Z131" s="13">
        <f t="shared" si="38"/>
        <v>-8710549.166411031</v>
      </c>
      <c r="AA131" s="13"/>
      <c r="AB131" s="16">
        <v>-2680554.9973284649</v>
      </c>
      <c r="AC131" s="22">
        <v>-307070.57040012348</v>
      </c>
      <c r="AD131" s="22">
        <v>-2185144.6</v>
      </c>
      <c r="AE131" s="22">
        <v>-837394.34</v>
      </c>
      <c r="AF131" s="140">
        <f t="shared" si="39"/>
        <v>-6010164.5077285878</v>
      </c>
      <c r="AG131" s="173"/>
      <c r="AH131" s="16">
        <f t="shared" si="40"/>
        <v>-7.4672187114499673</v>
      </c>
      <c r="AI131" s="16">
        <f t="shared" si="41"/>
        <v>55.564158858304125</v>
      </c>
      <c r="AJ131" s="16">
        <f t="shared" si="42"/>
        <v>48.096940146854159</v>
      </c>
      <c r="AL131" s="153">
        <f t="shared" si="43"/>
        <v>-36.896834099497106</v>
      </c>
      <c r="AM131" s="153">
        <f t="shared" si="44"/>
        <v>16.792285550553085</v>
      </c>
      <c r="AN131" s="153">
        <f t="shared" si="45"/>
        <v>-90.571015566423313</v>
      </c>
      <c r="AO131" s="153">
        <f t="shared" si="46"/>
        <v>34.69705405746808</v>
      </c>
      <c r="AP131" s="153">
        <f t="shared" si="47"/>
        <v>-75.978510057899257</v>
      </c>
      <c r="AR131" s="153">
        <f t="shared" si="48"/>
        <v>-36.725968615778825</v>
      </c>
      <c r="AS131" s="153">
        <f t="shared" si="49"/>
        <v>-0.70581520840373013</v>
      </c>
      <c r="AT131" s="153">
        <f t="shared" si="50"/>
        <v>-29.980000000000004</v>
      </c>
      <c r="AU131" s="153">
        <f t="shared" si="51"/>
        <v>-11.48</v>
      </c>
      <c r="AV131" s="153">
        <f t="shared" si="52"/>
        <v>-90.151590410761401</v>
      </c>
      <c r="AW131" s="153">
        <f t="shared" si="53"/>
        <v>49.701165016839184</v>
      </c>
      <c r="AX131" s="153">
        <f t="shared" si="54"/>
        <v>-119.34220921810477</v>
      </c>
      <c r="AZ131" s="16">
        <f t="shared" si="56"/>
        <v>-36.556179815463132</v>
      </c>
      <c r="BA131" s="16">
        <f t="shared" si="57"/>
        <v>-4.1876876239328418</v>
      </c>
      <c r="BB131" s="16">
        <f t="shared" si="58"/>
        <v>-29.8</v>
      </c>
      <c r="BC131" s="16">
        <f t="shared" si="59"/>
        <v>-11.42</v>
      </c>
      <c r="BD131" s="16">
        <f t="shared" si="60"/>
        <v>-81.963867439395969</v>
      </c>
    </row>
    <row r="132" spans="1:56">
      <c r="A132" s="54">
        <v>407</v>
      </c>
      <c r="B132" s="60">
        <v>1</v>
      </c>
      <c r="C132" s="146">
        <v>32</v>
      </c>
      <c r="D132" s="12" t="s">
        <v>145</v>
      </c>
      <c r="E132" s="15">
        <v>2580</v>
      </c>
      <c r="F132" s="15">
        <v>2518</v>
      </c>
      <c r="G132" s="22">
        <v>2449</v>
      </c>
      <c r="H132" s="22">
        <v>2429</v>
      </c>
      <c r="I132" s="22"/>
      <c r="J132" s="16">
        <v>231777.33373985888</v>
      </c>
      <c r="K132" s="22">
        <v>112132.57888705807</v>
      </c>
      <c r="L132" s="140">
        <f t="shared" si="35"/>
        <v>343909.91262691695</v>
      </c>
      <c r="M132" s="140"/>
      <c r="N132" s="22">
        <v>219185.76756665396</v>
      </c>
      <c r="O132" s="22">
        <v>55259.052914683853</v>
      </c>
      <c r="P132" s="22">
        <v>-228057.81719625389</v>
      </c>
      <c r="Q132" s="16">
        <v>87367.182116704629</v>
      </c>
      <c r="R132" s="13">
        <f t="shared" si="36"/>
        <v>133754.18540178856</v>
      </c>
      <c r="S132" s="16"/>
      <c r="T132" s="16">
        <v>219185.76756665396</v>
      </c>
      <c r="U132" s="22">
        <v>11190.566682903422</v>
      </c>
      <c r="V132" s="22">
        <v>-73421.02</v>
      </c>
      <c r="W132" s="22">
        <v>-28114.52</v>
      </c>
      <c r="X132" s="153">
        <f t="shared" si="37"/>
        <v>-228057.81719625389</v>
      </c>
      <c r="Y132" s="16">
        <f t="shared" si="55"/>
        <v>121718.15312623917</v>
      </c>
      <c r="Z132" s="13">
        <f t="shared" si="38"/>
        <v>22501.130179542655</v>
      </c>
      <c r="AA132" s="13"/>
      <c r="AB132" s="16">
        <v>219185.76756665396</v>
      </c>
      <c r="AC132" s="22">
        <v>-10642.858861218319</v>
      </c>
      <c r="AD132" s="22">
        <v>-72384.2</v>
      </c>
      <c r="AE132" s="22">
        <v>-27739.18</v>
      </c>
      <c r="AF132" s="140">
        <f t="shared" si="39"/>
        <v>108419.52870543563</v>
      </c>
      <c r="AG132" s="173"/>
      <c r="AH132" s="16">
        <f t="shared" si="40"/>
        <v>89.836175868162357</v>
      </c>
      <c r="AI132" s="16">
        <f t="shared" si="41"/>
        <v>43.462239878704679</v>
      </c>
      <c r="AJ132" s="16">
        <f t="shared" si="42"/>
        <v>133.29841574686702</v>
      </c>
      <c r="AL132" s="153">
        <f t="shared" si="43"/>
        <v>87.0475645618165</v>
      </c>
      <c r="AM132" s="153">
        <f t="shared" si="44"/>
        <v>21.945612754044422</v>
      </c>
      <c r="AN132" s="153">
        <f t="shared" si="45"/>
        <v>-90.571015566423313</v>
      </c>
      <c r="AO132" s="153">
        <f t="shared" si="46"/>
        <v>34.69705405746808</v>
      </c>
      <c r="AP132" s="153">
        <f t="shared" si="47"/>
        <v>53.119215806905707</v>
      </c>
      <c r="AR132" s="153">
        <f t="shared" si="48"/>
        <v>89.500109255473234</v>
      </c>
      <c r="AS132" s="153">
        <f t="shared" si="49"/>
        <v>4.5694433168245903</v>
      </c>
      <c r="AT132" s="153">
        <f t="shared" si="50"/>
        <v>-29.98</v>
      </c>
      <c r="AU132" s="153">
        <f t="shared" si="51"/>
        <v>-11.48</v>
      </c>
      <c r="AV132" s="153">
        <f t="shared" si="52"/>
        <v>-93.122832664864802</v>
      </c>
      <c r="AW132" s="153">
        <f t="shared" si="53"/>
        <v>49.701165016839184</v>
      </c>
      <c r="AX132" s="153">
        <f t="shared" si="54"/>
        <v>9.1878849242722147</v>
      </c>
      <c r="AZ132" s="16">
        <f t="shared" si="56"/>
        <v>90.237038932340042</v>
      </c>
      <c r="BA132" s="16">
        <f t="shared" si="57"/>
        <v>-4.3815804286613087</v>
      </c>
      <c r="BB132" s="16">
        <f t="shared" si="58"/>
        <v>-29.799999999999997</v>
      </c>
      <c r="BC132" s="16">
        <f t="shared" si="59"/>
        <v>-11.42</v>
      </c>
      <c r="BD132" s="16">
        <f t="shared" si="60"/>
        <v>44.635458503678727</v>
      </c>
    </row>
    <row r="133" spans="1:56">
      <c r="A133" s="54">
        <v>408</v>
      </c>
      <c r="B133" s="60">
        <v>14</v>
      </c>
      <c r="C133" s="60">
        <v>14</v>
      </c>
      <c r="D133" s="12" t="s">
        <v>146</v>
      </c>
      <c r="E133" s="15">
        <v>14203</v>
      </c>
      <c r="F133" s="15">
        <v>14099</v>
      </c>
      <c r="G133" s="22">
        <v>14024</v>
      </c>
      <c r="H133" s="22">
        <v>14028</v>
      </c>
      <c r="I133" s="22"/>
      <c r="J133" s="16">
        <v>1127635.3236815659</v>
      </c>
      <c r="K133" s="22">
        <v>74004.681623711745</v>
      </c>
      <c r="L133" s="140">
        <f t="shared" si="35"/>
        <v>1201640.0053052776</v>
      </c>
      <c r="M133" s="140"/>
      <c r="N133" s="22">
        <v>580006.69596974109</v>
      </c>
      <c r="O133" s="22">
        <v>-138440.55450543977</v>
      </c>
      <c r="P133" s="22">
        <v>-1276960.7484710023</v>
      </c>
      <c r="Q133" s="16">
        <v>489193.76515624247</v>
      </c>
      <c r="R133" s="13">
        <f t="shared" si="36"/>
        <v>-346200.84185045847</v>
      </c>
      <c r="S133" s="16"/>
      <c r="T133" s="16">
        <v>580006.69596974109</v>
      </c>
      <c r="U133" s="22">
        <v>-28786.2782163027</v>
      </c>
      <c r="V133" s="22">
        <v>-420439.52</v>
      </c>
      <c r="W133" s="22">
        <v>-160995.52000000002</v>
      </c>
      <c r="X133" s="153">
        <f t="shared" si="37"/>
        <v>-1276960.7484710023</v>
      </c>
      <c r="Y133" s="16">
        <f t="shared" si="55"/>
        <v>697009.13819615275</v>
      </c>
      <c r="Z133" s="13">
        <f t="shared" si="38"/>
        <v>-610166.23252141138</v>
      </c>
      <c r="AA133" s="13"/>
      <c r="AB133" s="16">
        <v>580006.69596974109</v>
      </c>
      <c r="AC133" s="22">
        <v>-59592.401542619977</v>
      </c>
      <c r="AD133" s="22">
        <v>-418034.4</v>
      </c>
      <c r="AE133" s="22">
        <v>-160199.76</v>
      </c>
      <c r="AF133" s="140">
        <f t="shared" si="39"/>
        <v>-57819.865572878916</v>
      </c>
      <c r="AG133" s="173"/>
      <c r="AH133" s="16">
        <f t="shared" si="40"/>
        <v>79.394164872320346</v>
      </c>
      <c r="AI133" s="16">
        <f t="shared" si="41"/>
        <v>5.2104964883272373</v>
      </c>
      <c r="AJ133" s="16">
        <f t="shared" si="42"/>
        <v>84.604661360647583</v>
      </c>
      <c r="AL133" s="153">
        <f t="shared" si="43"/>
        <v>41.138144263404577</v>
      </c>
      <c r="AM133" s="153">
        <f t="shared" si="44"/>
        <v>-9.8191754383601513</v>
      </c>
      <c r="AN133" s="153">
        <f t="shared" si="45"/>
        <v>-90.571015566423313</v>
      </c>
      <c r="AO133" s="153">
        <f t="shared" si="46"/>
        <v>34.69705405746808</v>
      </c>
      <c r="AP133" s="153">
        <f t="shared" si="47"/>
        <v>-24.554992683910807</v>
      </c>
      <c r="AR133" s="153">
        <f t="shared" si="48"/>
        <v>41.358150026364882</v>
      </c>
      <c r="AS133" s="153">
        <f t="shared" si="49"/>
        <v>-2.052643911601733</v>
      </c>
      <c r="AT133" s="153">
        <f t="shared" si="50"/>
        <v>-29.98</v>
      </c>
      <c r="AU133" s="153">
        <f t="shared" si="51"/>
        <v>-11.480000000000002</v>
      </c>
      <c r="AV133" s="153">
        <f t="shared" si="52"/>
        <v>-91.055387084355559</v>
      </c>
      <c r="AW133" s="153">
        <f t="shared" si="53"/>
        <v>49.701165016839184</v>
      </c>
      <c r="AX133" s="153">
        <f t="shared" si="54"/>
        <v>-43.508715952753235</v>
      </c>
      <c r="AZ133" s="16">
        <f t="shared" si="56"/>
        <v>41.346356998128108</v>
      </c>
      <c r="BA133" s="16">
        <f t="shared" si="57"/>
        <v>-4.2481039023823763</v>
      </c>
      <c r="BB133" s="16">
        <f t="shared" si="58"/>
        <v>-29.8</v>
      </c>
      <c r="BC133" s="16">
        <f t="shared" si="59"/>
        <v>-11.42</v>
      </c>
      <c r="BD133" s="16">
        <f t="shared" si="60"/>
        <v>-4.1217469042542714</v>
      </c>
    </row>
    <row r="134" spans="1:56">
      <c r="A134" s="54">
        <v>410</v>
      </c>
      <c r="B134" s="60">
        <v>13</v>
      </c>
      <c r="C134" s="60">
        <v>13</v>
      </c>
      <c r="D134" s="12" t="s">
        <v>147</v>
      </c>
      <c r="E134" s="15">
        <v>18788</v>
      </c>
      <c r="F134" s="15">
        <v>18775</v>
      </c>
      <c r="G134" s="22">
        <v>18762</v>
      </c>
      <c r="H134" s="22">
        <v>18878</v>
      </c>
      <c r="I134" s="22"/>
      <c r="J134" s="16">
        <v>-1687202.4017858221</v>
      </c>
      <c r="K134" s="22">
        <v>-1675944.1151684648</v>
      </c>
      <c r="L134" s="140">
        <f t="shared" si="35"/>
        <v>-3363146.516954287</v>
      </c>
      <c r="M134" s="140"/>
      <c r="N134" s="22">
        <v>-3718134.796940987</v>
      </c>
      <c r="O134" s="22">
        <v>-2826056.3874998256</v>
      </c>
      <c r="P134" s="22">
        <v>-1700470.8172595976</v>
      </c>
      <c r="Q134" s="16">
        <v>651437.1899289632</v>
      </c>
      <c r="R134" s="13">
        <f t="shared" si="36"/>
        <v>-7593224.8117714468</v>
      </c>
      <c r="S134" s="16"/>
      <c r="T134" s="16">
        <v>-3718134.796940987</v>
      </c>
      <c r="U134" s="22">
        <v>-2591394.8819405236</v>
      </c>
      <c r="V134" s="22">
        <v>-562484.76</v>
      </c>
      <c r="W134" s="22">
        <v>-215387.76</v>
      </c>
      <c r="X134" s="153">
        <f t="shared" si="37"/>
        <v>-1700470.8172595976</v>
      </c>
      <c r="Y134" s="16">
        <f t="shared" si="55"/>
        <v>932493.25804593682</v>
      </c>
      <c r="Z134" s="13">
        <f t="shared" si="38"/>
        <v>-7855379.7580951722</v>
      </c>
      <c r="AA134" s="13"/>
      <c r="AB134" s="16">
        <v>-3718134.796940987</v>
      </c>
      <c r="AC134" s="22">
        <v>-2350793.0016973577</v>
      </c>
      <c r="AD134" s="22">
        <v>-562564.4</v>
      </c>
      <c r="AE134" s="22">
        <v>-215586.76</v>
      </c>
      <c r="AF134" s="140">
        <f t="shared" si="39"/>
        <v>-6847078.9586383449</v>
      </c>
      <c r="AG134" s="173"/>
      <c r="AH134" s="16">
        <f t="shared" si="40"/>
        <v>-89.80212911357367</v>
      </c>
      <c r="AI134" s="16">
        <f t="shared" si="41"/>
        <v>-89.202901595085422</v>
      </c>
      <c r="AJ134" s="16">
        <f t="shared" si="42"/>
        <v>-179.00503070865909</v>
      </c>
      <c r="AL134" s="153">
        <f t="shared" si="43"/>
        <v>-198.03647387169039</v>
      </c>
      <c r="AM134" s="153">
        <f t="shared" si="44"/>
        <v>-150.52231091876567</v>
      </c>
      <c r="AN134" s="153">
        <f t="shared" si="45"/>
        <v>-90.571015566423313</v>
      </c>
      <c r="AO134" s="153">
        <f t="shared" si="46"/>
        <v>34.69705405746808</v>
      </c>
      <c r="AP134" s="153">
        <f t="shared" si="47"/>
        <v>-404.43274629941129</v>
      </c>
      <c r="AR134" s="153">
        <f t="shared" si="48"/>
        <v>-198.17369134106102</v>
      </c>
      <c r="AS134" s="153">
        <f t="shared" si="49"/>
        <v>-138.1193306652022</v>
      </c>
      <c r="AT134" s="153">
        <f t="shared" si="50"/>
        <v>-29.98</v>
      </c>
      <c r="AU134" s="153">
        <f t="shared" si="51"/>
        <v>-11.48</v>
      </c>
      <c r="AV134" s="153">
        <f t="shared" si="52"/>
        <v>-90.633771306875474</v>
      </c>
      <c r="AW134" s="153">
        <f t="shared" si="53"/>
        <v>49.701165016839184</v>
      </c>
      <c r="AX134" s="153">
        <f t="shared" si="54"/>
        <v>-418.68562829629957</v>
      </c>
      <c r="AZ134" s="16">
        <f t="shared" si="56"/>
        <v>-196.95596975002579</v>
      </c>
      <c r="BA134" s="16">
        <f t="shared" si="57"/>
        <v>-124.52553245562865</v>
      </c>
      <c r="BB134" s="16">
        <f t="shared" si="58"/>
        <v>-29.8</v>
      </c>
      <c r="BC134" s="16">
        <f t="shared" si="59"/>
        <v>-11.42</v>
      </c>
      <c r="BD134" s="16">
        <f t="shared" si="60"/>
        <v>-362.70150220565444</v>
      </c>
    </row>
    <row r="135" spans="1:56">
      <c r="A135" s="54">
        <v>416</v>
      </c>
      <c r="B135" s="60">
        <v>9</v>
      </c>
      <c r="C135" s="60">
        <v>9</v>
      </c>
      <c r="D135" s="12" t="s">
        <v>148</v>
      </c>
      <c r="E135" s="15">
        <v>2917</v>
      </c>
      <c r="F135" s="15">
        <v>2886</v>
      </c>
      <c r="G135" s="22">
        <v>2862</v>
      </c>
      <c r="H135" s="22">
        <v>2849</v>
      </c>
      <c r="I135" s="22"/>
      <c r="J135" s="16">
        <v>-338058.75406148727</v>
      </c>
      <c r="K135" s="22">
        <v>-265219.12902032188</v>
      </c>
      <c r="L135" s="140">
        <f t="shared" si="35"/>
        <v>-603277.88308180915</v>
      </c>
      <c r="M135" s="140"/>
      <c r="N135" s="22">
        <v>-449151.69105400209</v>
      </c>
      <c r="O135" s="22">
        <v>-308080.83929201949</v>
      </c>
      <c r="P135" s="22">
        <v>-261387.95092469768</v>
      </c>
      <c r="Q135" s="16">
        <v>100135.69800985287</v>
      </c>
      <c r="R135" s="13">
        <f t="shared" si="36"/>
        <v>-918484.7832608663</v>
      </c>
      <c r="S135" s="16"/>
      <c r="T135" s="16">
        <v>-449151.69105400209</v>
      </c>
      <c r="U135" s="22">
        <v>-272009.83502868289</v>
      </c>
      <c r="V135" s="22">
        <v>-85802.76</v>
      </c>
      <c r="W135" s="22">
        <v>-32855.760000000002</v>
      </c>
      <c r="X135" s="153">
        <f t="shared" si="37"/>
        <v>-261387.95092469768</v>
      </c>
      <c r="Y135" s="16">
        <f t="shared" si="55"/>
        <v>142244.73427819373</v>
      </c>
      <c r="Z135" s="13">
        <f t="shared" si="38"/>
        <v>-958963.26272918889</v>
      </c>
      <c r="AA135" s="13"/>
      <c r="AB135" s="16">
        <v>-449151.69105400209</v>
      </c>
      <c r="AC135" s="22">
        <v>-235025.70579396776</v>
      </c>
      <c r="AD135" s="22">
        <v>-84900.2</v>
      </c>
      <c r="AE135" s="22">
        <v>-32535.579999999998</v>
      </c>
      <c r="AF135" s="140">
        <f t="shared" si="39"/>
        <v>-801613.17684796976</v>
      </c>
      <c r="AG135" s="173"/>
      <c r="AH135" s="16">
        <f t="shared" si="40"/>
        <v>-115.8926136652339</v>
      </c>
      <c r="AI135" s="16">
        <f t="shared" si="41"/>
        <v>-90.921881734769244</v>
      </c>
      <c r="AJ135" s="16">
        <f t="shared" si="42"/>
        <v>-206.81449540000312</v>
      </c>
      <c r="AL135" s="153">
        <f t="shared" si="43"/>
        <v>-155.6312165814283</v>
      </c>
      <c r="AM135" s="153">
        <f t="shared" si="44"/>
        <v>-106.75011756480232</v>
      </c>
      <c r="AN135" s="153">
        <f t="shared" si="45"/>
        <v>-90.571015566423313</v>
      </c>
      <c r="AO135" s="153">
        <f t="shared" si="46"/>
        <v>34.69705405746808</v>
      </c>
      <c r="AP135" s="153">
        <f t="shared" si="47"/>
        <v>-318.25529565518582</v>
      </c>
      <c r="AR135" s="153">
        <f t="shared" si="48"/>
        <v>-156.93630015863107</v>
      </c>
      <c r="AS135" s="153">
        <f t="shared" si="49"/>
        <v>-95.04187107920437</v>
      </c>
      <c r="AT135" s="153">
        <f t="shared" si="50"/>
        <v>-29.979999999999997</v>
      </c>
      <c r="AU135" s="153">
        <f t="shared" si="51"/>
        <v>-11.48</v>
      </c>
      <c r="AV135" s="153">
        <f t="shared" si="52"/>
        <v>-91.330520938049503</v>
      </c>
      <c r="AW135" s="153">
        <f t="shared" si="53"/>
        <v>49.701165016839177</v>
      </c>
      <c r="AX135" s="153">
        <f t="shared" si="54"/>
        <v>-335.06752715904571</v>
      </c>
      <c r="AZ135" s="16">
        <f t="shared" si="56"/>
        <v>-157.65240121235595</v>
      </c>
      <c r="BA135" s="16">
        <f t="shared" si="57"/>
        <v>-82.494105227787912</v>
      </c>
      <c r="BB135" s="16">
        <f t="shared" si="58"/>
        <v>-29.8</v>
      </c>
      <c r="BC135" s="16">
        <f t="shared" si="59"/>
        <v>-11.42</v>
      </c>
      <c r="BD135" s="16">
        <f t="shared" si="60"/>
        <v>-281.36650644014384</v>
      </c>
    </row>
    <row r="136" spans="1:56">
      <c r="A136" s="54">
        <v>418</v>
      </c>
      <c r="B136" s="60">
        <v>6</v>
      </c>
      <c r="C136" s="60">
        <v>6</v>
      </c>
      <c r="D136" s="12" t="s">
        <v>149</v>
      </c>
      <c r="E136" s="15">
        <v>24164</v>
      </c>
      <c r="F136" s="15">
        <v>24580</v>
      </c>
      <c r="G136" s="22">
        <v>24711</v>
      </c>
      <c r="H136" s="22">
        <v>24854</v>
      </c>
      <c r="I136" s="22"/>
      <c r="J136" s="16">
        <v>-30706.780717447447</v>
      </c>
      <c r="K136" s="22">
        <v>182606.45881778075</v>
      </c>
      <c r="L136" s="140">
        <f t="shared" si="35"/>
        <v>151899.67810033329</v>
      </c>
      <c r="M136" s="140"/>
      <c r="N136" s="22">
        <v>87527.887049725701</v>
      </c>
      <c r="O136" s="22">
        <v>11298.43556411851</v>
      </c>
      <c r="P136" s="22">
        <v>-2226235.562622685</v>
      </c>
      <c r="Q136" s="16">
        <v>852853.5887325654</v>
      </c>
      <c r="R136" s="13">
        <f t="shared" si="36"/>
        <v>-1274555.6512762755</v>
      </c>
      <c r="S136" s="16"/>
      <c r="T136" s="16">
        <v>87527.887049725701</v>
      </c>
      <c r="U136" s="22">
        <v>-50185.596039202806</v>
      </c>
      <c r="V136" s="22">
        <v>-740835.78</v>
      </c>
      <c r="W136" s="22">
        <v>-283682.28000000003</v>
      </c>
      <c r="X136" s="153">
        <f t="shared" si="37"/>
        <v>-2226235.562622685</v>
      </c>
      <c r="Y136" s="16">
        <f t="shared" si="55"/>
        <v>1228165.488731113</v>
      </c>
      <c r="Z136" s="13">
        <f t="shared" si="38"/>
        <v>-1985245.8428810493</v>
      </c>
      <c r="AA136" s="13"/>
      <c r="AB136" s="16">
        <v>87527.887049725701</v>
      </c>
      <c r="AC136" s="22">
        <v>-103892.56187797709</v>
      </c>
      <c r="AD136" s="22">
        <v>-740649.20000000007</v>
      </c>
      <c r="AE136" s="22">
        <v>-283832.68</v>
      </c>
      <c r="AF136" s="140">
        <f t="shared" si="39"/>
        <v>-1040846.5548282515</v>
      </c>
      <c r="AG136" s="173"/>
      <c r="AH136" s="16">
        <f t="shared" si="40"/>
        <v>-1.2707656314123261</v>
      </c>
      <c r="AI136" s="16">
        <f t="shared" si="41"/>
        <v>7.5569632021925486</v>
      </c>
      <c r="AJ136" s="16">
        <f t="shared" si="42"/>
        <v>6.2861975707802218</v>
      </c>
      <c r="AL136" s="153">
        <f t="shared" si="43"/>
        <v>3.5609392615836333</v>
      </c>
      <c r="AM136" s="153">
        <f t="shared" si="44"/>
        <v>0.45965970561914199</v>
      </c>
      <c r="AN136" s="153">
        <f t="shared" si="45"/>
        <v>-90.571015566423313</v>
      </c>
      <c r="AO136" s="153">
        <f t="shared" si="46"/>
        <v>34.69705405746808</v>
      </c>
      <c r="AP136" s="153">
        <f t="shared" si="47"/>
        <v>-51.85336254175246</v>
      </c>
      <c r="AR136" s="153">
        <f t="shared" si="48"/>
        <v>3.5420617154192748</v>
      </c>
      <c r="AS136" s="153">
        <f t="shared" si="49"/>
        <v>-2.0309010577962368</v>
      </c>
      <c r="AT136" s="153">
        <f t="shared" si="50"/>
        <v>-29.98</v>
      </c>
      <c r="AU136" s="153">
        <f t="shared" si="51"/>
        <v>-11.48</v>
      </c>
      <c r="AV136" s="153">
        <f t="shared" si="52"/>
        <v>-90.090872996749823</v>
      </c>
      <c r="AW136" s="153">
        <f t="shared" si="53"/>
        <v>49.701165016839184</v>
      </c>
      <c r="AX136" s="153">
        <f t="shared" si="54"/>
        <v>-80.33854732228761</v>
      </c>
      <c r="AZ136" s="16">
        <f t="shared" si="56"/>
        <v>3.5216821054850609</v>
      </c>
      <c r="BA136" s="16">
        <f t="shared" si="57"/>
        <v>-4.1801143428815113</v>
      </c>
      <c r="BB136" s="16">
        <f t="shared" si="58"/>
        <v>-29.800000000000004</v>
      </c>
      <c r="BC136" s="16">
        <f t="shared" si="59"/>
        <v>-11.42</v>
      </c>
      <c r="BD136" s="16">
        <f t="shared" si="60"/>
        <v>-41.878432237396453</v>
      </c>
    </row>
    <row r="137" spans="1:56">
      <c r="A137" s="54">
        <v>420</v>
      </c>
      <c r="B137" s="60">
        <v>11</v>
      </c>
      <c r="C137" s="60">
        <v>11</v>
      </c>
      <c r="D137" s="12" t="s">
        <v>150</v>
      </c>
      <c r="E137" s="15">
        <v>9280</v>
      </c>
      <c r="F137" s="15">
        <v>9177</v>
      </c>
      <c r="G137" s="22">
        <v>9049</v>
      </c>
      <c r="H137" s="22">
        <v>8971</v>
      </c>
      <c r="I137" s="22"/>
      <c r="J137" s="16">
        <v>1187453.1711064253</v>
      </c>
      <c r="K137" s="22">
        <v>705648.73981212056</v>
      </c>
      <c r="L137" s="140">
        <f t="shared" si="35"/>
        <v>1893101.9109185459</v>
      </c>
      <c r="M137" s="140"/>
      <c r="N137" s="22">
        <v>830477.12585432839</v>
      </c>
      <c r="O137" s="22">
        <v>291545.14032729022</v>
      </c>
      <c r="P137" s="22">
        <v>-831170.20985306671</v>
      </c>
      <c r="Q137" s="16">
        <v>318414.86508538458</v>
      </c>
      <c r="R137" s="13">
        <f t="shared" si="36"/>
        <v>609266.92141393654</v>
      </c>
      <c r="S137" s="16"/>
      <c r="T137" s="16">
        <v>830477.12585432839</v>
      </c>
      <c r="U137" s="22">
        <v>130934.93454927237</v>
      </c>
      <c r="V137" s="22">
        <v>-271289.02</v>
      </c>
      <c r="W137" s="22">
        <v>-103882.52</v>
      </c>
      <c r="X137" s="153">
        <f t="shared" si="37"/>
        <v>-831170.20985306671</v>
      </c>
      <c r="Y137" s="16">
        <f t="shared" si="55"/>
        <v>449745.84223737777</v>
      </c>
      <c r="Z137" s="13">
        <f t="shared" si="38"/>
        <v>204816.15278791182</v>
      </c>
      <c r="AA137" s="13"/>
      <c r="AB137" s="16">
        <v>830477.12585432839</v>
      </c>
      <c r="AC137" s="22">
        <v>-26771.685690859114</v>
      </c>
      <c r="AD137" s="22">
        <v>-267335.8</v>
      </c>
      <c r="AE137" s="22">
        <v>-102448.81999999999</v>
      </c>
      <c r="AF137" s="140">
        <f t="shared" si="39"/>
        <v>433920.82016346935</v>
      </c>
      <c r="AG137" s="173"/>
      <c r="AH137" s="16">
        <f t="shared" si="40"/>
        <v>127.95831585198549</v>
      </c>
      <c r="AI137" s="16">
        <f t="shared" si="41"/>
        <v>76.039734893547475</v>
      </c>
      <c r="AJ137" s="16">
        <f t="shared" si="42"/>
        <v>203.99805074553296</v>
      </c>
      <c r="AL137" s="153">
        <f t="shared" si="43"/>
        <v>90.49549153910084</v>
      </c>
      <c r="AM137" s="153">
        <f t="shared" si="44"/>
        <v>31.769111945874492</v>
      </c>
      <c r="AN137" s="153">
        <f t="shared" si="45"/>
        <v>-90.571015566423313</v>
      </c>
      <c r="AO137" s="153">
        <f t="shared" si="46"/>
        <v>34.69705405746808</v>
      </c>
      <c r="AP137" s="153">
        <f t="shared" si="47"/>
        <v>66.390641976020106</v>
      </c>
      <c r="AR137" s="153">
        <f t="shared" si="48"/>
        <v>91.775569218071439</v>
      </c>
      <c r="AS137" s="153">
        <f t="shared" si="49"/>
        <v>14.469547413998493</v>
      </c>
      <c r="AT137" s="153">
        <f t="shared" si="50"/>
        <v>-29.98</v>
      </c>
      <c r="AU137" s="153">
        <f t="shared" si="51"/>
        <v>-11.48</v>
      </c>
      <c r="AV137" s="153">
        <f t="shared" si="52"/>
        <v>-91.852161548576277</v>
      </c>
      <c r="AW137" s="153">
        <f t="shared" si="53"/>
        <v>49.701165016839184</v>
      </c>
      <c r="AX137" s="153">
        <f t="shared" si="54"/>
        <v>22.634120100332837</v>
      </c>
      <c r="AZ137" s="16">
        <f t="shared" si="56"/>
        <v>92.57352868736244</v>
      </c>
      <c r="BA137" s="16">
        <f t="shared" si="57"/>
        <v>-2.9842476525313915</v>
      </c>
      <c r="BB137" s="16">
        <f t="shared" si="58"/>
        <v>-29.799999999999997</v>
      </c>
      <c r="BC137" s="16">
        <f t="shared" si="59"/>
        <v>-11.42</v>
      </c>
      <c r="BD137" s="16">
        <f t="shared" si="60"/>
        <v>48.369281034831047</v>
      </c>
    </row>
    <row r="138" spans="1:56">
      <c r="A138" s="54">
        <v>421</v>
      </c>
      <c r="B138" s="60">
        <v>16</v>
      </c>
      <c r="C138" s="60">
        <v>16</v>
      </c>
      <c r="D138" s="12" t="s">
        <v>151</v>
      </c>
      <c r="E138" s="15">
        <v>719</v>
      </c>
      <c r="F138" s="15">
        <v>695</v>
      </c>
      <c r="G138" s="22">
        <v>682</v>
      </c>
      <c r="H138" s="22">
        <v>665</v>
      </c>
      <c r="I138" s="22"/>
      <c r="J138" s="16">
        <v>59124.580471354551</v>
      </c>
      <c r="K138" s="22">
        <v>-51089.407034372649</v>
      </c>
      <c r="L138" s="140">
        <f t="shared" si="35"/>
        <v>8035.1734369819023</v>
      </c>
      <c r="M138" s="140"/>
      <c r="N138" s="22">
        <v>339846.08488809998</v>
      </c>
      <c r="O138" s="22">
        <v>122645.7097075627</v>
      </c>
      <c r="P138" s="22">
        <v>-62946.855818664204</v>
      </c>
      <c r="Q138" s="16">
        <v>24114.452569940317</v>
      </c>
      <c r="R138" s="13">
        <f t="shared" si="36"/>
        <v>423659.39134693879</v>
      </c>
      <c r="S138" s="16"/>
      <c r="T138" s="16">
        <v>339846.08488809998</v>
      </c>
      <c r="U138" s="22">
        <v>110482.24746328652</v>
      </c>
      <c r="V138" s="22">
        <v>-20446.36</v>
      </c>
      <c r="W138" s="22">
        <v>-7829.3600000000006</v>
      </c>
      <c r="X138" s="153">
        <f t="shared" si="37"/>
        <v>-62946.855818664204</v>
      </c>
      <c r="Y138" s="16">
        <f t="shared" si="55"/>
        <v>33896.194541484321</v>
      </c>
      <c r="Z138" s="13">
        <f t="shared" si="38"/>
        <v>393001.95107420662</v>
      </c>
      <c r="AA138" s="13"/>
      <c r="AB138" s="16">
        <v>339846.08488809998</v>
      </c>
      <c r="AC138" s="22">
        <v>98538.681911701977</v>
      </c>
      <c r="AD138" s="22">
        <v>-19817</v>
      </c>
      <c r="AE138" s="22">
        <v>-7594.3</v>
      </c>
      <c r="AF138" s="140">
        <f t="shared" si="39"/>
        <v>410973.46679980197</v>
      </c>
      <c r="AG138" s="173"/>
      <c r="AH138" s="16">
        <f t="shared" si="40"/>
        <v>82.231683548476425</v>
      </c>
      <c r="AI138" s="16">
        <f t="shared" si="41"/>
        <v>-71.056198935149723</v>
      </c>
      <c r="AJ138" s="16">
        <f t="shared" si="42"/>
        <v>11.175484613326708</v>
      </c>
      <c r="AL138" s="153">
        <f t="shared" si="43"/>
        <v>488.98717250086327</v>
      </c>
      <c r="AM138" s="153">
        <f t="shared" si="44"/>
        <v>176.46864706124128</v>
      </c>
      <c r="AN138" s="153">
        <f t="shared" si="45"/>
        <v>-90.571015566423313</v>
      </c>
      <c r="AO138" s="153">
        <f t="shared" si="46"/>
        <v>34.69705405746808</v>
      </c>
      <c r="AP138" s="153">
        <f t="shared" si="47"/>
        <v>609.58185805314929</v>
      </c>
      <c r="AR138" s="153">
        <f t="shared" si="48"/>
        <v>498.30804235791788</v>
      </c>
      <c r="AS138" s="153">
        <f t="shared" si="49"/>
        <v>161.99743029807408</v>
      </c>
      <c r="AT138" s="153">
        <f t="shared" si="50"/>
        <v>-29.98</v>
      </c>
      <c r="AU138" s="153">
        <f t="shared" si="51"/>
        <v>-11.48</v>
      </c>
      <c r="AV138" s="153">
        <f t="shared" si="52"/>
        <v>-92.297442549361008</v>
      </c>
      <c r="AW138" s="153">
        <f t="shared" si="53"/>
        <v>49.701165016839184</v>
      </c>
      <c r="AX138" s="153">
        <f t="shared" si="54"/>
        <v>576.24919512347014</v>
      </c>
      <c r="AZ138" s="16">
        <f t="shared" si="56"/>
        <v>511.04674419263154</v>
      </c>
      <c r="BA138" s="16">
        <f t="shared" si="57"/>
        <v>148.17846904015335</v>
      </c>
      <c r="BB138" s="16">
        <f t="shared" si="58"/>
        <v>-29.8</v>
      </c>
      <c r="BC138" s="16">
        <f t="shared" si="59"/>
        <v>-11.42</v>
      </c>
      <c r="BD138" s="16">
        <f t="shared" si="60"/>
        <v>618.00521323278497</v>
      </c>
    </row>
    <row r="139" spans="1:56">
      <c r="A139" s="54">
        <v>422</v>
      </c>
      <c r="B139" s="60">
        <v>12</v>
      </c>
      <c r="C139" s="60">
        <v>12</v>
      </c>
      <c r="D139" s="12" t="s">
        <v>152</v>
      </c>
      <c r="E139" s="15">
        <v>10543</v>
      </c>
      <c r="F139" s="15">
        <v>10372</v>
      </c>
      <c r="G139" s="22">
        <v>10228</v>
      </c>
      <c r="H139" s="22">
        <v>10049</v>
      </c>
      <c r="I139" s="22"/>
      <c r="J139" s="16">
        <v>1734438.7487365038</v>
      </c>
      <c r="K139" s="22">
        <v>1484496.9798302788</v>
      </c>
      <c r="L139" s="140">
        <f t="shared" ref="L139:L202" si="61">SUM(J139:K139)</f>
        <v>3218935.7285667825</v>
      </c>
      <c r="M139" s="140"/>
      <c r="N139" s="22">
        <v>-303805.50825229962</v>
      </c>
      <c r="O139" s="22">
        <v>4767.5904666817405</v>
      </c>
      <c r="P139" s="22">
        <v>-939402.57345494255</v>
      </c>
      <c r="Q139" s="16">
        <v>359877.84468405892</v>
      </c>
      <c r="R139" s="13">
        <f t="shared" ref="R139:R202" si="62">SUM(N139:Q139)</f>
        <v>-878562.64655650163</v>
      </c>
      <c r="S139" s="16"/>
      <c r="T139" s="16">
        <v>-303805.50825229962</v>
      </c>
      <c r="U139" s="22">
        <v>-21176.76981768151</v>
      </c>
      <c r="V139" s="22">
        <v>-306635.44</v>
      </c>
      <c r="W139" s="22">
        <v>-117417.44</v>
      </c>
      <c r="X139" s="153">
        <f t="shared" ref="X139:X202" si="63">P139</f>
        <v>-939402.57345494255</v>
      </c>
      <c r="Y139" s="16">
        <f t="shared" si="55"/>
        <v>508343.51579223119</v>
      </c>
      <c r="Z139" s="13">
        <f t="shared" ref="Z139:Z188" si="64">SUM(T139:Y139)</f>
        <v>-1180094.2157326923</v>
      </c>
      <c r="AA139" s="13"/>
      <c r="AB139" s="16">
        <v>-303805.50825229962</v>
      </c>
      <c r="AC139" s="22">
        <v>-43839.448811976334</v>
      </c>
      <c r="AD139" s="22">
        <v>-299460.2</v>
      </c>
      <c r="AE139" s="22">
        <v>-114759.58</v>
      </c>
      <c r="AF139" s="140">
        <f t="shared" ref="AF139:AF203" si="65">SUM(AB139:AE139)</f>
        <v>-761864.73706427601</v>
      </c>
      <c r="AG139" s="173"/>
      <c r="AH139" s="16">
        <f t="shared" ref="AH139:AH202" si="66">J139/E139</f>
        <v>164.51093130385127</v>
      </c>
      <c r="AI139" s="16">
        <f t="shared" ref="AI139:AI202" si="67">K139/E139</f>
        <v>140.80403868256462</v>
      </c>
      <c r="AJ139" s="16">
        <f t="shared" ref="AJ139:AJ202" si="68">L139/E139</f>
        <v>305.31496998641586</v>
      </c>
      <c r="AL139" s="153">
        <f t="shared" ref="AL139:AL202" si="69">N139/F139</f>
        <v>-29.290928292740034</v>
      </c>
      <c r="AM139" s="153">
        <f t="shared" ref="AM139:AM202" si="70">O139/F139</f>
        <v>0.45965970561914199</v>
      </c>
      <c r="AN139" s="153">
        <f t="shared" ref="AN139:AN202" si="71">P139/F139</f>
        <v>-90.571015566423313</v>
      </c>
      <c r="AO139" s="153">
        <f t="shared" ref="AO139:AO202" si="72">Q139/F139</f>
        <v>34.69705405746808</v>
      </c>
      <c r="AP139" s="153">
        <f t="shared" ref="AP139:AP202" si="73">R139/F139</f>
        <v>-84.705230096076136</v>
      </c>
      <c r="AR139" s="153">
        <f t="shared" ref="AR139:AR188" si="74">T139/$G139</f>
        <v>-29.703315237807942</v>
      </c>
      <c r="AS139" s="153">
        <f t="shared" ref="AS139:AS188" si="75">U139/$G139</f>
        <v>-2.0704702598437144</v>
      </c>
      <c r="AT139" s="153">
        <f t="shared" ref="AT139:AT188" si="76">V139/$G139</f>
        <v>-29.98</v>
      </c>
      <c r="AU139" s="153">
        <f t="shared" ref="AU139:AU188" si="77">W139/$G139</f>
        <v>-11.48</v>
      </c>
      <c r="AV139" s="153">
        <f t="shared" ref="AV139:AV188" si="78">X139/$G139</f>
        <v>-91.84616478832055</v>
      </c>
      <c r="AW139" s="153">
        <f t="shared" ref="AW139:AW188" si="79">Y139/$G139</f>
        <v>49.701165016839184</v>
      </c>
      <c r="AX139" s="153">
        <f t="shared" ref="AX139:AX188" si="80">Z139/$G139</f>
        <v>-115.37878526913299</v>
      </c>
      <c r="AZ139" s="16">
        <f t="shared" si="56"/>
        <v>-30.232412006398608</v>
      </c>
      <c r="BA139" s="16">
        <f t="shared" si="57"/>
        <v>-4.3625682965445653</v>
      </c>
      <c r="BB139" s="16">
        <f t="shared" si="58"/>
        <v>-29.8</v>
      </c>
      <c r="BC139" s="16">
        <f t="shared" si="59"/>
        <v>-11.42</v>
      </c>
      <c r="BD139" s="16">
        <f t="shared" si="60"/>
        <v>-75.814980302943184</v>
      </c>
    </row>
    <row r="140" spans="1:56">
      <c r="A140" s="54">
        <v>423</v>
      </c>
      <c r="B140" s="60">
        <v>2</v>
      </c>
      <c r="C140" s="60">
        <v>2</v>
      </c>
      <c r="D140" s="12" t="s">
        <v>153</v>
      </c>
      <c r="E140" s="15">
        <v>20291</v>
      </c>
      <c r="F140" s="15">
        <v>20497</v>
      </c>
      <c r="G140" s="22">
        <v>20637</v>
      </c>
      <c r="H140" s="22">
        <v>20666</v>
      </c>
      <c r="I140" s="22"/>
      <c r="J140" s="16">
        <v>1467114.1862799476</v>
      </c>
      <c r="K140" s="22">
        <v>236839.6764921734</v>
      </c>
      <c r="L140" s="140">
        <f t="shared" si="61"/>
        <v>1703953.8627721211</v>
      </c>
      <c r="M140" s="140"/>
      <c r="N140" s="22">
        <v>2692273.7804819779</v>
      </c>
      <c r="O140" s="22">
        <v>662253.49914224225</v>
      </c>
      <c r="P140" s="22">
        <v>-1856434.1060649788</v>
      </c>
      <c r="Q140" s="16">
        <v>711185.51701592328</v>
      </c>
      <c r="R140" s="13">
        <f t="shared" si="62"/>
        <v>2209278.6905751647</v>
      </c>
      <c r="S140" s="16"/>
      <c r="T140" s="16">
        <v>2692273.7804819779</v>
      </c>
      <c r="U140" s="22">
        <v>303527.620550978</v>
      </c>
      <c r="V140" s="22">
        <v>-618697.26</v>
      </c>
      <c r="W140" s="22">
        <v>-236912.76</v>
      </c>
      <c r="X140" s="153">
        <f t="shared" si="63"/>
        <v>-1856434.1060649788</v>
      </c>
      <c r="Y140" s="16">
        <f t="shared" ref="Y140:Y188" si="81">G140/$G$10*277000000</f>
        <v>1025682.9424525102</v>
      </c>
      <c r="Z140" s="13">
        <f t="shared" si="64"/>
        <v>1309440.2174204872</v>
      </c>
      <c r="AA140" s="13"/>
      <c r="AB140" s="16">
        <v>2692273.7804819779</v>
      </c>
      <c r="AC140" s="22">
        <v>-48713.045795537735</v>
      </c>
      <c r="AD140" s="22">
        <v>-615846.80000000005</v>
      </c>
      <c r="AE140" s="22">
        <v>-236005.72</v>
      </c>
      <c r="AF140" s="140">
        <f t="shared" si="65"/>
        <v>1791708.2146864403</v>
      </c>
      <c r="AG140" s="173"/>
      <c r="AH140" s="16">
        <f t="shared" si="66"/>
        <v>72.303690615541257</v>
      </c>
      <c r="AI140" s="16">
        <f t="shared" si="67"/>
        <v>11.672153984139442</v>
      </c>
      <c r="AJ140" s="16">
        <f t="shared" si="68"/>
        <v>83.975844599680698</v>
      </c>
      <c r="AL140" s="153">
        <f t="shared" si="69"/>
        <v>131.34965021622568</v>
      </c>
      <c r="AM140" s="153">
        <f t="shared" si="70"/>
        <v>32.309776998694552</v>
      </c>
      <c r="AN140" s="153">
        <f t="shared" si="71"/>
        <v>-90.571015566423313</v>
      </c>
      <c r="AO140" s="153">
        <f t="shared" si="72"/>
        <v>34.69705405746808</v>
      </c>
      <c r="AP140" s="153">
        <f t="shared" si="73"/>
        <v>107.78546570596501</v>
      </c>
      <c r="AR140" s="153">
        <f t="shared" si="74"/>
        <v>130.45858315074759</v>
      </c>
      <c r="AS140" s="153">
        <f t="shared" si="75"/>
        <v>14.707933350340554</v>
      </c>
      <c r="AT140" s="153">
        <f t="shared" si="76"/>
        <v>-29.98</v>
      </c>
      <c r="AU140" s="153">
        <f t="shared" si="77"/>
        <v>-11.48</v>
      </c>
      <c r="AV140" s="153">
        <f t="shared" si="78"/>
        <v>-89.956587976206748</v>
      </c>
      <c r="AW140" s="153">
        <f t="shared" si="79"/>
        <v>49.701165016839184</v>
      </c>
      <c r="AX140" s="153">
        <f t="shared" si="80"/>
        <v>63.45109354172056</v>
      </c>
      <c r="AZ140" s="16">
        <f t="shared" si="56"/>
        <v>130.2755143947536</v>
      </c>
      <c r="BA140" s="16">
        <f t="shared" si="57"/>
        <v>-2.3571588984582279</v>
      </c>
      <c r="BB140" s="16">
        <f t="shared" si="58"/>
        <v>-29.8</v>
      </c>
      <c r="BC140" s="16">
        <f t="shared" si="59"/>
        <v>-11.42</v>
      </c>
      <c r="BD140" s="16">
        <f t="shared" si="60"/>
        <v>86.698355496295378</v>
      </c>
    </row>
    <row r="141" spans="1:56">
      <c r="A141" s="54">
        <v>425</v>
      </c>
      <c r="B141" s="60">
        <v>17</v>
      </c>
      <c r="C141" s="60">
        <v>17</v>
      </c>
      <c r="D141" s="12" t="s">
        <v>154</v>
      </c>
      <c r="E141" s="15">
        <v>10218</v>
      </c>
      <c r="F141" s="15">
        <v>10258</v>
      </c>
      <c r="G141" s="22">
        <v>10256</v>
      </c>
      <c r="H141" s="22">
        <v>10190</v>
      </c>
      <c r="I141" s="22"/>
      <c r="J141" s="16">
        <v>-1316064.6412269443</v>
      </c>
      <c r="K141" s="16">
        <v>-2001363.5326534815</v>
      </c>
      <c r="L141" s="140">
        <f t="shared" si="61"/>
        <v>-3317428.1738804257</v>
      </c>
      <c r="M141" s="140"/>
      <c r="N141" s="22">
        <v>-655908.62277299759</v>
      </c>
      <c r="O141" s="16">
        <v>-1449669.1636128903</v>
      </c>
      <c r="P141" s="16">
        <v>-929077.47768037033</v>
      </c>
      <c r="Q141" s="16">
        <v>355922.38052150758</v>
      </c>
      <c r="R141" s="13">
        <f t="shared" si="62"/>
        <v>-2678732.8835447505</v>
      </c>
      <c r="S141" s="16"/>
      <c r="T141" s="16">
        <v>-655908.62277299759</v>
      </c>
      <c r="U141" s="16">
        <v>-1321458.3660615019</v>
      </c>
      <c r="V141" s="16">
        <v>-307474.88</v>
      </c>
      <c r="W141" s="16">
        <v>-117738.88</v>
      </c>
      <c r="X141" s="153">
        <f t="shared" si="63"/>
        <v>-929077.47768037033</v>
      </c>
      <c r="Y141" s="16">
        <f t="shared" si="81"/>
        <v>509735.14841270266</v>
      </c>
      <c r="Z141" s="13">
        <f t="shared" si="64"/>
        <v>-2821923.0781021668</v>
      </c>
      <c r="AA141" s="13"/>
      <c r="AB141" s="16">
        <v>-655908.62277299759</v>
      </c>
      <c r="AC141" s="16">
        <v>-1190001.9566056086</v>
      </c>
      <c r="AD141" s="16">
        <v>-303662</v>
      </c>
      <c r="AE141" s="16">
        <v>-116369.8</v>
      </c>
      <c r="AF141" s="140">
        <f t="shared" si="65"/>
        <v>-2265942.3793786061</v>
      </c>
      <c r="AG141" s="173"/>
      <c r="AH141" s="16">
        <f t="shared" si="66"/>
        <v>-128.79865347689804</v>
      </c>
      <c r="AI141" s="16">
        <f t="shared" si="67"/>
        <v>-195.86646434267777</v>
      </c>
      <c r="AJ141" s="16">
        <f t="shared" si="68"/>
        <v>-324.66511781957581</v>
      </c>
      <c r="AL141" s="153">
        <f t="shared" si="69"/>
        <v>-63.941179837492456</v>
      </c>
      <c r="AM141" s="153">
        <f t="shared" si="70"/>
        <v>-141.32083872225485</v>
      </c>
      <c r="AN141" s="153">
        <f t="shared" si="71"/>
        <v>-90.571015566423313</v>
      </c>
      <c r="AO141" s="153">
        <f t="shared" si="72"/>
        <v>34.69705405746808</v>
      </c>
      <c r="AP141" s="153">
        <f t="shared" si="73"/>
        <v>-261.13598006870251</v>
      </c>
      <c r="AR141" s="153">
        <f t="shared" si="74"/>
        <v>-63.95364886632192</v>
      </c>
      <c r="AS141" s="153">
        <f t="shared" si="75"/>
        <v>-128.84734458477982</v>
      </c>
      <c r="AT141" s="153">
        <f t="shared" si="76"/>
        <v>-29.98</v>
      </c>
      <c r="AU141" s="153">
        <f t="shared" si="77"/>
        <v>-11.48</v>
      </c>
      <c r="AV141" s="153">
        <f t="shared" si="78"/>
        <v>-90.588677620940942</v>
      </c>
      <c r="AW141" s="153">
        <f t="shared" si="79"/>
        <v>49.701165016839184</v>
      </c>
      <c r="AX141" s="153">
        <f t="shared" si="80"/>
        <v>-275.14850605520348</v>
      </c>
      <c r="AZ141" s="16">
        <f t="shared" si="56"/>
        <v>-64.367872696074343</v>
      </c>
      <c r="BA141" s="16">
        <f t="shared" si="57"/>
        <v>-116.78135001036394</v>
      </c>
      <c r="BB141" s="16">
        <f t="shared" si="58"/>
        <v>-29.8</v>
      </c>
      <c r="BC141" s="16">
        <f t="shared" si="59"/>
        <v>-11.42</v>
      </c>
      <c r="BD141" s="16">
        <f t="shared" si="60"/>
        <v>-222.36922270643828</v>
      </c>
    </row>
    <row r="142" spans="1:56">
      <c r="A142" s="54">
        <v>426</v>
      </c>
      <c r="B142" s="60">
        <v>12</v>
      </c>
      <c r="C142" s="60">
        <v>12</v>
      </c>
      <c r="D142" s="12" t="s">
        <v>155</v>
      </c>
      <c r="E142" s="15">
        <v>11979</v>
      </c>
      <c r="F142" s="15">
        <v>11962</v>
      </c>
      <c r="G142" s="22">
        <v>11969</v>
      </c>
      <c r="H142" s="22">
        <v>11913</v>
      </c>
      <c r="I142" s="22"/>
      <c r="J142" s="16">
        <v>-310907.9001552905</v>
      </c>
      <c r="K142" s="22">
        <v>-327093.58533511113</v>
      </c>
      <c r="L142" s="140">
        <f t="shared" si="61"/>
        <v>-638001.48549040162</v>
      </c>
      <c r="M142" s="140"/>
      <c r="N142" s="22">
        <v>-1689718.2459034517</v>
      </c>
      <c r="O142" s="22">
        <v>-1116468.0942660593</v>
      </c>
      <c r="P142" s="22">
        <v>-1083410.4882055556</v>
      </c>
      <c r="Q142" s="16">
        <v>415046.16063543316</v>
      </c>
      <c r="R142" s="13">
        <f t="shared" si="62"/>
        <v>-3474550.6677396335</v>
      </c>
      <c r="S142" s="16"/>
      <c r="T142" s="16">
        <v>-1689718.2459034517</v>
      </c>
      <c r="U142" s="22">
        <v>-966959.65594380279</v>
      </c>
      <c r="V142" s="22">
        <v>-358830.62</v>
      </c>
      <c r="W142" s="22">
        <v>-137404.12</v>
      </c>
      <c r="X142" s="153">
        <f t="shared" si="63"/>
        <v>-1083410.4882055556</v>
      </c>
      <c r="Y142" s="16">
        <f t="shared" si="81"/>
        <v>594873.24408654822</v>
      </c>
      <c r="Z142" s="13">
        <f t="shared" si="64"/>
        <v>-3641449.8859662623</v>
      </c>
      <c r="AA142" s="13"/>
      <c r="AB142" s="16">
        <v>-1689718.2459034517</v>
      </c>
      <c r="AC142" s="22">
        <v>-813666.46332229814</v>
      </c>
      <c r="AD142" s="22">
        <v>-355007.4</v>
      </c>
      <c r="AE142" s="22">
        <v>-136046.46</v>
      </c>
      <c r="AF142" s="140">
        <f t="shared" si="65"/>
        <v>-2994438.5692257495</v>
      </c>
      <c r="AG142" s="173"/>
      <c r="AH142" s="16">
        <f t="shared" si="66"/>
        <v>-25.9544119004333</v>
      </c>
      <c r="AI142" s="16">
        <f t="shared" si="67"/>
        <v>-27.305583549136916</v>
      </c>
      <c r="AJ142" s="16">
        <f t="shared" si="68"/>
        <v>-53.259995449570219</v>
      </c>
      <c r="AL142" s="153">
        <f t="shared" si="69"/>
        <v>-141.25716819122653</v>
      </c>
      <c r="AM142" s="153">
        <f t="shared" si="70"/>
        <v>-93.334567318680769</v>
      </c>
      <c r="AN142" s="153">
        <f t="shared" si="71"/>
        <v>-90.571015566423313</v>
      </c>
      <c r="AO142" s="153">
        <f t="shared" si="72"/>
        <v>34.69705405746808</v>
      </c>
      <c r="AP142" s="153">
        <f t="shared" si="73"/>
        <v>-290.4656970188625</v>
      </c>
      <c r="AR142" s="153">
        <f t="shared" si="74"/>
        <v>-141.17455475841354</v>
      </c>
      <c r="AS142" s="153">
        <f t="shared" si="75"/>
        <v>-80.788675406784421</v>
      </c>
      <c r="AT142" s="153">
        <f t="shared" si="76"/>
        <v>-29.98</v>
      </c>
      <c r="AU142" s="153">
        <f t="shared" si="77"/>
        <v>-11.48</v>
      </c>
      <c r="AV142" s="153">
        <f t="shared" si="78"/>
        <v>-90.518045635020101</v>
      </c>
      <c r="AW142" s="153">
        <f t="shared" si="79"/>
        <v>49.701165016839184</v>
      </c>
      <c r="AX142" s="153">
        <f t="shared" si="80"/>
        <v>-304.2401107833789</v>
      </c>
      <c r="AZ142" s="16">
        <f t="shared" si="56"/>
        <v>-141.83818063489059</v>
      </c>
      <c r="BA142" s="16">
        <f t="shared" si="57"/>
        <v>-68.300718821648459</v>
      </c>
      <c r="BB142" s="16">
        <f t="shared" si="58"/>
        <v>-29.8</v>
      </c>
      <c r="BC142" s="16">
        <f t="shared" si="59"/>
        <v>-11.42</v>
      </c>
      <c r="BD142" s="16">
        <f t="shared" si="60"/>
        <v>-251.35889945653904</v>
      </c>
    </row>
    <row r="143" spans="1:56">
      <c r="A143" s="54">
        <v>430</v>
      </c>
      <c r="B143" s="60">
        <v>2</v>
      </c>
      <c r="C143" s="60">
        <v>2</v>
      </c>
      <c r="D143" s="12" t="s">
        <v>156</v>
      </c>
      <c r="E143" s="15">
        <v>15628</v>
      </c>
      <c r="F143" s="15">
        <v>15392</v>
      </c>
      <c r="G143" s="22">
        <v>15420</v>
      </c>
      <c r="H143" s="22">
        <v>15295</v>
      </c>
      <c r="I143" s="22"/>
      <c r="J143" s="16">
        <v>526365.95899723028</v>
      </c>
      <c r="K143" s="22">
        <v>244673.06313513551</v>
      </c>
      <c r="L143" s="140">
        <f t="shared" si="61"/>
        <v>771039.02213236573</v>
      </c>
      <c r="M143" s="140"/>
      <c r="N143" s="22">
        <v>1261488.4010607996</v>
      </c>
      <c r="O143" s="22">
        <v>439069.3801450734</v>
      </c>
      <c r="P143" s="22">
        <v>-1394069.0715983876</v>
      </c>
      <c r="Q143" s="16">
        <v>534057.05605254869</v>
      </c>
      <c r="R143" s="13">
        <f t="shared" si="62"/>
        <v>840545.76566003414</v>
      </c>
      <c r="S143" s="16"/>
      <c r="T143" s="16">
        <v>1261488.4010607996</v>
      </c>
      <c r="U143" s="22">
        <v>169688.06954953549</v>
      </c>
      <c r="V143" s="22">
        <v>-462291.60000000003</v>
      </c>
      <c r="W143" s="22">
        <v>-177021.6</v>
      </c>
      <c r="X143" s="153">
        <f t="shared" si="63"/>
        <v>-1394069.0715983876</v>
      </c>
      <c r="Y143" s="16">
        <f t="shared" si="81"/>
        <v>766391.96455966018</v>
      </c>
      <c r="Z143" s="13">
        <f t="shared" si="64"/>
        <v>164186.16357160755</v>
      </c>
      <c r="AA143" s="13"/>
      <c r="AB143" s="16">
        <v>1261488.4010607996</v>
      </c>
      <c r="AC143" s="22">
        <v>-65057.53915483415</v>
      </c>
      <c r="AD143" s="22">
        <v>-455791</v>
      </c>
      <c r="AE143" s="22">
        <v>-174668.9</v>
      </c>
      <c r="AF143" s="140">
        <f t="shared" si="65"/>
        <v>565970.96190596547</v>
      </c>
      <c r="AG143" s="173"/>
      <c r="AH143" s="16">
        <f t="shared" si="66"/>
        <v>33.680954632533293</v>
      </c>
      <c r="AI143" s="16">
        <f t="shared" si="67"/>
        <v>15.656070075194236</v>
      </c>
      <c r="AJ143" s="16">
        <f t="shared" si="68"/>
        <v>49.337024707727522</v>
      </c>
      <c r="AL143" s="153">
        <f t="shared" si="69"/>
        <v>81.957406513825333</v>
      </c>
      <c r="AM143" s="153">
        <f t="shared" si="70"/>
        <v>28.525817317117554</v>
      </c>
      <c r="AN143" s="153">
        <f t="shared" si="71"/>
        <v>-90.571015566423313</v>
      </c>
      <c r="AO143" s="153">
        <f t="shared" si="72"/>
        <v>34.69705405746808</v>
      </c>
      <c r="AP143" s="153">
        <f t="shared" si="73"/>
        <v>54.609262321987664</v>
      </c>
      <c r="AR143" s="153">
        <f t="shared" si="74"/>
        <v>81.808586320415017</v>
      </c>
      <c r="AS143" s="153">
        <f t="shared" si="75"/>
        <v>11.004414367674157</v>
      </c>
      <c r="AT143" s="153">
        <f t="shared" si="76"/>
        <v>-29.980000000000004</v>
      </c>
      <c r="AU143" s="153">
        <f t="shared" si="77"/>
        <v>-11.48</v>
      </c>
      <c r="AV143" s="153">
        <f t="shared" si="78"/>
        <v>-90.406554578364947</v>
      </c>
      <c r="AW143" s="153">
        <f t="shared" si="79"/>
        <v>49.701165016839184</v>
      </c>
      <c r="AX143" s="153">
        <f t="shared" si="80"/>
        <v>10.647611126563396</v>
      </c>
      <c r="AZ143" s="16">
        <f t="shared" si="56"/>
        <v>82.477175616920533</v>
      </c>
      <c r="BA143" s="16">
        <f t="shared" si="57"/>
        <v>-4.2535167803095231</v>
      </c>
      <c r="BB143" s="16">
        <f t="shared" si="58"/>
        <v>-29.8</v>
      </c>
      <c r="BC143" s="16">
        <f t="shared" si="59"/>
        <v>-11.42</v>
      </c>
      <c r="BD143" s="16">
        <f t="shared" si="60"/>
        <v>37.003658836611017</v>
      </c>
    </row>
    <row r="144" spans="1:56">
      <c r="A144" s="54">
        <v>433</v>
      </c>
      <c r="B144" s="60">
        <v>5</v>
      </c>
      <c r="C144" s="60">
        <v>5</v>
      </c>
      <c r="D144" s="12" t="s">
        <v>157</v>
      </c>
      <c r="E144" s="15">
        <v>7799</v>
      </c>
      <c r="F144" s="15">
        <v>7749</v>
      </c>
      <c r="G144" s="22">
        <v>7692</v>
      </c>
      <c r="H144" s="22">
        <v>7657</v>
      </c>
      <c r="I144" s="22"/>
      <c r="J144" s="16">
        <v>575408.2609469922</v>
      </c>
      <c r="K144" s="22">
        <v>516347.5080941855</v>
      </c>
      <c r="L144" s="140">
        <f t="shared" si="61"/>
        <v>1091755.7690411778</v>
      </c>
      <c r="M144" s="140"/>
      <c r="N144" s="22">
        <v>55291.691277203128</v>
      </c>
      <c r="O144" s="22">
        <v>21059.308798090573</v>
      </c>
      <c r="P144" s="22">
        <v>-701834.7996242143</v>
      </c>
      <c r="Q144" s="16">
        <v>268867.47189132014</v>
      </c>
      <c r="R144" s="13">
        <f t="shared" si="62"/>
        <v>-356616.32765760046</v>
      </c>
      <c r="S144" s="16"/>
      <c r="T144" s="16">
        <v>55291.691277203128</v>
      </c>
      <c r="U144" s="22">
        <v>-15821.325618705554</v>
      </c>
      <c r="V144" s="22">
        <v>-230606.16</v>
      </c>
      <c r="W144" s="22">
        <v>-88304.16</v>
      </c>
      <c r="X144" s="153">
        <f t="shared" si="63"/>
        <v>-701834.7996242143</v>
      </c>
      <c r="Y144" s="16">
        <f t="shared" si="81"/>
        <v>382301.36130952701</v>
      </c>
      <c r="Z144" s="13">
        <f t="shared" si="64"/>
        <v>-598973.39265618962</v>
      </c>
      <c r="AA144" s="13"/>
      <c r="AB144" s="16">
        <v>55291.691277203128</v>
      </c>
      <c r="AC144" s="22">
        <v>-32752.785272271947</v>
      </c>
      <c r="AD144" s="22">
        <v>-228178.6</v>
      </c>
      <c r="AE144" s="22">
        <v>-87442.94</v>
      </c>
      <c r="AF144" s="140">
        <f t="shared" si="65"/>
        <v>-293082.63399506884</v>
      </c>
      <c r="AG144" s="173"/>
      <c r="AH144" s="16">
        <f t="shared" si="66"/>
        <v>73.779748807153766</v>
      </c>
      <c r="AI144" s="16">
        <f t="shared" si="67"/>
        <v>66.206886535989938</v>
      </c>
      <c r="AJ144" s="16">
        <f t="shared" si="68"/>
        <v>139.98663534314372</v>
      </c>
      <c r="AL144" s="153">
        <f t="shared" si="69"/>
        <v>7.135332465763728</v>
      </c>
      <c r="AM144" s="153">
        <f t="shared" si="70"/>
        <v>2.7176808359905245</v>
      </c>
      <c r="AN144" s="153">
        <f t="shared" si="71"/>
        <v>-90.571015566423313</v>
      </c>
      <c r="AO144" s="153">
        <f t="shared" si="72"/>
        <v>34.69705405746808</v>
      </c>
      <c r="AP144" s="153">
        <f t="shared" si="73"/>
        <v>-46.020948207200988</v>
      </c>
      <c r="AR144" s="153">
        <f t="shared" si="74"/>
        <v>7.1882073943321796</v>
      </c>
      <c r="AS144" s="153">
        <f t="shared" si="75"/>
        <v>-2.0568546046159066</v>
      </c>
      <c r="AT144" s="153">
        <f t="shared" si="76"/>
        <v>-29.98</v>
      </c>
      <c r="AU144" s="153">
        <f t="shared" si="77"/>
        <v>-11.48</v>
      </c>
      <c r="AV144" s="153">
        <f t="shared" si="78"/>
        <v>-91.242173638093377</v>
      </c>
      <c r="AW144" s="153">
        <f t="shared" si="79"/>
        <v>49.701165016839184</v>
      </c>
      <c r="AX144" s="153">
        <f t="shared" si="80"/>
        <v>-77.869655831537912</v>
      </c>
      <c r="AZ144" s="16">
        <f t="shared" si="56"/>
        <v>7.221064552331609</v>
      </c>
      <c r="BA144" s="16">
        <f t="shared" si="57"/>
        <v>-4.2774957910763938</v>
      </c>
      <c r="BB144" s="16">
        <f t="shared" si="58"/>
        <v>-29.8</v>
      </c>
      <c r="BC144" s="16">
        <f t="shared" si="59"/>
        <v>-11.42</v>
      </c>
      <c r="BD144" s="16">
        <f t="shared" si="60"/>
        <v>-38.276431238744784</v>
      </c>
    </row>
    <row r="145" spans="1:56">
      <c r="A145" s="54">
        <v>434</v>
      </c>
      <c r="B145" s="60">
        <v>1</v>
      </c>
      <c r="C145" s="146">
        <v>32</v>
      </c>
      <c r="D145" s="12" t="s">
        <v>158</v>
      </c>
      <c r="E145" s="15">
        <v>14643</v>
      </c>
      <c r="F145" s="15">
        <v>14568</v>
      </c>
      <c r="G145" s="22">
        <v>14458</v>
      </c>
      <c r="H145" s="22">
        <v>14352</v>
      </c>
      <c r="I145" s="22"/>
      <c r="J145" s="16">
        <v>2242491.3071369282</v>
      </c>
      <c r="K145" s="22">
        <v>1430210.937575537</v>
      </c>
      <c r="L145" s="140">
        <f t="shared" si="61"/>
        <v>3672702.2447124654</v>
      </c>
      <c r="M145" s="140"/>
      <c r="N145" s="22">
        <v>2253525.4227396073</v>
      </c>
      <c r="O145" s="22">
        <v>1158393.5727888257</v>
      </c>
      <c r="P145" s="22">
        <v>-1319438.5547716548</v>
      </c>
      <c r="Q145" s="16">
        <v>505466.68350919499</v>
      </c>
      <c r="R145" s="13">
        <f t="shared" si="62"/>
        <v>2597947.1242659735</v>
      </c>
      <c r="S145" s="16"/>
      <c r="T145" s="16">
        <v>2253525.4227396073</v>
      </c>
      <c r="U145" s="22">
        <v>903433.40304117778</v>
      </c>
      <c r="V145" s="22">
        <v>-433450.84</v>
      </c>
      <c r="W145" s="22">
        <v>-165977.84</v>
      </c>
      <c r="X145" s="153">
        <f t="shared" si="63"/>
        <v>-1319438.5547716548</v>
      </c>
      <c r="Y145" s="16">
        <f t="shared" si="81"/>
        <v>718579.443813461</v>
      </c>
      <c r="Z145" s="13">
        <f t="shared" si="64"/>
        <v>1956671.0348225916</v>
      </c>
      <c r="AA145" s="13"/>
      <c r="AB145" s="16">
        <v>2253525.4227396073</v>
      </c>
      <c r="AC145" s="22">
        <v>653082.52109084162</v>
      </c>
      <c r="AD145" s="22">
        <v>-427689.60000000003</v>
      </c>
      <c r="AE145" s="22">
        <v>-163899.84</v>
      </c>
      <c r="AF145" s="140">
        <f t="shared" si="65"/>
        <v>2315018.5038304492</v>
      </c>
      <c r="AG145" s="173"/>
      <c r="AH145" s="16">
        <f t="shared" si="66"/>
        <v>153.14425371419301</v>
      </c>
      <c r="AI145" s="16">
        <f t="shared" si="67"/>
        <v>97.671989180873936</v>
      </c>
      <c r="AJ145" s="16">
        <f t="shared" si="68"/>
        <v>250.81624289506695</v>
      </c>
      <c r="AL145" s="153">
        <f t="shared" si="69"/>
        <v>154.69010315346014</v>
      </c>
      <c r="AM145" s="153">
        <f t="shared" si="70"/>
        <v>79.516307852061075</v>
      </c>
      <c r="AN145" s="153">
        <f t="shared" si="71"/>
        <v>-90.571015566423313</v>
      </c>
      <c r="AO145" s="153">
        <f t="shared" si="72"/>
        <v>34.69705405746808</v>
      </c>
      <c r="AP145" s="153">
        <f t="shared" si="73"/>
        <v>178.332449496566</v>
      </c>
      <c r="AR145" s="153">
        <f t="shared" si="74"/>
        <v>155.86702329088445</v>
      </c>
      <c r="AS145" s="153">
        <f t="shared" si="75"/>
        <v>62.486748031621097</v>
      </c>
      <c r="AT145" s="153">
        <f t="shared" si="76"/>
        <v>-29.98</v>
      </c>
      <c r="AU145" s="153">
        <f t="shared" si="77"/>
        <v>-11.48</v>
      </c>
      <c r="AV145" s="153">
        <f t="shared" si="78"/>
        <v>-91.260102003849411</v>
      </c>
      <c r="AW145" s="153">
        <f t="shared" si="79"/>
        <v>49.701165016839191</v>
      </c>
      <c r="AX145" s="153">
        <f t="shared" si="80"/>
        <v>135.33483433549534</v>
      </c>
      <c r="AZ145" s="16">
        <f t="shared" si="56"/>
        <v>157.01821507382994</v>
      </c>
      <c r="BA145" s="16">
        <f t="shared" si="57"/>
        <v>45.504634970097662</v>
      </c>
      <c r="BB145" s="16">
        <f t="shared" si="58"/>
        <v>-29.8</v>
      </c>
      <c r="BC145" s="16">
        <f t="shared" si="59"/>
        <v>-11.42</v>
      </c>
      <c r="BD145" s="16">
        <f t="shared" si="60"/>
        <v>161.30285004392761</v>
      </c>
    </row>
    <row r="146" spans="1:56">
      <c r="A146" s="54">
        <v>435</v>
      </c>
      <c r="B146" s="60">
        <v>13</v>
      </c>
      <c r="C146" s="60">
        <v>13</v>
      </c>
      <c r="D146" s="12" t="s">
        <v>159</v>
      </c>
      <c r="E146" s="15">
        <v>703</v>
      </c>
      <c r="F146" s="15">
        <v>692</v>
      </c>
      <c r="G146" s="22">
        <v>702</v>
      </c>
      <c r="H146" s="22">
        <v>711</v>
      </c>
      <c r="I146" s="22"/>
      <c r="J146" s="16">
        <v>281995.3078204405</v>
      </c>
      <c r="K146" s="22">
        <v>342305.30156898953</v>
      </c>
      <c r="L146" s="140">
        <f t="shared" si="61"/>
        <v>624300.60938943003</v>
      </c>
      <c r="M146" s="140"/>
      <c r="N146" s="22">
        <v>386514.52093453839</v>
      </c>
      <c r="O146" s="22">
        <v>398689.41760600469</v>
      </c>
      <c r="P146" s="22">
        <v>-62675.142771964929</v>
      </c>
      <c r="Q146" s="16">
        <v>24010.361407767912</v>
      </c>
      <c r="R146" s="13">
        <f t="shared" si="62"/>
        <v>746539.15717634605</v>
      </c>
      <c r="S146" s="16"/>
      <c r="T146" s="16">
        <v>386514.52093453839</v>
      </c>
      <c r="U146" s="22">
        <v>386578.45951530093</v>
      </c>
      <c r="V146" s="22">
        <v>-21045.96</v>
      </c>
      <c r="W146" s="22">
        <v>-8058.96</v>
      </c>
      <c r="X146" s="153">
        <f t="shared" si="63"/>
        <v>-62675.142771964929</v>
      </c>
      <c r="Y146" s="16">
        <f t="shared" si="81"/>
        <v>34890.217841821104</v>
      </c>
      <c r="Z146" s="13">
        <f t="shared" si="64"/>
        <v>716203.13551969558</v>
      </c>
      <c r="AA146" s="13"/>
      <c r="AB146" s="16">
        <v>386514.52093453839</v>
      </c>
      <c r="AC146" s="22">
        <v>374686.44892293186</v>
      </c>
      <c r="AD146" s="22">
        <v>-21187.8</v>
      </c>
      <c r="AE146" s="22">
        <v>-8119.62</v>
      </c>
      <c r="AF146" s="140">
        <f t="shared" si="65"/>
        <v>731893.54985747021</v>
      </c>
      <c r="AG146" s="173"/>
      <c r="AH146" s="16">
        <f t="shared" si="66"/>
        <v>401.13130557672901</v>
      </c>
      <c r="AI146" s="16">
        <f t="shared" si="67"/>
        <v>486.92077036840618</v>
      </c>
      <c r="AJ146" s="16">
        <f t="shared" si="68"/>
        <v>888.05207594513513</v>
      </c>
      <c r="AL146" s="153">
        <f t="shared" si="69"/>
        <v>558.54699557014214</v>
      </c>
      <c r="AM146" s="153">
        <f t="shared" si="70"/>
        <v>576.14077688729003</v>
      </c>
      <c r="AN146" s="153">
        <f t="shared" si="71"/>
        <v>-90.571015566423313</v>
      </c>
      <c r="AO146" s="153">
        <f t="shared" si="72"/>
        <v>34.69705405746808</v>
      </c>
      <c r="AP146" s="153">
        <f t="shared" si="73"/>
        <v>1078.8138109484769</v>
      </c>
      <c r="AR146" s="153">
        <f t="shared" si="74"/>
        <v>550.59048566173556</v>
      </c>
      <c r="AS146" s="153">
        <f t="shared" si="75"/>
        <v>550.68156626111238</v>
      </c>
      <c r="AT146" s="153">
        <f t="shared" si="76"/>
        <v>-29.98</v>
      </c>
      <c r="AU146" s="153">
        <f t="shared" si="77"/>
        <v>-11.48</v>
      </c>
      <c r="AV146" s="153">
        <f t="shared" si="78"/>
        <v>-89.280830159494201</v>
      </c>
      <c r="AW146" s="153">
        <f t="shared" si="79"/>
        <v>49.701165016839177</v>
      </c>
      <c r="AX146" s="153">
        <f t="shared" si="80"/>
        <v>1020.2323867801931</v>
      </c>
      <c r="AZ146" s="16">
        <f t="shared" si="56"/>
        <v>543.62098584323257</v>
      </c>
      <c r="BA146" s="16">
        <f t="shared" si="57"/>
        <v>526.98516022915874</v>
      </c>
      <c r="BB146" s="16">
        <f t="shared" si="58"/>
        <v>-29.8</v>
      </c>
      <c r="BC146" s="16">
        <f t="shared" si="59"/>
        <v>-11.42</v>
      </c>
      <c r="BD146" s="16">
        <f t="shared" si="60"/>
        <v>1029.3861460723913</v>
      </c>
    </row>
    <row r="147" spans="1:56">
      <c r="A147" s="54">
        <v>436</v>
      </c>
      <c r="B147" s="60">
        <v>17</v>
      </c>
      <c r="C147" s="60">
        <v>17</v>
      </c>
      <c r="D147" s="12" t="s">
        <v>160</v>
      </c>
      <c r="E147" s="15">
        <v>2018</v>
      </c>
      <c r="F147" s="15">
        <v>1988</v>
      </c>
      <c r="G147" s="22">
        <v>2033</v>
      </c>
      <c r="H147" s="22">
        <v>2008</v>
      </c>
      <c r="I147" s="22"/>
      <c r="J147" s="16">
        <v>348525.13529645506</v>
      </c>
      <c r="K147" s="22">
        <v>75530.87929921945</v>
      </c>
      <c r="L147" s="140">
        <f t="shared" si="61"/>
        <v>424056.01459567453</v>
      </c>
      <c r="M147" s="140"/>
      <c r="N147" s="22">
        <v>-93853.417441251542</v>
      </c>
      <c r="O147" s="22">
        <v>-197935.69140400569</v>
      </c>
      <c r="P147" s="22">
        <v>-180055.17894604953</v>
      </c>
      <c r="Q147" s="16">
        <v>68977.743466246538</v>
      </c>
      <c r="R147" s="13">
        <f t="shared" si="62"/>
        <v>-402866.54432506021</v>
      </c>
      <c r="S147" s="16"/>
      <c r="T147" s="16">
        <v>-93853.417441251542</v>
      </c>
      <c r="U147" s="22">
        <v>-173088.44383799279</v>
      </c>
      <c r="V147" s="22">
        <v>-60949.340000000004</v>
      </c>
      <c r="W147" s="22">
        <v>-23338.84</v>
      </c>
      <c r="X147" s="153">
        <f t="shared" si="63"/>
        <v>-180055.17894604953</v>
      </c>
      <c r="Y147" s="16">
        <f t="shared" si="81"/>
        <v>101042.46847923406</v>
      </c>
      <c r="Z147" s="13">
        <f t="shared" si="64"/>
        <v>-430242.75174605986</v>
      </c>
      <c r="AA147" s="13"/>
      <c r="AB147" s="16">
        <v>-93853.417441251542</v>
      </c>
      <c r="AC147" s="22">
        <v>-147612.19681144613</v>
      </c>
      <c r="AD147" s="22">
        <v>-59838.400000000001</v>
      </c>
      <c r="AE147" s="22">
        <v>-22931.360000000001</v>
      </c>
      <c r="AF147" s="140">
        <f t="shared" si="65"/>
        <v>-324235.37425269769</v>
      </c>
      <c r="AG147" s="173"/>
      <c r="AH147" s="16">
        <f t="shared" si="66"/>
        <v>172.70819390309964</v>
      </c>
      <c r="AI147" s="16">
        <f t="shared" si="67"/>
        <v>37.428582407938279</v>
      </c>
      <c r="AJ147" s="16">
        <f t="shared" si="68"/>
        <v>210.13677631103792</v>
      </c>
      <c r="AL147" s="153">
        <f t="shared" si="69"/>
        <v>-47.209968531816671</v>
      </c>
      <c r="AM147" s="153">
        <f t="shared" si="70"/>
        <v>-99.565237124751349</v>
      </c>
      <c r="AN147" s="153">
        <f t="shared" si="71"/>
        <v>-90.571015566423313</v>
      </c>
      <c r="AO147" s="153">
        <f t="shared" si="72"/>
        <v>34.69705405746808</v>
      </c>
      <c r="AP147" s="153">
        <f t="shared" si="73"/>
        <v>-202.64916716552324</v>
      </c>
      <c r="AR147" s="153">
        <f t="shared" si="74"/>
        <v>-46.164986444294904</v>
      </c>
      <c r="AS147" s="153">
        <f t="shared" si="75"/>
        <v>-85.139421464826754</v>
      </c>
      <c r="AT147" s="153">
        <f t="shared" si="76"/>
        <v>-29.98</v>
      </c>
      <c r="AU147" s="153">
        <f t="shared" si="77"/>
        <v>-11.48</v>
      </c>
      <c r="AV147" s="153">
        <f t="shared" si="78"/>
        <v>-88.566246407304249</v>
      </c>
      <c r="AW147" s="153">
        <f t="shared" si="79"/>
        <v>49.701165016839184</v>
      </c>
      <c r="AX147" s="153">
        <f t="shared" si="80"/>
        <v>-211.62948929958674</v>
      </c>
      <c r="AZ147" s="16">
        <f t="shared" ref="AZ147:AZ158" si="82">AB147/$H147</f>
        <v>-46.739749721738818</v>
      </c>
      <c r="BA147" s="16">
        <f t="shared" ref="BA147:BA158" si="83">AC147/$H147</f>
        <v>-73.51205020490346</v>
      </c>
      <c r="BB147" s="16">
        <f t="shared" ref="BB147:BB158" si="84">AD147/$H147</f>
        <v>-29.8</v>
      </c>
      <c r="BC147" s="16">
        <f t="shared" ref="BC147:BC158" si="85">AE147/$H147</f>
        <v>-11.42</v>
      </c>
      <c r="BD147" s="16">
        <f t="shared" ref="BD147:BD158" si="86">AF147/$H147</f>
        <v>-161.47179992664226</v>
      </c>
    </row>
    <row r="148" spans="1:56">
      <c r="A148" s="54">
        <v>440</v>
      </c>
      <c r="B148" s="60">
        <v>15</v>
      </c>
      <c r="C148" s="60">
        <v>15</v>
      </c>
      <c r="D148" s="12" t="s">
        <v>161</v>
      </c>
      <c r="E148" s="15">
        <v>5622</v>
      </c>
      <c r="F148" s="15">
        <v>5732</v>
      </c>
      <c r="G148" s="22">
        <v>5843</v>
      </c>
      <c r="H148" s="22">
        <v>5884</v>
      </c>
      <c r="I148" s="22"/>
      <c r="J148" s="16">
        <v>-1326489.8967506385</v>
      </c>
      <c r="K148" s="22">
        <v>-1382275.9321918038</v>
      </c>
      <c r="L148" s="140">
        <f t="shared" si="61"/>
        <v>-2708765.8289424423</v>
      </c>
      <c r="M148" s="140"/>
      <c r="N148" s="22">
        <v>-1088842.0824706783</v>
      </c>
      <c r="O148" s="22">
        <v>-1161086.4604951169</v>
      </c>
      <c r="P148" s="22">
        <v>-519153.06122673844</v>
      </c>
      <c r="Q148" s="16">
        <v>198883.51385740703</v>
      </c>
      <c r="R148" s="13">
        <f t="shared" si="62"/>
        <v>-2570198.0903351265</v>
      </c>
      <c r="S148" s="16"/>
      <c r="T148" s="16">
        <v>-1088842.0824706783</v>
      </c>
      <c r="U148" s="22">
        <v>-1089444.3965874782</v>
      </c>
      <c r="V148" s="22">
        <v>-175173.14</v>
      </c>
      <c r="W148" s="22">
        <v>-67077.64</v>
      </c>
      <c r="X148" s="153">
        <f t="shared" si="63"/>
        <v>-519153.06122673844</v>
      </c>
      <c r="Y148" s="16">
        <f t="shared" si="81"/>
        <v>290403.90719339135</v>
      </c>
      <c r="Z148" s="13">
        <f t="shared" si="64"/>
        <v>-2649286.413091504</v>
      </c>
      <c r="AA148" s="13"/>
      <c r="AB148" s="16">
        <v>-1088842.0824706783</v>
      </c>
      <c r="AC148" s="22">
        <v>-1015988.7386618416</v>
      </c>
      <c r="AD148" s="22">
        <v>-175343.2</v>
      </c>
      <c r="AE148" s="22">
        <v>-67195.28</v>
      </c>
      <c r="AF148" s="140">
        <f t="shared" si="65"/>
        <v>-2347369.3011325197</v>
      </c>
      <c r="AG148" s="173"/>
      <c r="AH148" s="16">
        <f t="shared" si="66"/>
        <v>-235.94626409652054</v>
      </c>
      <c r="AI148" s="16">
        <f t="shared" si="67"/>
        <v>-245.86907367339094</v>
      </c>
      <c r="AJ148" s="16">
        <f t="shared" si="68"/>
        <v>-481.81533776991148</v>
      </c>
      <c r="AL148" s="153">
        <f t="shared" si="69"/>
        <v>-189.95849310374709</v>
      </c>
      <c r="AM148" s="153">
        <f t="shared" si="70"/>
        <v>-202.56218780445167</v>
      </c>
      <c r="AN148" s="153">
        <f t="shared" si="71"/>
        <v>-90.571015566423313</v>
      </c>
      <c r="AO148" s="153">
        <f t="shared" si="72"/>
        <v>34.69705405746808</v>
      </c>
      <c r="AP148" s="153">
        <f t="shared" si="73"/>
        <v>-448.39464241715393</v>
      </c>
      <c r="AR148" s="153">
        <f t="shared" si="74"/>
        <v>-186.34983441223315</v>
      </c>
      <c r="AS148" s="153">
        <f t="shared" si="75"/>
        <v>-186.45291743752836</v>
      </c>
      <c r="AT148" s="153">
        <f t="shared" si="76"/>
        <v>-29.980000000000004</v>
      </c>
      <c r="AU148" s="153">
        <f t="shared" si="77"/>
        <v>-11.48</v>
      </c>
      <c r="AV148" s="153">
        <f t="shared" si="78"/>
        <v>-88.850429783799157</v>
      </c>
      <c r="AW148" s="153">
        <f t="shared" si="79"/>
        <v>49.701165016839184</v>
      </c>
      <c r="AX148" s="153">
        <f t="shared" si="80"/>
        <v>-453.41201661672153</v>
      </c>
      <c r="AZ148" s="16">
        <f t="shared" si="82"/>
        <v>-185.05133964491472</v>
      </c>
      <c r="BA148" s="16">
        <f t="shared" si="83"/>
        <v>-172.66973804586024</v>
      </c>
      <c r="BB148" s="16">
        <f t="shared" si="84"/>
        <v>-29.8</v>
      </c>
      <c r="BC148" s="16">
        <f t="shared" si="85"/>
        <v>-11.42</v>
      </c>
      <c r="BD148" s="16">
        <f t="shared" si="86"/>
        <v>-398.94107769077493</v>
      </c>
    </row>
    <row r="149" spans="1:56">
      <c r="A149" s="54">
        <v>441</v>
      </c>
      <c r="B149" s="60">
        <v>9</v>
      </c>
      <c r="C149" s="60">
        <v>9</v>
      </c>
      <c r="D149" s="12" t="s">
        <v>162</v>
      </c>
      <c r="E149" s="15">
        <v>4473</v>
      </c>
      <c r="F149" s="15">
        <v>4421</v>
      </c>
      <c r="G149" s="22">
        <v>4396</v>
      </c>
      <c r="H149" s="22">
        <v>4358</v>
      </c>
      <c r="I149" s="22"/>
      <c r="J149" s="16">
        <v>-678572.22119244223</v>
      </c>
      <c r="K149" s="22">
        <v>-193986.58508298401</v>
      </c>
      <c r="L149" s="140">
        <f t="shared" si="61"/>
        <v>-872558.80627542618</v>
      </c>
      <c r="M149" s="140"/>
      <c r="N149" s="22">
        <v>-829996.46312295948</v>
      </c>
      <c r="O149" s="22">
        <v>-247162.28629509846</v>
      </c>
      <c r="P149" s="22">
        <v>-400414.45981915749</v>
      </c>
      <c r="Q149" s="16">
        <v>153395.67598806639</v>
      </c>
      <c r="R149" s="13">
        <f t="shared" si="62"/>
        <v>-1324177.5332491491</v>
      </c>
      <c r="S149" s="16"/>
      <c r="T149" s="16">
        <v>-829996.46312295948</v>
      </c>
      <c r="U149" s="22">
        <v>-191905.90727631422</v>
      </c>
      <c r="V149" s="22">
        <v>-131792.08000000002</v>
      </c>
      <c r="W149" s="22">
        <v>-50466.080000000002</v>
      </c>
      <c r="X149" s="153">
        <f t="shared" si="63"/>
        <v>-400414.45981915749</v>
      </c>
      <c r="Y149" s="16">
        <f t="shared" si="81"/>
        <v>218486.32141402503</v>
      </c>
      <c r="Z149" s="13">
        <f t="shared" si="64"/>
        <v>-1386088.6688044062</v>
      </c>
      <c r="AA149" s="13"/>
      <c r="AB149" s="16">
        <v>-829996.46312295948</v>
      </c>
      <c r="AC149" s="22">
        <v>-135250.73217351604</v>
      </c>
      <c r="AD149" s="22">
        <v>-129868.40000000001</v>
      </c>
      <c r="AE149" s="22">
        <v>-49768.36</v>
      </c>
      <c r="AF149" s="140">
        <f t="shared" si="65"/>
        <v>-1144883.9552964757</v>
      </c>
      <c r="AG149" s="173"/>
      <c r="AH149" s="16">
        <f t="shared" si="66"/>
        <v>-151.70405123908836</v>
      </c>
      <c r="AI149" s="16">
        <f t="shared" si="67"/>
        <v>-43.368340058793649</v>
      </c>
      <c r="AJ149" s="16">
        <f t="shared" si="68"/>
        <v>-195.07239129788201</v>
      </c>
      <c r="AL149" s="153">
        <f t="shared" si="69"/>
        <v>-187.73953022460066</v>
      </c>
      <c r="AM149" s="153">
        <f t="shared" si="70"/>
        <v>-55.906420786043533</v>
      </c>
      <c r="AN149" s="153">
        <f t="shared" si="71"/>
        <v>-90.571015566423313</v>
      </c>
      <c r="AO149" s="153">
        <f t="shared" si="72"/>
        <v>34.69705405746808</v>
      </c>
      <c r="AP149" s="153">
        <f t="shared" si="73"/>
        <v>-299.51991251959942</v>
      </c>
      <c r="AR149" s="153">
        <f t="shared" si="74"/>
        <v>-188.80720271222918</v>
      </c>
      <c r="AS149" s="153">
        <f t="shared" si="75"/>
        <v>-43.654664985512788</v>
      </c>
      <c r="AT149" s="153">
        <f t="shared" si="76"/>
        <v>-29.980000000000004</v>
      </c>
      <c r="AU149" s="153">
        <f t="shared" si="77"/>
        <v>-11.48</v>
      </c>
      <c r="AV149" s="153">
        <f t="shared" si="78"/>
        <v>-91.086091860590869</v>
      </c>
      <c r="AW149" s="153">
        <f t="shared" si="79"/>
        <v>49.701165016839177</v>
      </c>
      <c r="AX149" s="153">
        <f t="shared" si="80"/>
        <v>-315.30679454149367</v>
      </c>
      <c r="AZ149" s="16">
        <f t="shared" si="82"/>
        <v>-190.45352526915087</v>
      </c>
      <c r="BA149" s="16">
        <f t="shared" si="83"/>
        <v>-31.035046391352921</v>
      </c>
      <c r="BB149" s="16">
        <f t="shared" si="84"/>
        <v>-29.8</v>
      </c>
      <c r="BC149" s="16">
        <f t="shared" si="85"/>
        <v>-11.42</v>
      </c>
      <c r="BD149" s="16">
        <f t="shared" si="86"/>
        <v>-262.70857166050382</v>
      </c>
    </row>
    <row r="150" spans="1:56">
      <c r="A150" s="54">
        <v>444</v>
      </c>
      <c r="B150" s="60">
        <v>1</v>
      </c>
      <c r="C150" s="146">
        <v>34</v>
      </c>
      <c r="D150" s="12" t="s">
        <v>163</v>
      </c>
      <c r="E150" s="15">
        <v>45988</v>
      </c>
      <c r="F150" s="15">
        <v>45811</v>
      </c>
      <c r="G150" s="22">
        <v>45645</v>
      </c>
      <c r="H150" s="22">
        <v>45687</v>
      </c>
      <c r="I150" s="22"/>
      <c r="J150" s="16">
        <v>1741465.0762853224</v>
      </c>
      <c r="K150" s="22">
        <v>3958693.2397983586</v>
      </c>
      <c r="L150" s="140">
        <f t="shared" si="61"/>
        <v>5700158.3160836808</v>
      </c>
      <c r="M150" s="140"/>
      <c r="N150" s="22">
        <v>2478386.7976316563</v>
      </c>
      <c r="O150" s="22">
        <v>3572348.5998611343</v>
      </c>
      <c r="P150" s="22">
        <v>-4149148.7941134186</v>
      </c>
      <c r="Q150" s="16">
        <v>1589506.7434266701</v>
      </c>
      <c r="R150" s="13">
        <f t="shared" si="62"/>
        <v>3491093.3468060419</v>
      </c>
      <c r="S150" s="16"/>
      <c r="T150" s="16">
        <v>2478386.7976316563</v>
      </c>
      <c r="U150" s="22">
        <v>2770592.6734258309</v>
      </c>
      <c r="V150" s="22">
        <v>-1368437.1</v>
      </c>
      <c r="W150" s="22">
        <v>-524004.60000000003</v>
      </c>
      <c r="X150" s="153">
        <f t="shared" si="63"/>
        <v>-4149148.7941134186</v>
      </c>
      <c r="Y150" s="16">
        <f t="shared" si="81"/>
        <v>2268609.6771936244</v>
      </c>
      <c r="Z150" s="13">
        <f t="shared" si="64"/>
        <v>1475998.6541376933</v>
      </c>
      <c r="AA150" s="13"/>
      <c r="AB150" s="16">
        <v>2478386.7976316563</v>
      </c>
      <c r="AC150" s="22">
        <v>1983331.2612191553</v>
      </c>
      <c r="AD150" s="22">
        <v>-1361472.6</v>
      </c>
      <c r="AE150" s="22">
        <v>-521745.54</v>
      </c>
      <c r="AF150" s="140">
        <f t="shared" si="65"/>
        <v>2578499.9188508117</v>
      </c>
      <c r="AG150" s="173"/>
      <c r="AH150" s="16">
        <f t="shared" si="66"/>
        <v>37.867815001420425</v>
      </c>
      <c r="AI150" s="16">
        <f t="shared" si="67"/>
        <v>86.081004605513584</v>
      </c>
      <c r="AJ150" s="16">
        <f t="shared" si="68"/>
        <v>123.94881960693399</v>
      </c>
      <c r="AL150" s="153">
        <f t="shared" si="69"/>
        <v>54.100255345477208</v>
      </c>
      <c r="AM150" s="153">
        <f t="shared" si="70"/>
        <v>77.980148869510259</v>
      </c>
      <c r="AN150" s="153">
        <f t="shared" si="71"/>
        <v>-90.571015566423313</v>
      </c>
      <c r="AO150" s="153">
        <f t="shared" si="72"/>
        <v>34.69705405746808</v>
      </c>
      <c r="AP150" s="153">
        <f t="shared" si="73"/>
        <v>76.20644270603222</v>
      </c>
      <c r="AR150" s="153">
        <f t="shared" si="74"/>
        <v>54.29700509654193</v>
      </c>
      <c r="AS150" s="153">
        <f t="shared" si="75"/>
        <v>60.698711215375852</v>
      </c>
      <c r="AT150" s="153">
        <f t="shared" si="76"/>
        <v>-29.98</v>
      </c>
      <c r="AU150" s="153">
        <f t="shared" si="77"/>
        <v>-11.48</v>
      </c>
      <c r="AV150" s="153">
        <f t="shared" si="78"/>
        <v>-90.900400791180161</v>
      </c>
      <c r="AW150" s="153">
        <f t="shared" si="79"/>
        <v>49.701165016839184</v>
      </c>
      <c r="AX150" s="153">
        <f t="shared" si="80"/>
        <v>32.336480537576804</v>
      </c>
      <c r="AZ150" s="16">
        <f t="shared" si="82"/>
        <v>54.247089929994445</v>
      </c>
      <c r="BA150" s="16">
        <f t="shared" si="83"/>
        <v>43.411282448380398</v>
      </c>
      <c r="BB150" s="16">
        <f t="shared" si="84"/>
        <v>-29.8</v>
      </c>
      <c r="BC150" s="16">
        <f t="shared" si="85"/>
        <v>-11.42</v>
      </c>
      <c r="BD150" s="16">
        <f t="shared" si="86"/>
        <v>56.438372378374851</v>
      </c>
    </row>
    <row r="151" spans="1:56">
      <c r="A151" s="54">
        <v>445</v>
      </c>
      <c r="B151" s="60">
        <v>2</v>
      </c>
      <c r="C151" s="60">
        <v>2</v>
      </c>
      <c r="D151" s="12" t="s">
        <v>164</v>
      </c>
      <c r="E151" s="15">
        <v>15086</v>
      </c>
      <c r="F151" s="15">
        <v>14991</v>
      </c>
      <c r="G151" s="22">
        <v>14999</v>
      </c>
      <c r="H151" s="22">
        <v>14868</v>
      </c>
      <c r="I151" s="22"/>
      <c r="J151" s="16">
        <v>-3399389.9714153982</v>
      </c>
      <c r="K151" s="22">
        <v>-222476.07213752993</v>
      </c>
      <c r="L151" s="140">
        <f t="shared" si="61"/>
        <v>-3621866.0435529281</v>
      </c>
      <c r="M151" s="140"/>
      <c r="N151" s="22">
        <v>-4499630.5183719164</v>
      </c>
      <c r="O151" s="22">
        <v>-793600.92866613599</v>
      </c>
      <c r="P151" s="22">
        <v>-1357750.0943562519</v>
      </c>
      <c r="Q151" s="16">
        <v>520143.53737550398</v>
      </c>
      <c r="R151" s="13">
        <f t="shared" si="62"/>
        <v>-6130838.0040188003</v>
      </c>
      <c r="S151" s="16"/>
      <c r="T151" s="16">
        <v>-4499630.5183719164</v>
      </c>
      <c r="U151" s="22">
        <v>-606234.18406749435</v>
      </c>
      <c r="V151" s="22">
        <v>-449670.02</v>
      </c>
      <c r="W151" s="22">
        <v>-172188.52000000002</v>
      </c>
      <c r="X151" s="153">
        <f t="shared" si="63"/>
        <v>-1357750.0943562519</v>
      </c>
      <c r="Y151" s="16">
        <f t="shared" si="81"/>
        <v>745467.77408757096</v>
      </c>
      <c r="Z151" s="13">
        <f t="shared" si="64"/>
        <v>-6340005.562708091</v>
      </c>
      <c r="AA151" s="13"/>
      <c r="AB151" s="16">
        <v>-4499630.5183719164</v>
      </c>
      <c r="AC151" s="22">
        <v>-414124.31526721222</v>
      </c>
      <c r="AD151" s="22">
        <v>-443066.4</v>
      </c>
      <c r="AE151" s="22">
        <v>-169792.56</v>
      </c>
      <c r="AF151" s="140">
        <f t="shared" si="65"/>
        <v>-5526613.7936391281</v>
      </c>
      <c r="AG151" s="173"/>
      <c r="AH151" s="16">
        <f t="shared" si="66"/>
        <v>-225.33408268695467</v>
      </c>
      <c r="AI151" s="16">
        <f t="shared" si="67"/>
        <v>-14.747187600260501</v>
      </c>
      <c r="AJ151" s="16">
        <f t="shared" si="68"/>
        <v>-240.08127028721518</v>
      </c>
      <c r="AL151" s="153">
        <f t="shared" si="69"/>
        <v>-300.15546116816199</v>
      </c>
      <c r="AM151" s="153">
        <f t="shared" si="70"/>
        <v>-52.938491672746046</v>
      </c>
      <c r="AN151" s="153">
        <f t="shared" si="71"/>
        <v>-90.571015566423313</v>
      </c>
      <c r="AO151" s="153">
        <f t="shared" si="72"/>
        <v>34.69705405746808</v>
      </c>
      <c r="AP151" s="153">
        <f t="shared" si="73"/>
        <v>-408.96791434986329</v>
      </c>
      <c r="AR151" s="153">
        <f t="shared" si="74"/>
        <v>-299.99536758263326</v>
      </c>
      <c r="AS151" s="153">
        <f t="shared" si="75"/>
        <v>-40.41830682495462</v>
      </c>
      <c r="AT151" s="153">
        <f t="shared" si="76"/>
        <v>-29.98</v>
      </c>
      <c r="AU151" s="153">
        <f t="shared" si="77"/>
        <v>-11.48</v>
      </c>
      <c r="AV151" s="153">
        <f t="shared" si="78"/>
        <v>-90.522707804270411</v>
      </c>
      <c r="AW151" s="153">
        <f t="shared" si="79"/>
        <v>49.701165016839184</v>
      </c>
      <c r="AX151" s="153">
        <f t="shared" si="80"/>
        <v>-422.69521719501904</v>
      </c>
      <c r="AZ151" s="16">
        <f t="shared" si="82"/>
        <v>-302.63858746111896</v>
      </c>
      <c r="BA151" s="16">
        <f t="shared" si="83"/>
        <v>-27.853397583213091</v>
      </c>
      <c r="BB151" s="16">
        <f t="shared" si="84"/>
        <v>-29.8</v>
      </c>
      <c r="BC151" s="16">
        <f t="shared" si="85"/>
        <v>-11.42</v>
      </c>
      <c r="BD151" s="16">
        <f t="shared" si="86"/>
        <v>-371.71198504433198</v>
      </c>
    </row>
    <row r="152" spans="1:56">
      <c r="A152" s="54">
        <v>475</v>
      </c>
      <c r="B152" s="60">
        <v>15</v>
      </c>
      <c r="C152" s="60">
        <v>15</v>
      </c>
      <c r="D152" s="12" t="s">
        <v>165</v>
      </c>
      <c r="E152" s="15">
        <v>5487</v>
      </c>
      <c r="F152" s="15">
        <v>5479</v>
      </c>
      <c r="G152" s="22">
        <v>5456</v>
      </c>
      <c r="H152" s="22">
        <v>5415</v>
      </c>
      <c r="I152" s="22"/>
      <c r="J152" s="16">
        <v>-1220835.1691205476</v>
      </c>
      <c r="K152" s="22">
        <v>-942752.72653293004</v>
      </c>
      <c r="L152" s="140">
        <f t="shared" si="61"/>
        <v>-2163587.8956534779</v>
      </c>
      <c r="M152" s="140"/>
      <c r="N152" s="22">
        <v>-1368804.3046799542</v>
      </c>
      <c r="O152" s="22">
        <v>-981932.40847028233</v>
      </c>
      <c r="P152" s="22">
        <v>-496238.59428843332</v>
      </c>
      <c r="Q152" s="16">
        <v>190105.1591808676</v>
      </c>
      <c r="R152" s="13">
        <f t="shared" si="62"/>
        <v>-2656870.1482578027</v>
      </c>
      <c r="S152" s="16"/>
      <c r="T152" s="16">
        <v>-1368804.3046799542</v>
      </c>
      <c r="U152" s="22">
        <v>-913452.49427803652</v>
      </c>
      <c r="V152" s="22">
        <v>-163570.88</v>
      </c>
      <c r="W152" s="22">
        <v>-62634.880000000005</v>
      </c>
      <c r="X152" s="153">
        <f t="shared" si="63"/>
        <v>-496238.59428843332</v>
      </c>
      <c r="Y152" s="16">
        <f t="shared" si="81"/>
        <v>271169.55633187457</v>
      </c>
      <c r="Z152" s="13">
        <f t="shared" si="64"/>
        <v>-2733531.5969145494</v>
      </c>
      <c r="AA152" s="13"/>
      <c r="AB152" s="16">
        <v>-1368804.3046799542</v>
      </c>
      <c r="AC152" s="22">
        <v>-843239.03479189507</v>
      </c>
      <c r="AD152" s="22">
        <v>-161367</v>
      </c>
      <c r="AE152" s="22">
        <v>-61839.3</v>
      </c>
      <c r="AF152" s="140">
        <f t="shared" si="65"/>
        <v>-2435249.639471849</v>
      </c>
      <c r="AG152" s="173"/>
      <c r="AH152" s="16">
        <f t="shared" si="66"/>
        <v>-222.49593022062103</v>
      </c>
      <c r="AI152" s="16">
        <f t="shared" si="67"/>
        <v>-171.81569647037179</v>
      </c>
      <c r="AJ152" s="16">
        <f t="shared" si="68"/>
        <v>-394.31162669099285</v>
      </c>
      <c r="AL152" s="153">
        <f t="shared" si="69"/>
        <v>-249.8273963642917</v>
      </c>
      <c r="AM152" s="153">
        <f t="shared" si="70"/>
        <v>-179.21744998545032</v>
      </c>
      <c r="AN152" s="153">
        <f t="shared" si="71"/>
        <v>-90.571015566423313</v>
      </c>
      <c r="AO152" s="153">
        <f t="shared" si="72"/>
        <v>34.69705405746808</v>
      </c>
      <c r="AP152" s="153">
        <f t="shared" si="73"/>
        <v>-484.91880785869733</v>
      </c>
      <c r="AR152" s="153">
        <f t="shared" si="74"/>
        <v>-250.88055437682445</v>
      </c>
      <c r="AS152" s="153">
        <f t="shared" si="75"/>
        <v>-167.42164484568119</v>
      </c>
      <c r="AT152" s="153">
        <f t="shared" si="76"/>
        <v>-29.98</v>
      </c>
      <c r="AU152" s="153">
        <f t="shared" si="77"/>
        <v>-11.48</v>
      </c>
      <c r="AV152" s="153">
        <f t="shared" si="78"/>
        <v>-90.952821533803757</v>
      </c>
      <c r="AW152" s="153">
        <f t="shared" si="79"/>
        <v>49.701165016839184</v>
      </c>
      <c r="AX152" s="153">
        <f t="shared" si="80"/>
        <v>-501.01385573947022</v>
      </c>
      <c r="AZ152" s="16">
        <f t="shared" si="82"/>
        <v>-252.78011166758156</v>
      </c>
      <c r="BA152" s="16">
        <f t="shared" si="83"/>
        <v>-155.7228134426399</v>
      </c>
      <c r="BB152" s="16">
        <f t="shared" si="84"/>
        <v>-29.8</v>
      </c>
      <c r="BC152" s="16">
        <f t="shared" si="85"/>
        <v>-11.42</v>
      </c>
      <c r="BD152" s="16">
        <f t="shared" si="86"/>
        <v>-449.72292511022141</v>
      </c>
    </row>
    <row r="153" spans="1:56">
      <c r="A153" s="54">
        <v>480</v>
      </c>
      <c r="B153" s="60">
        <v>2</v>
      </c>
      <c r="C153" s="60">
        <v>2</v>
      </c>
      <c r="D153" s="12" t="s">
        <v>166</v>
      </c>
      <c r="E153" s="15">
        <v>1990</v>
      </c>
      <c r="F153" s="15">
        <v>1978</v>
      </c>
      <c r="G153" s="22">
        <v>1930</v>
      </c>
      <c r="H153" s="22">
        <v>1910</v>
      </c>
      <c r="I153" s="22"/>
      <c r="J153" s="16">
        <v>261707.27360177401</v>
      </c>
      <c r="K153" s="22">
        <v>74941.251000869946</v>
      </c>
      <c r="L153" s="140">
        <f t="shared" si="61"/>
        <v>336648.52460264397</v>
      </c>
      <c r="M153" s="140"/>
      <c r="N153" s="22">
        <v>111836.96442156307</v>
      </c>
      <c r="O153" s="22">
        <v>-3545.877234525467</v>
      </c>
      <c r="P153" s="22">
        <v>-179149.46879038532</v>
      </c>
      <c r="Q153" s="16">
        <v>68630.772925671859</v>
      </c>
      <c r="R153" s="13">
        <f t="shared" si="62"/>
        <v>-2227.6086776758602</v>
      </c>
      <c r="S153" s="16"/>
      <c r="T153" s="16">
        <v>111836.96442156307</v>
      </c>
      <c r="U153" s="22">
        <v>-4038.5316910310476</v>
      </c>
      <c r="V153" s="22">
        <v>-57861.4</v>
      </c>
      <c r="W153" s="22">
        <v>-22156.400000000001</v>
      </c>
      <c r="X153" s="153">
        <f t="shared" si="63"/>
        <v>-179149.46879038532</v>
      </c>
      <c r="Y153" s="16">
        <f t="shared" si="81"/>
        <v>95923.248482499621</v>
      </c>
      <c r="Z153" s="13">
        <f t="shared" si="64"/>
        <v>-55445.587577353697</v>
      </c>
      <c r="AA153" s="13"/>
      <c r="AB153" s="16">
        <v>111836.96442156307</v>
      </c>
      <c r="AC153" s="22">
        <v>-8360.4348004328185</v>
      </c>
      <c r="AD153" s="22">
        <v>-56918</v>
      </c>
      <c r="AE153" s="22">
        <v>-21812.2</v>
      </c>
      <c r="AF153" s="140">
        <f t="shared" si="65"/>
        <v>24746.329621130248</v>
      </c>
      <c r="AG153" s="173"/>
      <c r="AH153" s="16">
        <f t="shared" si="66"/>
        <v>131.51119276471056</v>
      </c>
      <c r="AI153" s="16">
        <f t="shared" si="67"/>
        <v>37.658920100939675</v>
      </c>
      <c r="AJ153" s="16">
        <f t="shared" si="68"/>
        <v>169.17011286565022</v>
      </c>
      <c r="AL153" s="153">
        <f t="shared" si="69"/>
        <v>56.540426906755847</v>
      </c>
      <c r="AM153" s="153">
        <f t="shared" si="70"/>
        <v>-1.7926578536529156</v>
      </c>
      <c r="AN153" s="153">
        <f t="shared" si="71"/>
        <v>-90.571015566423313</v>
      </c>
      <c r="AO153" s="153">
        <f t="shared" si="72"/>
        <v>34.69705405746808</v>
      </c>
      <c r="AP153" s="153">
        <f t="shared" si="73"/>
        <v>-1.1261924558523055</v>
      </c>
      <c r="AR153" s="153">
        <f t="shared" si="74"/>
        <v>57.946613689929052</v>
      </c>
      <c r="AS153" s="153">
        <f t="shared" si="75"/>
        <v>-2.0925034668554652</v>
      </c>
      <c r="AT153" s="153">
        <f t="shared" si="76"/>
        <v>-29.98</v>
      </c>
      <c r="AU153" s="153">
        <f t="shared" si="77"/>
        <v>-11.48</v>
      </c>
      <c r="AV153" s="153">
        <f t="shared" si="78"/>
        <v>-92.823558958748876</v>
      </c>
      <c r="AW153" s="153">
        <f t="shared" si="79"/>
        <v>49.701165016839184</v>
      </c>
      <c r="AX153" s="153">
        <f t="shared" si="80"/>
        <v>-28.728283718836114</v>
      </c>
      <c r="AZ153" s="16">
        <f t="shared" si="82"/>
        <v>58.553384513907368</v>
      </c>
      <c r="BA153" s="16">
        <f t="shared" si="83"/>
        <v>-4.3771909949910048</v>
      </c>
      <c r="BB153" s="16">
        <f t="shared" si="84"/>
        <v>-29.8</v>
      </c>
      <c r="BC153" s="16">
        <f t="shared" si="85"/>
        <v>-11.42</v>
      </c>
      <c r="BD153" s="16">
        <f t="shared" si="86"/>
        <v>12.95619351891636</v>
      </c>
    </row>
    <row r="154" spans="1:56">
      <c r="A154" s="54">
        <v>481</v>
      </c>
      <c r="B154" s="60">
        <v>2</v>
      </c>
      <c r="C154" s="60">
        <v>2</v>
      </c>
      <c r="D154" s="12" t="s">
        <v>167</v>
      </c>
      <c r="E154" s="15">
        <v>9612</v>
      </c>
      <c r="F154" s="15">
        <v>9642</v>
      </c>
      <c r="G154" s="22">
        <v>9619</v>
      </c>
      <c r="H154" s="22">
        <v>9592</v>
      </c>
      <c r="I154" s="22"/>
      <c r="J154" s="16">
        <v>180558.41929749332</v>
      </c>
      <c r="K154" s="22">
        <v>31496.55409443851</v>
      </c>
      <c r="L154" s="140">
        <f t="shared" si="61"/>
        <v>212054.97339193182</v>
      </c>
      <c r="M154" s="140"/>
      <c r="N154" s="22">
        <v>328508.05771031545</v>
      </c>
      <c r="O154" s="22">
        <v>4432.0388815797669</v>
      </c>
      <c r="P154" s="22">
        <v>-873285.73209145362</v>
      </c>
      <c r="Q154" s="16">
        <v>334548.99522210722</v>
      </c>
      <c r="R154" s="13">
        <f t="shared" si="62"/>
        <v>-205796.6402774512</v>
      </c>
      <c r="S154" s="16"/>
      <c r="T154" s="16">
        <v>328508.05771031545</v>
      </c>
      <c r="U154" s="22">
        <v>-19686.310700162467</v>
      </c>
      <c r="V154" s="22">
        <v>-288377.62</v>
      </c>
      <c r="W154" s="22">
        <v>-110426.12000000001</v>
      </c>
      <c r="X154" s="153">
        <f t="shared" si="63"/>
        <v>-873285.73209145362</v>
      </c>
      <c r="Y154" s="16">
        <f t="shared" si="81"/>
        <v>478075.50629697612</v>
      </c>
      <c r="Z154" s="13">
        <f t="shared" si="64"/>
        <v>-485192.21878432459</v>
      </c>
      <c r="AA154" s="13"/>
      <c r="AB154" s="16">
        <v>328508.05771031545</v>
      </c>
      <c r="AC154" s="22">
        <v>-40753.949618692233</v>
      </c>
      <c r="AD154" s="22">
        <v>-285841.60000000003</v>
      </c>
      <c r="AE154" s="22">
        <v>-109540.64</v>
      </c>
      <c r="AF154" s="140">
        <f t="shared" si="65"/>
        <v>-107628.1319083768</v>
      </c>
      <c r="AG154" s="173"/>
      <c r="AH154" s="16">
        <f t="shared" si="66"/>
        <v>18.784687817050909</v>
      </c>
      <c r="AI154" s="16">
        <f t="shared" si="67"/>
        <v>3.2767950576819089</v>
      </c>
      <c r="AJ154" s="16">
        <f t="shared" si="68"/>
        <v>22.061482874732814</v>
      </c>
      <c r="AL154" s="153">
        <f t="shared" si="69"/>
        <v>34.070530772693992</v>
      </c>
      <c r="AM154" s="153">
        <f t="shared" si="70"/>
        <v>0.45965970561914199</v>
      </c>
      <c r="AN154" s="153">
        <f t="shared" si="71"/>
        <v>-90.571015566423313</v>
      </c>
      <c r="AO154" s="153">
        <f t="shared" si="72"/>
        <v>34.69705405746808</v>
      </c>
      <c r="AP154" s="153">
        <f t="shared" si="73"/>
        <v>-21.343771030642106</v>
      </c>
      <c r="AR154" s="153">
        <f t="shared" si="74"/>
        <v>34.151996851056808</v>
      </c>
      <c r="AS154" s="153">
        <f t="shared" si="75"/>
        <v>-2.0466067886643589</v>
      </c>
      <c r="AT154" s="153">
        <f t="shared" si="76"/>
        <v>-29.98</v>
      </c>
      <c r="AU154" s="153">
        <f t="shared" si="77"/>
        <v>-11.48</v>
      </c>
      <c r="AV154" s="153">
        <f t="shared" si="78"/>
        <v>-90.787580007428389</v>
      </c>
      <c r="AW154" s="153">
        <f t="shared" si="79"/>
        <v>49.701165016839184</v>
      </c>
      <c r="AX154" s="153">
        <f t="shared" si="80"/>
        <v>-50.441024928196754</v>
      </c>
      <c r="AZ154" s="16">
        <f t="shared" si="82"/>
        <v>34.248129452701775</v>
      </c>
      <c r="BA154" s="16">
        <f t="shared" si="83"/>
        <v>-4.2487437050346362</v>
      </c>
      <c r="BB154" s="16">
        <f t="shared" si="84"/>
        <v>-29.800000000000004</v>
      </c>
      <c r="BC154" s="16">
        <f t="shared" si="85"/>
        <v>-11.42</v>
      </c>
      <c r="BD154" s="16">
        <f t="shared" si="86"/>
        <v>-11.220614252332862</v>
      </c>
    </row>
    <row r="155" spans="1:56">
      <c r="A155" s="54">
        <v>483</v>
      </c>
      <c r="B155" s="60">
        <v>17</v>
      </c>
      <c r="C155" s="60">
        <v>17</v>
      </c>
      <c r="D155" s="12" t="s">
        <v>168</v>
      </c>
      <c r="E155" s="15">
        <v>1076</v>
      </c>
      <c r="F155" s="15">
        <v>1067</v>
      </c>
      <c r="G155" s="22">
        <v>1055</v>
      </c>
      <c r="H155" s="22">
        <v>1059</v>
      </c>
      <c r="I155" s="22"/>
      <c r="J155" s="16">
        <v>-80834.448165230875</v>
      </c>
      <c r="K155" s="22">
        <v>-199561.12783781782</v>
      </c>
      <c r="L155" s="140">
        <f t="shared" si="61"/>
        <v>-280395.57600304869</v>
      </c>
      <c r="M155" s="140"/>
      <c r="N155" s="22">
        <v>-212018.61245962916</v>
      </c>
      <c r="O155" s="22">
        <v>-275470.68724682397</v>
      </c>
      <c r="P155" s="22">
        <v>-96639.273609373675</v>
      </c>
      <c r="Q155" s="16">
        <v>37021.756679318438</v>
      </c>
      <c r="R155" s="13">
        <f t="shared" si="62"/>
        <v>-547106.81663650833</v>
      </c>
      <c r="S155" s="16"/>
      <c r="T155" s="16">
        <v>-212018.61245962916</v>
      </c>
      <c r="U155" s="22">
        <v>-262134.66453407961</v>
      </c>
      <c r="V155" s="22">
        <v>-31628.9</v>
      </c>
      <c r="W155" s="22">
        <v>-12111.4</v>
      </c>
      <c r="X155" s="153">
        <f t="shared" si="63"/>
        <v>-96639.273609373675</v>
      </c>
      <c r="Y155" s="16">
        <f t="shared" si="81"/>
        <v>52434.729092765345</v>
      </c>
      <c r="Z155" s="13">
        <f t="shared" si="64"/>
        <v>-562098.1215103172</v>
      </c>
      <c r="AA155" s="13"/>
      <c r="AB155" s="16">
        <v>-212018.61245962916</v>
      </c>
      <c r="AC155" s="22">
        <v>-248461.04502838277</v>
      </c>
      <c r="AD155" s="22">
        <v>-31558.2</v>
      </c>
      <c r="AE155" s="22">
        <v>-12093.78</v>
      </c>
      <c r="AF155" s="140">
        <f t="shared" si="65"/>
        <v>-504131.63748801197</v>
      </c>
      <c r="AG155" s="173"/>
      <c r="AH155" s="16">
        <f t="shared" si="66"/>
        <v>-75.124951826422745</v>
      </c>
      <c r="AI155" s="16">
        <f t="shared" si="67"/>
        <v>-185.46573219128049</v>
      </c>
      <c r="AJ155" s="16">
        <f t="shared" si="68"/>
        <v>-260.59068401770321</v>
      </c>
      <c r="AL155" s="153">
        <f t="shared" si="69"/>
        <v>-198.705353757853</v>
      </c>
      <c r="AM155" s="153">
        <f t="shared" si="70"/>
        <v>-258.17309020320897</v>
      </c>
      <c r="AN155" s="153">
        <f t="shared" si="71"/>
        <v>-90.571015566423313</v>
      </c>
      <c r="AO155" s="153">
        <f t="shared" si="72"/>
        <v>34.69705405746808</v>
      </c>
      <c r="AP155" s="153">
        <f t="shared" si="73"/>
        <v>-512.75240547001715</v>
      </c>
      <c r="AR155" s="153">
        <f t="shared" si="74"/>
        <v>-200.96550944040678</v>
      </c>
      <c r="AS155" s="153">
        <f t="shared" si="75"/>
        <v>-248.46887633562048</v>
      </c>
      <c r="AT155" s="153">
        <f t="shared" si="76"/>
        <v>-29.98</v>
      </c>
      <c r="AU155" s="153">
        <f t="shared" si="77"/>
        <v>-11.48</v>
      </c>
      <c r="AV155" s="153">
        <f t="shared" si="78"/>
        <v>-91.601207212676471</v>
      </c>
      <c r="AW155" s="153">
        <f t="shared" si="79"/>
        <v>49.701165016839191</v>
      </c>
      <c r="AX155" s="153">
        <f t="shared" si="80"/>
        <v>-532.79442797186459</v>
      </c>
      <c r="AZ155" s="16">
        <f t="shared" si="82"/>
        <v>-200.20643291749684</v>
      </c>
      <c r="BA155" s="16">
        <f t="shared" si="83"/>
        <v>-234.61855054615936</v>
      </c>
      <c r="BB155" s="16">
        <f t="shared" si="84"/>
        <v>-29.8</v>
      </c>
      <c r="BC155" s="16">
        <f t="shared" si="85"/>
        <v>-11.42</v>
      </c>
      <c r="BD155" s="16">
        <f t="shared" si="86"/>
        <v>-476.04498346365625</v>
      </c>
    </row>
    <row r="156" spans="1:56">
      <c r="A156" s="54">
        <v>484</v>
      </c>
      <c r="B156" s="60">
        <v>4</v>
      </c>
      <c r="C156" s="60">
        <v>4</v>
      </c>
      <c r="D156" s="12" t="s">
        <v>169</v>
      </c>
      <c r="E156" s="15">
        <v>3055</v>
      </c>
      <c r="F156" s="15">
        <v>2967</v>
      </c>
      <c r="G156" s="22">
        <v>2966</v>
      </c>
      <c r="H156" s="22">
        <v>2904</v>
      </c>
      <c r="I156" s="22"/>
      <c r="J156" s="16">
        <v>-353441.73405280849</v>
      </c>
      <c r="K156" s="22">
        <v>137353.20232779079</v>
      </c>
      <c r="L156" s="140">
        <f t="shared" si="61"/>
        <v>-216088.5317250177</v>
      </c>
      <c r="M156" s="140"/>
      <c r="N156" s="22">
        <v>-370876.19512735825</v>
      </c>
      <c r="O156" s="22">
        <v>68537.646507680751</v>
      </c>
      <c r="P156" s="22">
        <v>-268724.20318557799</v>
      </c>
      <c r="Q156" s="16">
        <v>102946.15938850779</v>
      </c>
      <c r="R156" s="13">
        <f t="shared" si="62"/>
        <v>-468116.59241674765</v>
      </c>
      <c r="S156" s="16"/>
      <c r="T156" s="16">
        <v>-370876.19512735825</v>
      </c>
      <c r="U156" s="22">
        <v>16611.038624562185</v>
      </c>
      <c r="V156" s="22">
        <v>-88920.680000000008</v>
      </c>
      <c r="W156" s="22">
        <v>-34049.68</v>
      </c>
      <c r="X156" s="153">
        <f t="shared" si="63"/>
        <v>-268724.20318557799</v>
      </c>
      <c r="Y156" s="16">
        <f t="shared" si="81"/>
        <v>147413.65543994503</v>
      </c>
      <c r="Z156" s="13">
        <f t="shared" si="64"/>
        <v>-598546.06424842903</v>
      </c>
      <c r="AA156" s="13"/>
      <c r="AB156" s="16">
        <v>-370876.19512735825</v>
      </c>
      <c r="AC156" s="22">
        <v>-12540.652200649229</v>
      </c>
      <c r="AD156" s="22">
        <v>-86539.199999999997</v>
      </c>
      <c r="AE156" s="22">
        <v>-33163.68</v>
      </c>
      <c r="AF156" s="140">
        <f t="shared" si="65"/>
        <v>-503119.72732800746</v>
      </c>
      <c r="AG156" s="173"/>
      <c r="AH156" s="16">
        <f t="shared" si="66"/>
        <v>-115.69287530370163</v>
      </c>
      <c r="AI156" s="16">
        <f t="shared" si="67"/>
        <v>44.960131694857871</v>
      </c>
      <c r="AJ156" s="16">
        <f t="shared" si="68"/>
        <v>-70.732743608843762</v>
      </c>
      <c r="AL156" s="153">
        <f t="shared" si="69"/>
        <v>-125.00040280665934</v>
      </c>
      <c r="AM156" s="153">
        <f t="shared" si="70"/>
        <v>23.099981970906892</v>
      </c>
      <c r="AN156" s="153">
        <f t="shared" si="71"/>
        <v>-90.571015566423327</v>
      </c>
      <c r="AO156" s="153">
        <f t="shared" si="72"/>
        <v>34.69705405746808</v>
      </c>
      <c r="AP156" s="153">
        <f t="shared" si="73"/>
        <v>-157.77438234470767</v>
      </c>
      <c r="AR156" s="153">
        <f t="shared" si="74"/>
        <v>-125.04254724455774</v>
      </c>
      <c r="AS156" s="153">
        <f t="shared" si="75"/>
        <v>5.6004850386251466</v>
      </c>
      <c r="AT156" s="153">
        <f t="shared" si="76"/>
        <v>-29.980000000000004</v>
      </c>
      <c r="AU156" s="153">
        <f t="shared" si="77"/>
        <v>-11.48</v>
      </c>
      <c r="AV156" s="153">
        <f t="shared" si="78"/>
        <v>-90.601551984348617</v>
      </c>
      <c r="AW156" s="153">
        <f t="shared" si="79"/>
        <v>49.701165016839184</v>
      </c>
      <c r="AX156" s="153">
        <f t="shared" si="80"/>
        <v>-201.80244917344203</v>
      </c>
      <c r="AZ156" s="16">
        <f t="shared" si="82"/>
        <v>-127.71218840473769</v>
      </c>
      <c r="BA156" s="16">
        <f t="shared" si="83"/>
        <v>-4.3184064051822411</v>
      </c>
      <c r="BB156" s="16">
        <f t="shared" si="84"/>
        <v>-29.8</v>
      </c>
      <c r="BC156" s="16">
        <f t="shared" si="85"/>
        <v>-11.42</v>
      </c>
      <c r="BD156" s="16">
        <f t="shared" si="86"/>
        <v>-173.25059480991993</v>
      </c>
    </row>
    <row r="157" spans="1:56">
      <c r="A157" s="54">
        <v>489</v>
      </c>
      <c r="B157" s="60">
        <v>8</v>
      </c>
      <c r="C157" s="60">
        <v>8</v>
      </c>
      <c r="D157" s="12" t="s">
        <v>170</v>
      </c>
      <c r="E157" s="15">
        <v>1835</v>
      </c>
      <c r="F157" s="15">
        <v>1791</v>
      </c>
      <c r="G157" s="22">
        <v>1752</v>
      </c>
      <c r="H157" s="22">
        <v>1703</v>
      </c>
      <c r="I157" s="22"/>
      <c r="J157" s="16">
        <v>741397.29173486971</v>
      </c>
      <c r="K157" s="22">
        <v>436512.14291764138</v>
      </c>
      <c r="L157" s="140">
        <f t="shared" si="61"/>
        <v>1177909.434652511</v>
      </c>
      <c r="M157" s="140"/>
      <c r="N157" s="22">
        <v>633509.21216143866</v>
      </c>
      <c r="O157" s="22">
        <v>330104.97979658458</v>
      </c>
      <c r="P157" s="22">
        <v>-162212.68887946414</v>
      </c>
      <c r="Q157" s="16">
        <v>62142.423816925329</v>
      </c>
      <c r="R157" s="13">
        <f t="shared" si="62"/>
        <v>863543.92689548444</v>
      </c>
      <c r="S157" s="16"/>
      <c r="T157" s="16">
        <v>633509.21216143866</v>
      </c>
      <c r="U157" s="22">
        <v>298760.00011385273</v>
      </c>
      <c r="V157" s="22">
        <v>-52524.959999999999</v>
      </c>
      <c r="W157" s="22">
        <v>-20112.96</v>
      </c>
      <c r="X157" s="153">
        <f t="shared" si="63"/>
        <v>-162212.68887946414</v>
      </c>
      <c r="Y157" s="16">
        <f t="shared" si="81"/>
        <v>87076.441109502251</v>
      </c>
      <c r="Z157" s="13">
        <f t="shared" si="64"/>
        <v>784495.04450532945</v>
      </c>
      <c r="AA157" s="13"/>
      <c r="AB157" s="16">
        <v>633509.21216143866</v>
      </c>
      <c r="AC157" s="22">
        <v>267981.68946221547</v>
      </c>
      <c r="AD157" s="22">
        <v>-50749.4</v>
      </c>
      <c r="AE157" s="22">
        <v>-19448.259999999998</v>
      </c>
      <c r="AF157" s="140">
        <f t="shared" si="65"/>
        <v>831293.24162365415</v>
      </c>
      <c r="AG157" s="173"/>
      <c r="AH157" s="16">
        <f t="shared" si="66"/>
        <v>404.03122165387992</v>
      </c>
      <c r="AI157" s="16">
        <f t="shared" si="67"/>
        <v>237.88127679435499</v>
      </c>
      <c r="AJ157" s="16">
        <f t="shared" si="68"/>
        <v>641.91249844823494</v>
      </c>
      <c r="AL157" s="153">
        <f t="shared" si="69"/>
        <v>353.71815307729685</v>
      </c>
      <c r="AM157" s="153">
        <f t="shared" si="70"/>
        <v>184.31322155029849</v>
      </c>
      <c r="AN157" s="153">
        <f t="shared" si="71"/>
        <v>-90.571015566423313</v>
      </c>
      <c r="AO157" s="153">
        <f t="shared" si="72"/>
        <v>34.69705405746808</v>
      </c>
      <c r="AP157" s="153">
        <f t="shared" si="73"/>
        <v>482.15741311864014</v>
      </c>
      <c r="AR157" s="153">
        <f t="shared" si="74"/>
        <v>361.59201607388053</v>
      </c>
      <c r="AS157" s="153">
        <f t="shared" si="75"/>
        <v>170.52511422023557</v>
      </c>
      <c r="AT157" s="153">
        <f t="shared" si="76"/>
        <v>-29.98</v>
      </c>
      <c r="AU157" s="153">
        <f t="shared" si="77"/>
        <v>-11.479999999999999</v>
      </c>
      <c r="AV157" s="153">
        <f t="shared" si="78"/>
        <v>-92.587151186908756</v>
      </c>
      <c r="AW157" s="153">
        <f t="shared" si="79"/>
        <v>49.701165016839184</v>
      </c>
      <c r="AX157" s="153">
        <f t="shared" si="80"/>
        <v>447.77114412404649</v>
      </c>
      <c r="AZ157" s="16">
        <f t="shared" si="82"/>
        <v>371.99601418757408</v>
      </c>
      <c r="BA157" s="16">
        <f t="shared" si="83"/>
        <v>157.35859627845886</v>
      </c>
      <c r="BB157" s="16">
        <f t="shared" si="84"/>
        <v>-29.8</v>
      </c>
      <c r="BC157" s="16">
        <f t="shared" si="85"/>
        <v>-11.42</v>
      </c>
      <c r="BD157" s="16">
        <f t="shared" si="86"/>
        <v>488.134610466033</v>
      </c>
    </row>
    <row r="158" spans="1:56">
      <c r="A158" s="54">
        <v>491</v>
      </c>
      <c r="B158" s="60">
        <v>10</v>
      </c>
      <c r="C158" s="60">
        <v>10</v>
      </c>
      <c r="D158" s="12" t="s">
        <v>171</v>
      </c>
      <c r="E158" s="15">
        <v>52122</v>
      </c>
      <c r="F158" s="15">
        <v>51980</v>
      </c>
      <c r="G158" s="22">
        <v>51919</v>
      </c>
      <c r="H158" s="22">
        <v>51890</v>
      </c>
      <c r="I158" s="22"/>
      <c r="J158" s="16">
        <v>-9833567.5417955555</v>
      </c>
      <c r="K158" s="22">
        <v>-4067803.3941691201</v>
      </c>
      <c r="L158" s="140">
        <f t="shared" si="61"/>
        <v>-13901370.935964676</v>
      </c>
      <c r="M158" s="140"/>
      <c r="N158" s="22">
        <v>-12122341.839662476</v>
      </c>
      <c r="O158" s="22">
        <v>-5029793.2100910293</v>
      </c>
      <c r="P158" s="22">
        <v>-4707881.3891426837</v>
      </c>
      <c r="Q158" s="16">
        <v>1803552.8699071908</v>
      </c>
      <c r="R158" s="13">
        <f t="shared" si="62"/>
        <v>-20056463.568989001</v>
      </c>
      <c r="S158" s="16"/>
      <c r="T158" s="16">
        <v>-12122341.839662476</v>
      </c>
      <c r="U158" s="22">
        <v>-4380115.1776557425</v>
      </c>
      <c r="V158" s="22">
        <v>-1556531.62</v>
      </c>
      <c r="W158" s="22">
        <v>-596030.12</v>
      </c>
      <c r="X158" s="153">
        <f t="shared" si="63"/>
        <v>-4707881.3891426837</v>
      </c>
      <c r="Y158" s="16">
        <f t="shared" si="81"/>
        <v>2580434.786509274</v>
      </c>
      <c r="Z158" s="13">
        <f t="shared" si="64"/>
        <v>-20782465.35995163</v>
      </c>
      <c r="AA158" s="13"/>
      <c r="AB158" s="16">
        <v>-12122341.839662476</v>
      </c>
      <c r="AC158" s="22">
        <v>-3713990.7709958358</v>
      </c>
      <c r="AD158" s="22">
        <v>-1546322</v>
      </c>
      <c r="AE158" s="22">
        <v>-592583.80000000005</v>
      </c>
      <c r="AF158" s="140">
        <f t="shared" si="65"/>
        <v>-17975238.410658311</v>
      </c>
      <c r="AG158" s="173"/>
      <c r="AH158" s="16">
        <f t="shared" si="66"/>
        <v>-188.66443232791443</v>
      </c>
      <c r="AI158" s="16">
        <f t="shared" si="67"/>
        <v>-78.043885387535397</v>
      </c>
      <c r="AJ158" s="16">
        <f t="shared" si="68"/>
        <v>-266.70831771544982</v>
      </c>
      <c r="AL158" s="153">
        <f t="shared" si="69"/>
        <v>-233.21165524552666</v>
      </c>
      <c r="AM158" s="153">
        <f t="shared" si="70"/>
        <v>-96.764009428453818</v>
      </c>
      <c r="AN158" s="153">
        <f t="shared" si="71"/>
        <v>-90.571015566423313</v>
      </c>
      <c r="AO158" s="153">
        <f t="shared" si="72"/>
        <v>34.69705405746808</v>
      </c>
      <c r="AP158" s="153">
        <f t="shared" si="73"/>
        <v>-385.84962618293576</v>
      </c>
      <c r="AR158" s="153">
        <f t="shared" si="74"/>
        <v>-233.4856572673294</v>
      </c>
      <c r="AS158" s="153">
        <f t="shared" si="75"/>
        <v>-84.364397959431855</v>
      </c>
      <c r="AT158" s="153">
        <f t="shared" si="76"/>
        <v>-29.98</v>
      </c>
      <c r="AU158" s="153">
        <f t="shared" si="77"/>
        <v>-11.48</v>
      </c>
      <c r="AV158" s="153">
        <f t="shared" si="78"/>
        <v>-90.677428092657479</v>
      </c>
      <c r="AW158" s="153">
        <f t="shared" si="79"/>
        <v>49.701165016839191</v>
      </c>
      <c r="AX158" s="153">
        <f t="shared" si="80"/>
        <v>-400.28631830257962</v>
      </c>
      <c r="AZ158" s="16">
        <f t="shared" si="82"/>
        <v>-233.61614645716853</v>
      </c>
      <c r="BA158" s="16">
        <f t="shared" si="83"/>
        <v>-71.574306629328106</v>
      </c>
      <c r="BB158" s="16">
        <f t="shared" si="84"/>
        <v>-29.8</v>
      </c>
      <c r="BC158" s="16">
        <f t="shared" si="85"/>
        <v>-11.420000000000002</v>
      </c>
      <c r="BD158" s="16">
        <f t="shared" si="86"/>
        <v>-346.41045308649666</v>
      </c>
    </row>
    <row r="159" spans="1:56">
      <c r="A159" s="54">
        <v>494</v>
      </c>
      <c r="B159" s="60">
        <v>17</v>
      </c>
      <c r="C159" s="60">
        <v>17</v>
      </c>
      <c r="D159" s="12" t="s">
        <v>172</v>
      </c>
      <c r="E159" s="15">
        <v>8909</v>
      </c>
      <c r="F159" s="15">
        <v>8882</v>
      </c>
      <c r="G159" s="22">
        <v>8827</v>
      </c>
      <c r="H159" s="22">
        <v>8749</v>
      </c>
      <c r="I159" s="22"/>
      <c r="J159" s="16">
        <v>-1332285.5570207154</v>
      </c>
      <c r="K159" s="22">
        <v>-1802553.0599030182</v>
      </c>
      <c r="L159" s="140">
        <f t="shared" si="61"/>
        <v>-3134838.6169237336</v>
      </c>
      <c r="M159" s="140"/>
      <c r="N159" s="22">
        <v>-1683048.3172458161</v>
      </c>
      <c r="O159" s="22">
        <v>-1940057.6494636505</v>
      </c>
      <c r="P159" s="22">
        <v>-804451.76026097185</v>
      </c>
      <c r="Q159" s="16">
        <v>308179.23413843149</v>
      </c>
      <c r="R159" s="13">
        <f t="shared" si="62"/>
        <v>-4119378.4928320074</v>
      </c>
      <c r="S159" s="16"/>
      <c r="T159" s="16">
        <v>-1683048.3172458161</v>
      </c>
      <c r="U159" s="22">
        <v>-1829044.9468070478</v>
      </c>
      <c r="V159" s="22">
        <v>-264633.46000000002</v>
      </c>
      <c r="W159" s="22">
        <v>-101333.96</v>
      </c>
      <c r="X159" s="153">
        <f t="shared" si="63"/>
        <v>-804451.76026097185</v>
      </c>
      <c r="Y159" s="16">
        <f t="shared" si="81"/>
        <v>438712.18360363948</v>
      </c>
      <c r="Z159" s="13">
        <f t="shared" si="64"/>
        <v>-4243800.2607101966</v>
      </c>
      <c r="AA159" s="13"/>
      <c r="AB159" s="16">
        <v>-1683048.3172458161</v>
      </c>
      <c r="AC159" s="22">
        <v>-1715221.9960576578</v>
      </c>
      <c r="AD159" s="22">
        <v>-260720.2</v>
      </c>
      <c r="AE159" s="22">
        <v>-99913.58</v>
      </c>
      <c r="AF159" s="140">
        <f t="shared" si="65"/>
        <v>-3758904.0933034741</v>
      </c>
      <c r="AG159" s="173"/>
      <c r="AH159" s="16">
        <f t="shared" si="66"/>
        <v>-149.54378235724721</v>
      </c>
      <c r="AI159" s="16">
        <f t="shared" si="67"/>
        <v>-202.32944886104144</v>
      </c>
      <c r="AJ159" s="16">
        <f t="shared" si="68"/>
        <v>-351.87323121828865</v>
      </c>
      <c r="AL159" s="153">
        <f t="shared" si="69"/>
        <v>-189.48979027761948</v>
      </c>
      <c r="AM159" s="153">
        <f t="shared" si="70"/>
        <v>-218.42576553294873</v>
      </c>
      <c r="AN159" s="153">
        <f t="shared" si="71"/>
        <v>-90.571015566423313</v>
      </c>
      <c r="AO159" s="153">
        <f t="shared" si="72"/>
        <v>34.69705405746808</v>
      </c>
      <c r="AP159" s="153">
        <f t="shared" si="73"/>
        <v>-463.78951731952344</v>
      </c>
      <c r="AR159" s="153">
        <f t="shared" si="74"/>
        <v>-190.67047889949202</v>
      </c>
      <c r="AS159" s="153">
        <f t="shared" si="75"/>
        <v>-207.21025793667698</v>
      </c>
      <c r="AT159" s="153">
        <f t="shared" si="76"/>
        <v>-29.980000000000004</v>
      </c>
      <c r="AU159" s="153">
        <f t="shared" si="77"/>
        <v>-11.48</v>
      </c>
      <c r="AV159" s="153">
        <f t="shared" si="78"/>
        <v>-91.135352924093326</v>
      </c>
      <c r="AW159" s="153">
        <f t="shared" si="79"/>
        <v>49.701165016839184</v>
      </c>
      <c r="AX159" s="153">
        <f t="shared" si="80"/>
        <v>-480.77492474342318</v>
      </c>
      <c r="AZ159" s="16">
        <f t="shared" ref="AZ159:AZ222" si="87">AB159/$H159</f>
        <v>-192.3703642982988</v>
      </c>
      <c r="BA159" s="16">
        <f t="shared" ref="BA159:BA222" si="88">AC159/$H159</f>
        <v>-196.04777643818238</v>
      </c>
      <c r="BB159" s="16">
        <f t="shared" ref="BB159:BB222" si="89">AD159/$H159</f>
        <v>-29.8</v>
      </c>
      <c r="BC159" s="16">
        <f t="shared" ref="BC159:BC222" si="90">AE159/$H159</f>
        <v>-11.42</v>
      </c>
      <c r="BD159" s="16">
        <f t="shared" ref="BD159:BD222" si="91">AF159/$H159</f>
        <v>-429.6381407364812</v>
      </c>
    </row>
    <row r="160" spans="1:56">
      <c r="A160" s="54">
        <v>495</v>
      </c>
      <c r="B160" s="60">
        <v>13</v>
      </c>
      <c r="C160" s="60">
        <v>13</v>
      </c>
      <c r="D160" s="12" t="s">
        <v>173</v>
      </c>
      <c r="E160" s="15">
        <v>1488</v>
      </c>
      <c r="F160" s="15">
        <v>1477</v>
      </c>
      <c r="G160" s="22">
        <v>1430</v>
      </c>
      <c r="H160" s="22">
        <v>1393</v>
      </c>
      <c r="I160" s="22"/>
      <c r="J160" s="16">
        <v>214609.38296891158</v>
      </c>
      <c r="K160" s="22">
        <v>178712.19771105226</v>
      </c>
      <c r="L160" s="140">
        <f t="shared" si="61"/>
        <v>393321.58067996381</v>
      </c>
      <c r="M160" s="140"/>
      <c r="N160" s="22">
        <v>-7961.7651400020659</v>
      </c>
      <c r="O160" s="22">
        <v>2011.3875876180136</v>
      </c>
      <c r="P160" s="22">
        <v>-133773.38999160723</v>
      </c>
      <c r="Q160" s="16">
        <v>51247.548842880351</v>
      </c>
      <c r="R160" s="13">
        <f t="shared" si="62"/>
        <v>-88476.21870111092</v>
      </c>
      <c r="S160" s="16"/>
      <c r="T160" s="16">
        <v>-7961.7651400020659</v>
      </c>
      <c r="U160" s="22">
        <v>-3015.6275569529107</v>
      </c>
      <c r="V160" s="22">
        <v>-42871.4</v>
      </c>
      <c r="W160" s="22">
        <v>-16416.400000000001</v>
      </c>
      <c r="X160" s="153">
        <f t="shared" si="63"/>
        <v>-133773.38999160723</v>
      </c>
      <c r="Y160" s="16">
        <f t="shared" si="81"/>
        <v>71072.665974080039</v>
      </c>
      <c r="Z160" s="13">
        <f t="shared" si="64"/>
        <v>-132965.91671448215</v>
      </c>
      <c r="AA160" s="13"/>
      <c r="AB160" s="16">
        <v>-7961.7651400020659</v>
      </c>
      <c r="AC160" s="22">
        <v>-6242.852477370714</v>
      </c>
      <c r="AD160" s="22">
        <v>-41511.4</v>
      </c>
      <c r="AE160" s="22">
        <v>-15908.06</v>
      </c>
      <c r="AF160" s="140">
        <f t="shared" si="65"/>
        <v>-71624.077617372779</v>
      </c>
      <c r="AG160" s="173"/>
      <c r="AH160" s="16">
        <f t="shared" si="66"/>
        <v>144.22673586620402</v>
      </c>
      <c r="AI160" s="16">
        <f t="shared" si="67"/>
        <v>120.10228340796523</v>
      </c>
      <c r="AJ160" s="16">
        <f t="shared" si="68"/>
        <v>264.32901927416924</v>
      </c>
      <c r="AL160" s="153">
        <f t="shared" si="69"/>
        <v>-5.3904977251198822</v>
      </c>
      <c r="AM160" s="153">
        <f t="shared" si="70"/>
        <v>1.3618060850494338</v>
      </c>
      <c r="AN160" s="153">
        <f t="shared" si="71"/>
        <v>-90.571015566423313</v>
      </c>
      <c r="AO160" s="153">
        <f t="shared" si="72"/>
        <v>34.69705405746808</v>
      </c>
      <c r="AP160" s="153">
        <f t="shared" si="73"/>
        <v>-59.902653149025674</v>
      </c>
      <c r="AR160" s="153">
        <f t="shared" si="74"/>
        <v>-5.5676679300713747</v>
      </c>
      <c r="AS160" s="153">
        <f t="shared" si="75"/>
        <v>-2.1088304594076299</v>
      </c>
      <c r="AT160" s="153">
        <f t="shared" si="76"/>
        <v>-29.98</v>
      </c>
      <c r="AU160" s="153">
        <f t="shared" si="77"/>
        <v>-11.48</v>
      </c>
      <c r="AV160" s="153">
        <f t="shared" si="78"/>
        <v>-93.547825168956109</v>
      </c>
      <c r="AW160" s="153">
        <f t="shared" si="79"/>
        <v>49.701165016839191</v>
      </c>
      <c r="AX160" s="153">
        <f t="shared" si="80"/>
        <v>-92.983158541595913</v>
      </c>
      <c r="AZ160" s="16">
        <f t="shared" si="87"/>
        <v>-5.7155528643230911</v>
      </c>
      <c r="BA160" s="16">
        <f t="shared" si="88"/>
        <v>-4.4815882823910362</v>
      </c>
      <c r="BB160" s="16">
        <f t="shared" si="89"/>
        <v>-29.8</v>
      </c>
      <c r="BC160" s="16">
        <f t="shared" si="90"/>
        <v>-11.42</v>
      </c>
      <c r="BD160" s="16">
        <f t="shared" si="91"/>
        <v>-51.41714114671413</v>
      </c>
    </row>
    <row r="161" spans="1:56">
      <c r="A161" s="54">
        <v>498</v>
      </c>
      <c r="B161" s="60">
        <v>19</v>
      </c>
      <c r="C161" s="60">
        <v>19</v>
      </c>
      <c r="D161" s="12" t="s">
        <v>174</v>
      </c>
      <c r="E161" s="15">
        <v>2321</v>
      </c>
      <c r="F161" s="15">
        <v>2281</v>
      </c>
      <c r="G161" s="22">
        <v>2325</v>
      </c>
      <c r="H161" s="22">
        <v>2313</v>
      </c>
      <c r="I161" s="22"/>
      <c r="J161" s="16">
        <v>-122686.07046232563</v>
      </c>
      <c r="K161" s="22">
        <v>494387.11180132453</v>
      </c>
      <c r="L161" s="140">
        <f t="shared" si="61"/>
        <v>371701.04133899888</v>
      </c>
      <c r="M161" s="140"/>
      <c r="N161" s="22">
        <v>73697.868990974603</v>
      </c>
      <c r="O161" s="22">
        <v>581467.94137752149</v>
      </c>
      <c r="P161" s="22">
        <v>-206592.48650701158</v>
      </c>
      <c r="Q161" s="16">
        <v>79143.980305084697</v>
      </c>
      <c r="R161" s="13">
        <f t="shared" si="62"/>
        <v>527717.30416656926</v>
      </c>
      <c r="S161" s="16"/>
      <c r="T161" s="16">
        <v>73697.868990974603</v>
      </c>
      <c r="U161" s="22">
        <v>541547.28327796189</v>
      </c>
      <c r="V161" s="22">
        <v>-69703.5</v>
      </c>
      <c r="W161" s="22">
        <v>-26691</v>
      </c>
      <c r="X161" s="153">
        <f t="shared" si="63"/>
        <v>-206592.48650701158</v>
      </c>
      <c r="Y161" s="16">
        <f t="shared" si="81"/>
        <v>115555.20866415111</v>
      </c>
      <c r="Z161" s="13">
        <f t="shared" si="64"/>
        <v>427813.37442607607</v>
      </c>
      <c r="AA161" s="13"/>
      <c r="AB161" s="16">
        <v>73697.868990974603</v>
      </c>
      <c r="AC161" s="22">
        <v>502348.32928779733</v>
      </c>
      <c r="AD161" s="22">
        <v>-68927.400000000009</v>
      </c>
      <c r="AE161" s="22">
        <v>-26414.46</v>
      </c>
      <c r="AF161" s="140">
        <f t="shared" si="65"/>
        <v>480704.3382787719</v>
      </c>
      <c r="AG161" s="173"/>
      <c r="AH161" s="16">
        <f t="shared" si="66"/>
        <v>-52.859142810135992</v>
      </c>
      <c r="AI161" s="16">
        <f t="shared" si="67"/>
        <v>213.00608005227252</v>
      </c>
      <c r="AJ161" s="16">
        <f t="shared" si="68"/>
        <v>160.14693724213652</v>
      </c>
      <c r="AL161" s="153">
        <f t="shared" si="69"/>
        <v>32.309455936420257</v>
      </c>
      <c r="AM161" s="153">
        <f t="shared" si="70"/>
        <v>254.91799271263545</v>
      </c>
      <c r="AN161" s="153">
        <f t="shared" si="71"/>
        <v>-90.571015566423313</v>
      </c>
      <c r="AO161" s="153">
        <f t="shared" si="72"/>
        <v>34.69705405746808</v>
      </c>
      <c r="AP161" s="153">
        <f t="shared" si="73"/>
        <v>231.3534871401005</v>
      </c>
      <c r="AR161" s="153">
        <f t="shared" si="74"/>
        <v>31.69800816816112</v>
      </c>
      <c r="AS161" s="153">
        <f t="shared" si="75"/>
        <v>232.92356270019866</v>
      </c>
      <c r="AT161" s="153">
        <f t="shared" si="76"/>
        <v>-29.98</v>
      </c>
      <c r="AU161" s="153">
        <f t="shared" si="77"/>
        <v>-11.48</v>
      </c>
      <c r="AV161" s="153">
        <f t="shared" si="78"/>
        <v>-88.856983443875947</v>
      </c>
      <c r="AW161" s="153">
        <f t="shared" si="79"/>
        <v>49.701165016839191</v>
      </c>
      <c r="AX161" s="153">
        <f t="shared" si="80"/>
        <v>184.00575244132304</v>
      </c>
      <c r="AZ161" s="16">
        <f t="shared" si="87"/>
        <v>31.862459572405793</v>
      </c>
      <c r="BA161" s="16">
        <f t="shared" si="88"/>
        <v>217.18475109718864</v>
      </c>
      <c r="BB161" s="16">
        <f t="shared" si="89"/>
        <v>-29.800000000000004</v>
      </c>
      <c r="BC161" s="16">
        <f t="shared" si="90"/>
        <v>-11.42</v>
      </c>
      <c r="BD161" s="16">
        <f t="shared" si="91"/>
        <v>207.82721066959442</v>
      </c>
    </row>
    <row r="162" spans="1:56">
      <c r="A162" s="54">
        <v>499</v>
      </c>
      <c r="B162" s="60">
        <v>15</v>
      </c>
      <c r="C162" s="60">
        <v>15</v>
      </c>
      <c r="D162" s="12" t="s">
        <v>175</v>
      </c>
      <c r="E162" s="15">
        <v>19536</v>
      </c>
      <c r="F162" s="15">
        <v>19662</v>
      </c>
      <c r="G162" s="22">
        <v>19763</v>
      </c>
      <c r="H162" s="22">
        <v>19738</v>
      </c>
      <c r="I162" s="22"/>
      <c r="J162" s="16">
        <v>2257095.6570163397</v>
      </c>
      <c r="K162" s="22">
        <v>767945.24610744999</v>
      </c>
      <c r="L162" s="140">
        <f t="shared" si="61"/>
        <v>3025040.9031237895</v>
      </c>
      <c r="M162" s="140"/>
      <c r="N162" s="22">
        <v>1283600.7430349656</v>
      </c>
      <c r="O162" s="22">
        <v>9037.8291318835691</v>
      </c>
      <c r="P162" s="22">
        <v>-1780807.3080670151</v>
      </c>
      <c r="Q162" s="16">
        <v>682213.47687793733</v>
      </c>
      <c r="R162" s="13">
        <f t="shared" si="62"/>
        <v>194044.74097777135</v>
      </c>
      <c r="S162" s="16"/>
      <c r="T162" s="16">
        <v>1283600.7430349656</v>
      </c>
      <c r="U162" s="22">
        <v>-40144.393381725204</v>
      </c>
      <c r="V162" s="22">
        <v>-592494.74</v>
      </c>
      <c r="W162" s="22">
        <v>-226879.24000000002</v>
      </c>
      <c r="X162" s="153">
        <f t="shared" si="63"/>
        <v>-1780807.3080670151</v>
      </c>
      <c r="Y162" s="16">
        <f t="shared" si="81"/>
        <v>982244.12422779284</v>
      </c>
      <c r="Z162" s="13">
        <f t="shared" si="64"/>
        <v>-374480.81418598199</v>
      </c>
      <c r="AA162" s="13"/>
      <c r="AB162" s="16">
        <v>1283600.7430349656</v>
      </c>
      <c r="AC162" s="22">
        <v>-83105.596079934316</v>
      </c>
      <c r="AD162" s="22">
        <v>-588192.4</v>
      </c>
      <c r="AE162" s="22">
        <v>-225407.96</v>
      </c>
      <c r="AF162" s="140">
        <f t="shared" si="65"/>
        <v>386894.78695503122</v>
      </c>
      <c r="AG162" s="173"/>
      <c r="AH162" s="16">
        <f t="shared" si="66"/>
        <v>115.53519947872337</v>
      </c>
      <c r="AI162" s="16">
        <f t="shared" si="67"/>
        <v>39.309236594361693</v>
      </c>
      <c r="AJ162" s="16">
        <f t="shared" si="68"/>
        <v>154.84443607308503</v>
      </c>
      <c r="AL162" s="153">
        <f t="shared" si="69"/>
        <v>65.283325350166081</v>
      </c>
      <c r="AM162" s="153">
        <f t="shared" si="70"/>
        <v>0.45965970561914193</v>
      </c>
      <c r="AN162" s="153">
        <f t="shared" si="71"/>
        <v>-90.571015566423313</v>
      </c>
      <c r="AO162" s="153">
        <f t="shared" si="72"/>
        <v>34.69705405746808</v>
      </c>
      <c r="AP162" s="153">
        <f t="shared" si="73"/>
        <v>9.8690235468299949</v>
      </c>
      <c r="AR162" s="153">
        <f t="shared" si="74"/>
        <v>64.949690989979544</v>
      </c>
      <c r="AS162" s="153">
        <f t="shared" si="75"/>
        <v>-2.0312904610496991</v>
      </c>
      <c r="AT162" s="153">
        <f t="shared" si="76"/>
        <v>-29.98</v>
      </c>
      <c r="AU162" s="153">
        <f t="shared" si="77"/>
        <v>-11.48</v>
      </c>
      <c r="AV162" s="153">
        <f t="shared" si="78"/>
        <v>-90.108146944644801</v>
      </c>
      <c r="AW162" s="153">
        <f t="shared" si="79"/>
        <v>49.701165016839184</v>
      </c>
      <c r="AX162" s="153">
        <f t="shared" si="80"/>
        <v>-18.948581398875778</v>
      </c>
      <c r="AZ162" s="16">
        <f t="shared" si="87"/>
        <v>65.031955772366274</v>
      </c>
      <c r="BA162" s="16">
        <f t="shared" si="88"/>
        <v>-4.2104365224406886</v>
      </c>
      <c r="BB162" s="16">
        <f t="shared" si="89"/>
        <v>-29.8</v>
      </c>
      <c r="BC162" s="16">
        <f t="shared" si="90"/>
        <v>-11.42</v>
      </c>
      <c r="BD162" s="16">
        <f t="shared" si="91"/>
        <v>19.601519249925587</v>
      </c>
    </row>
    <row r="163" spans="1:56">
      <c r="A163" s="54">
        <v>500</v>
      </c>
      <c r="B163" s="60">
        <v>13</v>
      </c>
      <c r="C163" s="60">
        <v>13</v>
      </c>
      <c r="D163" s="12" t="s">
        <v>176</v>
      </c>
      <c r="E163" s="15">
        <v>10426</v>
      </c>
      <c r="F163" s="15">
        <v>10486</v>
      </c>
      <c r="G163" s="22">
        <v>10551</v>
      </c>
      <c r="H163" s="22">
        <v>10614</v>
      </c>
      <c r="I163" s="22"/>
      <c r="J163" s="16">
        <v>2384572.1870733406</v>
      </c>
      <c r="K163" s="22">
        <v>1272038.2486312264</v>
      </c>
      <c r="L163" s="140">
        <f t="shared" si="61"/>
        <v>3656610.435704567</v>
      </c>
      <c r="M163" s="140"/>
      <c r="N163" s="22">
        <v>2705573.7844638815</v>
      </c>
      <c r="O163" s="22">
        <v>1285616.5212164067</v>
      </c>
      <c r="P163" s="22">
        <v>-949727.6692295149</v>
      </c>
      <c r="Q163" s="16">
        <v>363833.30884661031</v>
      </c>
      <c r="R163" s="13">
        <f t="shared" si="62"/>
        <v>3405295.9452973832</v>
      </c>
      <c r="S163" s="16"/>
      <c r="T163" s="16">
        <v>2705573.7844638815</v>
      </c>
      <c r="U163" s="22">
        <v>1102097.0030962916</v>
      </c>
      <c r="V163" s="22">
        <v>-316318.98</v>
      </c>
      <c r="W163" s="22">
        <v>-121125.48000000001</v>
      </c>
      <c r="X163" s="153">
        <f t="shared" si="63"/>
        <v>-949727.6692295149</v>
      </c>
      <c r="Y163" s="16">
        <f t="shared" si="81"/>
        <v>524396.99209267029</v>
      </c>
      <c r="Z163" s="13">
        <f t="shared" si="64"/>
        <v>2944895.6504233289</v>
      </c>
      <c r="AA163" s="13"/>
      <c r="AB163" s="16">
        <v>2705573.7844638815</v>
      </c>
      <c r="AC163" s="22">
        <v>921895.23565180879</v>
      </c>
      <c r="AD163" s="22">
        <v>-316297.2</v>
      </c>
      <c r="AE163" s="22">
        <v>-121211.88</v>
      </c>
      <c r="AF163" s="140">
        <f t="shared" si="65"/>
        <v>3189959.9401156902</v>
      </c>
      <c r="AG163" s="173"/>
      <c r="AH163" s="16">
        <f t="shared" si="66"/>
        <v>228.7140022130578</v>
      </c>
      <c r="AI163" s="16">
        <f t="shared" si="67"/>
        <v>122.0063541752567</v>
      </c>
      <c r="AJ163" s="16">
        <f t="shared" si="68"/>
        <v>350.72035638831449</v>
      </c>
      <c r="AL163" s="153">
        <f t="shared" si="69"/>
        <v>258.01771738164041</v>
      </c>
      <c r="AM163" s="153">
        <f t="shared" si="70"/>
        <v>122.60313953999683</v>
      </c>
      <c r="AN163" s="153">
        <f t="shared" si="71"/>
        <v>-90.571015566423313</v>
      </c>
      <c r="AO163" s="153">
        <f t="shared" si="72"/>
        <v>34.69705405746808</v>
      </c>
      <c r="AP163" s="153">
        <f t="shared" si="73"/>
        <v>324.74689541268197</v>
      </c>
      <c r="AR163" s="153">
        <f t="shared" si="74"/>
        <v>256.4281854292372</v>
      </c>
      <c r="AS163" s="153">
        <f t="shared" si="75"/>
        <v>104.45427003092517</v>
      </c>
      <c r="AT163" s="153">
        <f t="shared" si="76"/>
        <v>-29.979999999999997</v>
      </c>
      <c r="AU163" s="153">
        <f t="shared" si="77"/>
        <v>-11.48</v>
      </c>
      <c r="AV163" s="153">
        <f t="shared" si="78"/>
        <v>-90.01304797929248</v>
      </c>
      <c r="AW163" s="153">
        <f t="shared" si="79"/>
        <v>49.701165016839191</v>
      </c>
      <c r="AX163" s="153">
        <f t="shared" si="80"/>
        <v>279.11057249770909</v>
      </c>
      <c r="AZ163" s="16">
        <f t="shared" si="87"/>
        <v>254.90614136648591</v>
      </c>
      <c r="BA163" s="16">
        <f t="shared" si="88"/>
        <v>86.856532471434789</v>
      </c>
      <c r="BB163" s="16">
        <f t="shared" si="89"/>
        <v>-29.8</v>
      </c>
      <c r="BC163" s="16">
        <f t="shared" si="90"/>
        <v>-11.42</v>
      </c>
      <c r="BD163" s="16">
        <f t="shared" si="91"/>
        <v>300.54267383792069</v>
      </c>
    </row>
    <row r="164" spans="1:56">
      <c r="A164" s="54">
        <v>503</v>
      </c>
      <c r="B164" s="60">
        <v>2</v>
      </c>
      <c r="C164" s="60">
        <v>2</v>
      </c>
      <c r="D164" s="12" t="s">
        <v>177</v>
      </c>
      <c r="E164" s="15">
        <v>7594</v>
      </c>
      <c r="F164" s="15">
        <v>7539</v>
      </c>
      <c r="G164" s="22">
        <v>7515</v>
      </c>
      <c r="H164" s="22">
        <v>7477</v>
      </c>
      <c r="I164" s="22"/>
      <c r="J164" s="16">
        <v>-873381.28137660876</v>
      </c>
      <c r="K164" s="22">
        <v>-1004338.0367727539</v>
      </c>
      <c r="L164" s="140">
        <f t="shared" si="61"/>
        <v>-1877719.3181493627</v>
      </c>
      <c r="M164" s="140"/>
      <c r="N164" s="22">
        <v>-627304.2812280748</v>
      </c>
      <c r="O164" s="22">
        <v>-758664.3791083364</v>
      </c>
      <c r="P164" s="22">
        <v>-682814.88635526539</v>
      </c>
      <c r="Q164" s="16">
        <v>261581.09053925186</v>
      </c>
      <c r="R164" s="13">
        <f t="shared" si="62"/>
        <v>-1807202.4561524247</v>
      </c>
      <c r="S164" s="16"/>
      <c r="T164" s="16">
        <v>-627304.2812280748</v>
      </c>
      <c r="U164" s="22">
        <v>-664437.31703581568</v>
      </c>
      <c r="V164" s="22">
        <v>-225299.7</v>
      </c>
      <c r="W164" s="22">
        <v>-86272.2</v>
      </c>
      <c r="X164" s="153">
        <f t="shared" si="63"/>
        <v>-682814.88635526539</v>
      </c>
      <c r="Y164" s="16">
        <f t="shared" si="81"/>
        <v>373504.25510154647</v>
      </c>
      <c r="Z164" s="13">
        <f t="shared" si="64"/>
        <v>-1912624.1295176095</v>
      </c>
      <c r="AA164" s="13"/>
      <c r="AB164" s="16">
        <v>-627304.2812280748</v>
      </c>
      <c r="AC164" s="22">
        <v>-567824.92954429891</v>
      </c>
      <c r="AD164" s="22">
        <v>-222814.6</v>
      </c>
      <c r="AE164" s="22">
        <v>-85387.34</v>
      </c>
      <c r="AF164" s="140">
        <f t="shared" si="65"/>
        <v>-1503331.1507723739</v>
      </c>
      <c r="AG164" s="173"/>
      <c r="AH164" s="16">
        <f t="shared" si="66"/>
        <v>-115.00938653892662</v>
      </c>
      <c r="AI164" s="16">
        <f t="shared" si="67"/>
        <v>-132.25415285393126</v>
      </c>
      <c r="AJ164" s="16">
        <f t="shared" si="68"/>
        <v>-247.26353939285787</v>
      </c>
      <c r="AL164" s="153">
        <f t="shared" si="69"/>
        <v>-83.207889803432124</v>
      </c>
      <c r="AM164" s="153">
        <f t="shared" si="70"/>
        <v>-100.63196433324531</v>
      </c>
      <c r="AN164" s="153">
        <f t="shared" si="71"/>
        <v>-90.571015566423313</v>
      </c>
      <c r="AO164" s="153">
        <f t="shared" si="72"/>
        <v>34.69705405746808</v>
      </c>
      <c r="AP164" s="153">
        <f t="shared" si="73"/>
        <v>-239.71381564563268</v>
      </c>
      <c r="AR164" s="153">
        <f t="shared" si="74"/>
        <v>-83.47362358324348</v>
      </c>
      <c r="AS164" s="153">
        <f t="shared" si="75"/>
        <v>-88.414812646149784</v>
      </c>
      <c r="AT164" s="153">
        <f t="shared" si="76"/>
        <v>-29.98</v>
      </c>
      <c r="AU164" s="153">
        <f t="shared" si="77"/>
        <v>-11.48</v>
      </c>
      <c r="AV164" s="153">
        <f t="shared" si="78"/>
        <v>-90.860264318731254</v>
      </c>
      <c r="AW164" s="153">
        <f t="shared" si="79"/>
        <v>49.701165016839184</v>
      </c>
      <c r="AX164" s="153">
        <f t="shared" si="80"/>
        <v>-254.50753553128536</v>
      </c>
      <c r="AZ164" s="16">
        <f t="shared" si="87"/>
        <v>-83.89785759369731</v>
      </c>
      <c r="BA164" s="16">
        <f t="shared" si="88"/>
        <v>-75.942882111047069</v>
      </c>
      <c r="BB164" s="16">
        <f t="shared" si="89"/>
        <v>-29.8</v>
      </c>
      <c r="BC164" s="16">
        <f t="shared" si="90"/>
        <v>-11.42</v>
      </c>
      <c r="BD164" s="16">
        <f t="shared" si="91"/>
        <v>-201.06073970474441</v>
      </c>
    </row>
    <row r="165" spans="1:56">
      <c r="A165" s="54">
        <v>504</v>
      </c>
      <c r="B165" s="60">
        <v>1</v>
      </c>
      <c r="C165" s="146">
        <v>32</v>
      </c>
      <c r="D165" s="12" t="s">
        <v>178</v>
      </c>
      <c r="E165" s="15">
        <v>1816</v>
      </c>
      <c r="F165" s="15">
        <v>1764</v>
      </c>
      <c r="G165" s="22">
        <v>1715</v>
      </c>
      <c r="H165" s="22">
        <v>1677</v>
      </c>
      <c r="I165" s="22"/>
      <c r="J165" s="16">
        <v>-152539.77561146973</v>
      </c>
      <c r="K165" s="22">
        <v>25175.170923812559</v>
      </c>
      <c r="L165" s="140">
        <f t="shared" si="61"/>
        <v>-127364.60468765716</v>
      </c>
      <c r="M165" s="140"/>
      <c r="N165" s="22">
        <v>-480665.71192696487</v>
      </c>
      <c r="O165" s="22">
        <v>-174657.15057842605</v>
      </c>
      <c r="P165" s="22">
        <v>-159767.27145917073</v>
      </c>
      <c r="Q165" s="16">
        <v>61205.603357373693</v>
      </c>
      <c r="R165" s="13">
        <f t="shared" si="62"/>
        <v>-753884.53060718789</v>
      </c>
      <c r="S165" s="16"/>
      <c r="T165" s="16">
        <v>-480665.71192696487</v>
      </c>
      <c r="U165" s="22">
        <v>-152609.59287900617</v>
      </c>
      <c r="V165" s="22">
        <v>-51415.700000000004</v>
      </c>
      <c r="W165" s="22">
        <v>-19688.2</v>
      </c>
      <c r="X165" s="153">
        <f t="shared" si="63"/>
        <v>-159767.27145917073</v>
      </c>
      <c r="Y165" s="16">
        <f t="shared" si="81"/>
        <v>85237.498003879198</v>
      </c>
      <c r="Z165" s="13">
        <f t="shared" si="64"/>
        <v>-778908.97826126241</v>
      </c>
      <c r="AA165" s="13"/>
      <c r="AB165" s="16">
        <v>-480665.71192696487</v>
      </c>
      <c r="AC165" s="22">
        <v>-130003.9088977042</v>
      </c>
      <c r="AD165" s="22">
        <v>-49974.6</v>
      </c>
      <c r="AE165" s="22">
        <v>-19151.34</v>
      </c>
      <c r="AF165" s="140">
        <f t="shared" si="65"/>
        <v>-679795.56082466897</v>
      </c>
      <c r="AG165" s="173"/>
      <c r="AH165" s="16">
        <f t="shared" si="66"/>
        <v>-83.99767379486218</v>
      </c>
      <c r="AI165" s="16">
        <f t="shared" si="67"/>
        <v>13.862979583597223</v>
      </c>
      <c r="AJ165" s="16">
        <f t="shared" si="68"/>
        <v>-70.134694211264957</v>
      </c>
      <c r="AL165" s="153">
        <f t="shared" si="69"/>
        <v>-272.48623125111385</v>
      </c>
      <c r="AM165" s="153">
        <f t="shared" si="70"/>
        <v>-99.01199012382429</v>
      </c>
      <c r="AN165" s="153">
        <f t="shared" si="71"/>
        <v>-90.571015566423313</v>
      </c>
      <c r="AO165" s="153">
        <f t="shared" si="72"/>
        <v>34.69705405746808</v>
      </c>
      <c r="AP165" s="153">
        <f t="shared" si="73"/>
        <v>-427.37218288389334</v>
      </c>
      <c r="AR165" s="153">
        <f t="shared" si="74"/>
        <v>-280.27155214400284</v>
      </c>
      <c r="AS165" s="153">
        <f t="shared" si="75"/>
        <v>-88.985185352190186</v>
      </c>
      <c r="AT165" s="153">
        <f t="shared" si="76"/>
        <v>-29.980000000000004</v>
      </c>
      <c r="AU165" s="153">
        <f t="shared" si="77"/>
        <v>-11.48</v>
      </c>
      <c r="AV165" s="153">
        <f t="shared" si="78"/>
        <v>-93.158758868321129</v>
      </c>
      <c r="AW165" s="153">
        <f t="shared" si="79"/>
        <v>49.701165016839184</v>
      </c>
      <c r="AX165" s="153">
        <f t="shared" si="80"/>
        <v>-454.17433134767487</v>
      </c>
      <c r="AZ165" s="16">
        <f t="shared" si="87"/>
        <v>-286.62236847165468</v>
      </c>
      <c r="BA165" s="16">
        <f t="shared" si="88"/>
        <v>-77.521710732083605</v>
      </c>
      <c r="BB165" s="16">
        <f t="shared" si="89"/>
        <v>-29.8</v>
      </c>
      <c r="BC165" s="16">
        <f t="shared" si="90"/>
        <v>-11.42</v>
      </c>
      <c r="BD165" s="16">
        <f t="shared" si="91"/>
        <v>-405.36407920373819</v>
      </c>
    </row>
    <row r="166" spans="1:56">
      <c r="A166" s="54">
        <v>505</v>
      </c>
      <c r="B166" s="60">
        <v>1</v>
      </c>
      <c r="C166" s="146">
        <v>33</v>
      </c>
      <c r="D166" s="12" t="s">
        <v>179</v>
      </c>
      <c r="E166" s="15">
        <v>20837</v>
      </c>
      <c r="F166" s="15">
        <v>20912</v>
      </c>
      <c r="G166" s="22">
        <v>20957</v>
      </c>
      <c r="H166" s="22">
        <v>20934</v>
      </c>
      <c r="I166" s="22"/>
      <c r="J166" s="16">
        <v>-1067723.4109920911</v>
      </c>
      <c r="K166" s="22">
        <v>-487463.23182353366</v>
      </c>
      <c r="L166" s="140">
        <f t="shared" si="61"/>
        <v>-1555186.6428156248</v>
      </c>
      <c r="M166" s="140"/>
      <c r="N166" s="22">
        <v>-686844.96260971308</v>
      </c>
      <c r="O166" s="22">
        <v>-6089.0036184167311</v>
      </c>
      <c r="P166" s="22">
        <v>-1894021.0775250443</v>
      </c>
      <c r="Q166" s="16">
        <v>725584.79444977245</v>
      </c>
      <c r="R166" s="13">
        <f t="shared" si="62"/>
        <v>-1861370.2493034017</v>
      </c>
      <c r="S166" s="16"/>
      <c r="T166" s="16">
        <v>-686844.96260971308</v>
      </c>
      <c r="U166" s="22">
        <v>-42696.549404874248</v>
      </c>
      <c r="V166" s="22">
        <v>-628290.86</v>
      </c>
      <c r="W166" s="22">
        <v>-240586.36000000002</v>
      </c>
      <c r="X166" s="153">
        <f t="shared" si="63"/>
        <v>-1894021.0775250443</v>
      </c>
      <c r="Y166" s="16">
        <f t="shared" si="81"/>
        <v>1041587.3152578988</v>
      </c>
      <c r="Z166" s="13">
        <f t="shared" si="64"/>
        <v>-2450852.4942817334</v>
      </c>
      <c r="AA166" s="13"/>
      <c r="AB166" s="16">
        <v>-686844.96260971308</v>
      </c>
      <c r="AC166" s="22">
        <v>-88388.985109530389</v>
      </c>
      <c r="AD166" s="22">
        <v>-623833.20000000007</v>
      </c>
      <c r="AE166" s="22">
        <v>-239066.28</v>
      </c>
      <c r="AF166" s="140">
        <f t="shared" si="65"/>
        <v>-1638133.4277192436</v>
      </c>
      <c r="AG166" s="173"/>
      <c r="AH166" s="16">
        <f t="shared" si="66"/>
        <v>-51.241705187507371</v>
      </c>
      <c r="AI166" s="16">
        <f t="shared" si="67"/>
        <v>-23.394117762803361</v>
      </c>
      <c r="AJ166" s="16">
        <f t="shared" si="68"/>
        <v>-74.63582295031074</v>
      </c>
      <c r="AL166" s="153">
        <f t="shared" si="69"/>
        <v>-32.844537232675641</v>
      </c>
      <c r="AM166" s="153">
        <f t="shared" si="70"/>
        <v>-0.2911727055478544</v>
      </c>
      <c r="AN166" s="153">
        <f t="shared" si="71"/>
        <v>-90.571015566423313</v>
      </c>
      <c r="AO166" s="153">
        <f t="shared" si="72"/>
        <v>34.69705405746808</v>
      </c>
      <c r="AP166" s="153">
        <f t="shared" si="73"/>
        <v>-89.009671447178732</v>
      </c>
      <c r="AR166" s="153">
        <f t="shared" si="74"/>
        <v>-32.774011671981349</v>
      </c>
      <c r="AS166" s="153">
        <f t="shared" si="75"/>
        <v>-2.0373407169382185</v>
      </c>
      <c r="AT166" s="153">
        <f t="shared" si="76"/>
        <v>-29.98</v>
      </c>
      <c r="AU166" s="153">
        <f t="shared" si="77"/>
        <v>-11.48</v>
      </c>
      <c r="AV166" s="153">
        <f t="shared" si="78"/>
        <v>-90.376536599944856</v>
      </c>
      <c r="AW166" s="153">
        <f t="shared" si="79"/>
        <v>49.701165016839184</v>
      </c>
      <c r="AX166" s="153">
        <f t="shared" si="80"/>
        <v>-116.94672397202527</v>
      </c>
      <c r="AZ166" s="16">
        <f t="shared" si="87"/>
        <v>-32.810020187719168</v>
      </c>
      <c r="BA166" s="16">
        <f t="shared" si="88"/>
        <v>-4.2222692800960351</v>
      </c>
      <c r="BB166" s="16">
        <f t="shared" si="89"/>
        <v>-29.800000000000004</v>
      </c>
      <c r="BC166" s="16">
        <f t="shared" si="90"/>
        <v>-11.42</v>
      </c>
      <c r="BD166" s="16">
        <f t="shared" si="91"/>
        <v>-78.252289467815203</v>
      </c>
    </row>
    <row r="167" spans="1:56">
      <c r="A167" s="54">
        <v>507</v>
      </c>
      <c r="B167" s="60">
        <v>10</v>
      </c>
      <c r="C167" s="60">
        <v>10</v>
      </c>
      <c r="D167" s="12" t="s">
        <v>180</v>
      </c>
      <c r="E167" s="15">
        <v>5635</v>
      </c>
      <c r="F167" s="15">
        <v>5564</v>
      </c>
      <c r="G167" s="22">
        <v>5522</v>
      </c>
      <c r="H167" s="22">
        <v>7057</v>
      </c>
      <c r="I167" s="22"/>
      <c r="J167" s="16">
        <v>126007.61324428333</v>
      </c>
      <c r="K167" s="22">
        <v>466797.64630402316</v>
      </c>
      <c r="L167" s="140">
        <f t="shared" si="61"/>
        <v>592805.25954830647</v>
      </c>
      <c r="M167" s="140"/>
      <c r="N167" s="22">
        <v>-777950.7154690891</v>
      </c>
      <c r="O167" s="22">
        <v>-75741.755449885313</v>
      </c>
      <c r="P167" s="22">
        <v>-503937.13061157928</v>
      </c>
      <c r="Q167" s="16">
        <v>193054.40877575238</v>
      </c>
      <c r="R167" s="13">
        <f t="shared" si="62"/>
        <v>-1164575.1927548014</v>
      </c>
      <c r="S167" s="16"/>
      <c r="T167" s="16">
        <v>-1410487.6499089282</v>
      </c>
      <c r="U167" s="22">
        <v>-340686.23430017498</v>
      </c>
      <c r="V167" s="22">
        <v>-212828.02</v>
      </c>
      <c r="W167" s="22">
        <v>-81496.52</v>
      </c>
      <c r="X167" s="153">
        <f>P167-144914</f>
        <v>-648851.13061157928</v>
      </c>
      <c r="Y167" s="16">
        <f>G167/$G$10*277000000+78379</f>
        <v>352828.83322298597</v>
      </c>
      <c r="Z167" s="13">
        <f t="shared" si="64"/>
        <v>-2341520.7215976967</v>
      </c>
      <c r="AA167" s="13"/>
      <c r="AB167" s="16">
        <v>-1410487.6499089282</v>
      </c>
      <c r="AC167" s="22">
        <v>-332339.47690672416</v>
      </c>
      <c r="AD167" s="22">
        <v>-210298.6</v>
      </c>
      <c r="AE167" s="22">
        <v>-80590.94</v>
      </c>
      <c r="AF167" s="140">
        <f t="shared" si="65"/>
        <v>-2033716.6668156525</v>
      </c>
      <c r="AG167" s="173"/>
      <c r="AH167" s="16">
        <f t="shared" si="66"/>
        <v>22.361599510964211</v>
      </c>
      <c r="AI167" s="16">
        <f t="shared" si="67"/>
        <v>82.838978935940219</v>
      </c>
      <c r="AJ167" s="16">
        <f t="shared" si="68"/>
        <v>105.20057844690443</v>
      </c>
      <c r="AL167" s="153">
        <f t="shared" si="69"/>
        <v>-139.81860450558756</v>
      </c>
      <c r="AM167" s="153">
        <f t="shared" si="70"/>
        <v>-13.612824487757964</v>
      </c>
      <c r="AN167" s="153">
        <f t="shared" si="71"/>
        <v>-90.571015566423313</v>
      </c>
      <c r="AO167" s="153">
        <f t="shared" si="72"/>
        <v>34.69705405746808</v>
      </c>
      <c r="AP167" s="153">
        <f t="shared" si="73"/>
        <v>-209.30539050230075</v>
      </c>
      <c r="AR167" s="153">
        <f t="shared" ref="AR167" si="92">T167/$G167</f>
        <v>-255.4305776727505</v>
      </c>
      <c r="AS167" s="153">
        <f t="shared" ref="AS167" si="93">U167/$G167</f>
        <v>-61.696167022849508</v>
      </c>
      <c r="AT167" s="153">
        <f t="shared" ref="AT167" si="94">V167/$G167</f>
        <v>-38.541836291198841</v>
      </c>
      <c r="AU167" s="153">
        <f t="shared" ref="AU167" si="95">W167/$G167</f>
        <v>-14.758515030785947</v>
      </c>
      <c r="AV167" s="153">
        <f t="shared" si="78"/>
        <v>-117.50292115385355</v>
      </c>
      <c r="AW167" s="153">
        <f t="shared" si="79"/>
        <v>63.895116483699013</v>
      </c>
      <c r="AX167" s="153">
        <f t="shared" si="80"/>
        <v>-424.03490068773937</v>
      </c>
      <c r="AZ167" s="16">
        <f t="shared" si="87"/>
        <v>-199.87071700565795</v>
      </c>
      <c r="BA167" s="16">
        <f t="shared" si="88"/>
        <v>-47.093591739651998</v>
      </c>
      <c r="BB167" s="16">
        <f t="shared" si="89"/>
        <v>-29.8</v>
      </c>
      <c r="BC167" s="16">
        <f t="shared" si="90"/>
        <v>-11.42</v>
      </c>
      <c r="BD167" s="16">
        <f t="shared" si="91"/>
        <v>-288.18430874530998</v>
      </c>
    </row>
    <row r="168" spans="1:56">
      <c r="A168" s="54">
        <v>508</v>
      </c>
      <c r="B168" s="60">
        <v>6</v>
      </c>
      <c r="C168" s="60">
        <v>6</v>
      </c>
      <c r="D168" s="12" t="s">
        <v>181</v>
      </c>
      <c r="E168" s="15">
        <v>9563</v>
      </c>
      <c r="F168" s="15">
        <v>9360</v>
      </c>
      <c r="G168" s="22">
        <v>9271</v>
      </c>
      <c r="H168" s="22">
        <v>9270</v>
      </c>
      <c r="I168" s="22"/>
      <c r="J168" s="16">
        <v>-202194.99052737484</v>
      </c>
      <c r="K168" s="22">
        <v>-169346.17177379702</v>
      </c>
      <c r="L168" s="140">
        <f t="shared" si="61"/>
        <v>-371541.16230117186</v>
      </c>
      <c r="M168" s="140"/>
      <c r="N168" s="22">
        <v>-836985.06646362867</v>
      </c>
      <c r="O168" s="22">
        <v>-491822.01145742444</v>
      </c>
      <c r="P168" s="22">
        <v>-847744.70570172218</v>
      </c>
      <c r="Q168" s="16">
        <v>324764.42597790121</v>
      </c>
      <c r="R168" s="13">
        <f t="shared" si="62"/>
        <v>-1851787.3576448741</v>
      </c>
      <c r="S168" s="16"/>
      <c r="T168" s="16">
        <v>-836985.06646362867</v>
      </c>
      <c r="U168" s="22">
        <v>-374834.97060335963</v>
      </c>
      <c r="V168" s="22">
        <v>-277944.58</v>
      </c>
      <c r="W168" s="22">
        <v>-106431.08</v>
      </c>
      <c r="X168" s="153">
        <f t="shared" si="63"/>
        <v>-847744.70570172218</v>
      </c>
      <c r="Y168" s="16">
        <f t="shared" si="81"/>
        <v>460779.50087111606</v>
      </c>
      <c r="Z168" s="13">
        <f t="shared" si="64"/>
        <v>-1983160.9018975946</v>
      </c>
      <c r="AA168" s="13"/>
      <c r="AB168" s="16">
        <v>-836985.06646362867</v>
      </c>
      <c r="AC168" s="22">
        <v>-254886.44335563492</v>
      </c>
      <c r="AD168" s="22">
        <v>-276246</v>
      </c>
      <c r="AE168" s="22">
        <v>-105863.4</v>
      </c>
      <c r="AF168" s="140">
        <f t="shared" si="65"/>
        <v>-1473980.9098192635</v>
      </c>
      <c r="AG168" s="173"/>
      <c r="AH168" s="16">
        <f t="shared" si="66"/>
        <v>-21.143468631953869</v>
      </c>
      <c r="AI168" s="16">
        <f t="shared" si="67"/>
        <v>-17.708477650715992</v>
      </c>
      <c r="AJ168" s="16">
        <f t="shared" si="68"/>
        <v>-38.851946282669857</v>
      </c>
      <c r="AL168" s="153">
        <f t="shared" si="69"/>
        <v>-89.421481459789391</v>
      </c>
      <c r="AM168" s="153">
        <f t="shared" si="70"/>
        <v>-52.545086694169278</v>
      </c>
      <c r="AN168" s="153">
        <f t="shared" si="71"/>
        <v>-90.571015566423313</v>
      </c>
      <c r="AO168" s="153">
        <f t="shared" si="72"/>
        <v>34.69705405746808</v>
      </c>
      <c r="AP168" s="153">
        <f t="shared" si="73"/>
        <v>-197.84052966291389</v>
      </c>
      <c r="AR168" s="153">
        <f t="shared" si="74"/>
        <v>-90.279912249339731</v>
      </c>
      <c r="AS168" s="153">
        <f t="shared" si="75"/>
        <v>-40.430910430736667</v>
      </c>
      <c r="AT168" s="153">
        <f t="shared" si="76"/>
        <v>-29.98</v>
      </c>
      <c r="AU168" s="153">
        <f t="shared" si="77"/>
        <v>-11.48</v>
      </c>
      <c r="AV168" s="153">
        <f t="shared" si="78"/>
        <v>-91.440481685009402</v>
      </c>
      <c r="AW168" s="153">
        <f t="shared" si="79"/>
        <v>49.701165016839184</v>
      </c>
      <c r="AX168" s="153">
        <f t="shared" si="80"/>
        <v>-213.91013934824664</v>
      </c>
      <c r="AZ168" s="16">
        <f t="shared" si="87"/>
        <v>-90.28965118269997</v>
      </c>
      <c r="BA168" s="16">
        <f t="shared" si="88"/>
        <v>-27.495840707188233</v>
      </c>
      <c r="BB168" s="16">
        <f t="shared" si="89"/>
        <v>-29.8</v>
      </c>
      <c r="BC168" s="16">
        <f t="shared" si="90"/>
        <v>-11.42</v>
      </c>
      <c r="BD168" s="16">
        <f t="shared" si="91"/>
        <v>-159.00549188988819</v>
      </c>
    </row>
    <row r="169" spans="1:56">
      <c r="A169" s="54">
        <v>529</v>
      </c>
      <c r="B169" s="60">
        <v>2</v>
      </c>
      <c r="C169" s="60">
        <v>2</v>
      </c>
      <c r="D169" s="12" t="s">
        <v>182</v>
      </c>
      <c r="E169" s="15">
        <v>19579</v>
      </c>
      <c r="F169" s="15">
        <v>19850</v>
      </c>
      <c r="G169" s="22">
        <v>19999</v>
      </c>
      <c r="H169" s="22">
        <v>20129</v>
      </c>
      <c r="I169" s="22"/>
      <c r="J169" s="16">
        <v>3249168.9988771346</v>
      </c>
      <c r="K169" s="22">
        <v>612896.30576468771</v>
      </c>
      <c r="L169" s="140">
        <f t="shared" si="61"/>
        <v>3862065.3046418224</v>
      </c>
      <c r="M169" s="140"/>
      <c r="N169" s="22">
        <v>4328799.4813034628</v>
      </c>
      <c r="O169" s="22">
        <v>953971.93532920396</v>
      </c>
      <c r="P169" s="22">
        <v>-1797834.6589935028</v>
      </c>
      <c r="Q169" s="16">
        <v>688736.52304074133</v>
      </c>
      <c r="R169" s="13">
        <f t="shared" si="62"/>
        <v>4173673.2806799053</v>
      </c>
      <c r="S169" s="16"/>
      <c r="T169" s="16">
        <v>4328799.4813034628</v>
      </c>
      <c r="U169" s="22">
        <v>606569.45252505725</v>
      </c>
      <c r="V169" s="22">
        <v>-599570.02</v>
      </c>
      <c r="W169" s="22">
        <v>-229588.52000000002</v>
      </c>
      <c r="X169" s="153">
        <f t="shared" si="63"/>
        <v>-1797834.6589935028</v>
      </c>
      <c r="Y169" s="16">
        <f t="shared" si="81"/>
        <v>993973.59917176689</v>
      </c>
      <c r="Z169" s="13">
        <f t="shared" si="64"/>
        <v>3302349.3340067845</v>
      </c>
      <c r="AA169" s="13"/>
      <c r="AB169" s="16">
        <v>4328799.4813034628</v>
      </c>
      <c r="AC169" s="22">
        <v>265447.47238267853</v>
      </c>
      <c r="AD169" s="22">
        <v>-599844.20000000007</v>
      </c>
      <c r="AE169" s="22">
        <v>-229873.18</v>
      </c>
      <c r="AF169" s="140">
        <f t="shared" si="65"/>
        <v>3764529.5736861411</v>
      </c>
      <c r="AG169" s="173"/>
      <c r="AH169" s="16">
        <f t="shared" si="66"/>
        <v>165.95173394336456</v>
      </c>
      <c r="AI169" s="16">
        <f t="shared" si="67"/>
        <v>31.303759424111941</v>
      </c>
      <c r="AJ169" s="16">
        <f t="shared" si="68"/>
        <v>197.2554933674765</v>
      </c>
      <c r="AL169" s="153">
        <f t="shared" si="69"/>
        <v>218.07554061982179</v>
      </c>
      <c r="AM169" s="153">
        <f t="shared" si="70"/>
        <v>48.059039563184079</v>
      </c>
      <c r="AN169" s="153">
        <f t="shared" si="71"/>
        <v>-90.571015566423313</v>
      </c>
      <c r="AO169" s="153">
        <f t="shared" si="72"/>
        <v>34.69705405746808</v>
      </c>
      <c r="AP169" s="153">
        <f t="shared" si="73"/>
        <v>210.26061867405065</v>
      </c>
      <c r="AR169" s="153">
        <f t="shared" si="74"/>
        <v>216.45079660500338</v>
      </c>
      <c r="AS169" s="153">
        <f t="shared" si="75"/>
        <v>30.329989125709147</v>
      </c>
      <c r="AT169" s="153">
        <f t="shared" si="76"/>
        <v>-29.98</v>
      </c>
      <c r="AU169" s="153">
        <f t="shared" si="77"/>
        <v>-11.48</v>
      </c>
      <c r="AV169" s="153">
        <f t="shared" si="78"/>
        <v>-89.896227761063201</v>
      </c>
      <c r="AW169" s="153">
        <f t="shared" si="79"/>
        <v>49.701165016839184</v>
      </c>
      <c r="AX169" s="153">
        <f t="shared" si="80"/>
        <v>165.12572298648854</v>
      </c>
      <c r="AZ169" s="16">
        <f t="shared" si="87"/>
        <v>215.05288297001653</v>
      </c>
      <c r="BA169" s="16">
        <f t="shared" si="88"/>
        <v>13.18731543458088</v>
      </c>
      <c r="BB169" s="16">
        <f t="shared" si="89"/>
        <v>-29.800000000000004</v>
      </c>
      <c r="BC169" s="16">
        <f t="shared" si="90"/>
        <v>-11.42</v>
      </c>
      <c r="BD169" s="16">
        <f t="shared" si="91"/>
        <v>187.02019840459741</v>
      </c>
    </row>
    <row r="170" spans="1:56">
      <c r="A170" s="54">
        <v>531</v>
      </c>
      <c r="B170" s="60">
        <v>4</v>
      </c>
      <c r="C170" s="60">
        <v>4</v>
      </c>
      <c r="D170" s="12" t="s">
        <v>183</v>
      </c>
      <c r="E170" s="15">
        <v>5169</v>
      </c>
      <c r="F170" s="15">
        <v>5072</v>
      </c>
      <c r="G170" s="22">
        <v>4966</v>
      </c>
      <c r="H170" s="22">
        <v>4939</v>
      </c>
      <c r="I170" s="22"/>
      <c r="J170" s="16">
        <v>-901192.83959212282</v>
      </c>
      <c r="K170" s="22">
        <v>-906487.4611111877</v>
      </c>
      <c r="L170" s="140">
        <f t="shared" si="61"/>
        <v>-1807680.3007033104</v>
      </c>
      <c r="M170" s="140"/>
      <c r="N170" s="22">
        <v>-1123293.0359543334</v>
      </c>
      <c r="O170" s="22">
        <v>-999917.29458795243</v>
      </c>
      <c r="P170" s="22">
        <v>-459376.19095289905</v>
      </c>
      <c r="Q170" s="16">
        <v>175983.4581794781</v>
      </c>
      <c r="R170" s="13">
        <f t="shared" si="62"/>
        <v>-2406603.0633157068</v>
      </c>
      <c r="S170" s="16"/>
      <c r="T170" s="16">
        <v>-1123293.0359543334</v>
      </c>
      <c r="U170" s="22">
        <v>-936524.31689438224</v>
      </c>
      <c r="V170" s="22">
        <v>-148880.68</v>
      </c>
      <c r="W170" s="22">
        <v>-57009.68</v>
      </c>
      <c r="X170" s="153">
        <f t="shared" si="63"/>
        <v>-459376.19095289905</v>
      </c>
      <c r="Y170" s="16">
        <f t="shared" si="81"/>
        <v>246815.98547362341</v>
      </c>
      <c r="Z170" s="13">
        <f t="shared" si="64"/>
        <v>-2478267.9183279914</v>
      </c>
      <c r="AA170" s="13"/>
      <c r="AB170" s="16">
        <v>-1123293.0359543334</v>
      </c>
      <c r="AC170" s="22">
        <v>-871526.56794134167</v>
      </c>
      <c r="AD170" s="22">
        <v>-147182.20000000001</v>
      </c>
      <c r="AE170" s="22">
        <v>-56403.38</v>
      </c>
      <c r="AF170" s="140">
        <f t="shared" si="65"/>
        <v>-2198405.183895675</v>
      </c>
      <c r="AG170" s="173"/>
      <c r="AH170" s="16">
        <f t="shared" si="66"/>
        <v>-174.34568380578889</v>
      </c>
      <c r="AI170" s="16">
        <f t="shared" si="67"/>
        <v>-175.36998667270026</v>
      </c>
      <c r="AJ170" s="16">
        <f t="shared" si="68"/>
        <v>-349.71567047848913</v>
      </c>
      <c r="AL170" s="153">
        <f t="shared" si="69"/>
        <v>-221.46944715187962</v>
      </c>
      <c r="AM170" s="153">
        <f t="shared" si="70"/>
        <v>-197.14457700866569</v>
      </c>
      <c r="AN170" s="153">
        <f t="shared" si="71"/>
        <v>-90.571015566423313</v>
      </c>
      <c r="AO170" s="153">
        <f t="shared" si="72"/>
        <v>34.69705405746808</v>
      </c>
      <c r="AP170" s="153">
        <f t="shared" si="73"/>
        <v>-474.48798566950057</v>
      </c>
      <c r="AR170" s="153">
        <f t="shared" si="74"/>
        <v>-226.19674505725601</v>
      </c>
      <c r="AS170" s="153">
        <f t="shared" si="75"/>
        <v>-188.58725672460375</v>
      </c>
      <c r="AT170" s="153">
        <f t="shared" si="76"/>
        <v>-29.979999999999997</v>
      </c>
      <c r="AU170" s="153">
        <f t="shared" si="77"/>
        <v>-11.48</v>
      </c>
      <c r="AV170" s="153">
        <f t="shared" si="78"/>
        <v>-92.504267207591425</v>
      </c>
      <c r="AW170" s="153">
        <f t="shared" si="79"/>
        <v>49.701165016839191</v>
      </c>
      <c r="AX170" s="153">
        <f t="shared" si="80"/>
        <v>-499.04710397261204</v>
      </c>
      <c r="AZ170" s="16">
        <f t="shared" si="87"/>
        <v>-227.43329336998045</v>
      </c>
      <c r="BA170" s="16">
        <f t="shared" si="88"/>
        <v>-176.45810243801208</v>
      </c>
      <c r="BB170" s="16">
        <f t="shared" si="89"/>
        <v>-29.8</v>
      </c>
      <c r="BC170" s="16">
        <f t="shared" si="90"/>
        <v>-11.42</v>
      </c>
      <c r="BD170" s="16">
        <f t="shared" si="91"/>
        <v>-445.11139580799249</v>
      </c>
    </row>
    <row r="171" spans="1:56">
      <c r="A171" s="54">
        <v>535</v>
      </c>
      <c r="B171" s="60">
        <v>17</v>
      </c>
      <c r="C171" s="60">
        <v>17</v>
      </c>
      <c r="D171" s="12" t="s">
        <v>184</v>
      </c>
      <c r="E171" s="15">
        <v>10396</v>
      </c>
      <c r="F171" s="15">
        <v>10419</v>
      </c>
      <c r="G171" s="22">
        <v>10454</v>
      </c>
      <c r="H171" s="22">
        <v>10378</v>
      </c>
      <c r="I171" s="22"/>
      <c r="J171" s="16">
        <v>648349.79844050645</v>
      </c>
      <c r="K171" s="22">
        <v>-328873.14778039505</v>
      </c>
      <c r="L171" s="140">
        <f t="shared" si="61"/>
        <v>319476.65066011139</v>
      </c>
      <c r="M171" s="140"/>
      <c r="N171" s="22">
        <v>431355.8732414273</v>
      </c>
      <c r="O171" s="22">
        <v>-360276.35514438874</v>
      </c>
      <c r="P171" s="22">
        <v>-943659.41118656448</v>
      </c>
      <c r="Q171" s="16">
        <v>361508.60622475995</v>
      </c>
      <c r="R171" s="13">
        <f t="shared" si="62"/>
        <v>-511071.28686476592</v>
      </c>
      <c r="S171" s="16"/>
      <c r="T171" s="16">
        <v>431355.8732414273</v>
      </c>
      <c r="U171" s="22">
        <v>-230053.28050138647</v>
      </c>
      <c r="V171" s="22">
        <v>-313410.92</v>
      </c>
      <c r="W171" s="22">
        <v>-120011.92</v>
      </c>
      <c r="X171" s="153">
        <f t="shared" si="63"/>
        <v>-943659.41118656448</v>
      </c>
      <c r="Y171" s="16">
        <f t="shared" si="81"/>
        <v>519575.97908603685</v>
      </c>
      <c r="Z171" s="13">
        <f t="shared" si="64"/>
        <v>-656203.6793604868</v>
      </c>
      <c r="AA171" s="13"/>
      <c r="AB171" s="16">
        <v>431355.8732414273</v>
      </c>
      <c r="AC171" s="22">
        <v>-96533.653856723715</v>
      </c>
      <c r="AD171" s="22">
        <v>-309264.40000000002</v>
      </c>
      <c r="AE171" s="22">
        <v>-118516.76</v>
      </c>
      <c r="AF171" s="140">
        <f t="shared" si="65"/>
        <v>-92958.940615296466</v>
      </c>
      <c r="AG171" s="173"/>
      <c r="AH171" s="16">
        <f t="shared" si="66"/>
        <v>62.365313432137981</v>
      </c>
      <c r="AI171" s="16">
        <f t="shared" si="67"/>
        <v>-31.634585203962587</v>
      </c>
      <c r="AJ171" s="16">
        <f t="shared" si="68"/>
        <v>30.730728228175394</v>
      </c>
      <c r="AL171" s="153">
        <f t="shared" si="69"/>
        <v>41.400890031809894</v>
      </c>
      <c r="AM171" s="153">
        <f t="shared" si="70"/>
        <v>-34.578784446145384</v>
      </c>
      <c r="AN171" s="153">
        <f t="shared" si="71"/>
        <v>-90.571015566423313</v>
      </c>
      <c r="AO171" s="153">
        <f t="shared" si="72"/>
        <v>34.69705405746808</v>
      </c>
      <c r="AP171" s="153">
        <f t="shared" si="73"/>
        <v>-49.051855923290709</v>
      </c>
      <c r="AR171" s="153">
        <f t="shared" si="74"/>
        <v>41.26227982030106</v>
      </c>
      <c r="AS171" s="153">
        <f t="shared" si="75"/>
        <v>-22.006244547674235</v>
      </c>
      <c r="AT171" s="153">
        <f t="shared" si="76"/>
        <v>-29.979999999999997</v>
      </c>
      <c r="AU171" s="153">
        <f t="shared" si="77"/>
        <v>-11.48</v>
      </c>
      <c r="AV171" s="153">
        <f t="shared" si="78"/>
        <v>-90.26778373699679</v>
      </c>
      <c r="AW171" s="153">
        <f t="shared" si="79"/>
        <v>49.701165016839184</v>
      </c>
      <c r="AX171" s="153">
        <f t="shared" si="80"/>
        <v>-62.770583447530782</v>
      </c>
      <c r="AZ171" s="16">
        <f t="shared" si="87"/>
        <v>41.564451073562083</v>
      </c>
      <c r="BA171" s="16">
        <f t="shared" si="88"/>
        <v>-9.3017588992796032</v>
      </c>
      <c r="BB171" s="16">
        <f t="shared" si="89"/>
        <v>-29.8</v>
      </c>
      <c r="BC171" s="16">
        <f t="shared" si="90"/>
        <v>-11.42</v>
      </c>
      <c r="BD171" s="16">
        <f t="shared" si="91"/>
        <v>-8.9573078257175247</v>
      </c>
    </row>
    <row r="172" spans="1:56">
      <c r="A172" s="54">
        <v>536</v>
      </c>
      <c r="B172" s="60">
        <v>6</v>
      </c>
      <c r="C172" s="60">
        <v>6</v>
      </c>
      <c r="D172" s="12" t="s">
        <v>185</v>
      </c>
      <c r="E172" s="15">
        <v>34884</v>
      </c>
      <c r="F172" s="15">
        <v>35346</v>
      </c>
      <c r="G172" s="22">
        <v>35647</v>
      </c>
      <c r="H172" s="22">
        <v>36176</v>
      </c>
      <c r="I172" s="22"/>
      <c r="J172" s="16">
        <v>-1873068.0773626922</v>
      </c>
      <c r="K172" s="22">
        <v>-1518807.5567046653</v>
      </c>
      <c r="L172" s="140">
        <f t="shared" si="61"/>
        <v>-3391875.6340673575</v>
      </c>
      <c r="M172" s="140"/>
      <c r="N172" s="22">
        <v>-1468266.4195354653</v>
      </c>
      <c r="O172" s="22">
        <v>-862947.85170963779</v>
      </c>
      <c r="P172" s="22">
        <v>-3201323.1162107983</v>
      </c>
      <c r="Q172" s="16">
        <v>1226402.0727152668</v>
      </c>
      <c r="R172" s="13">
        <f t="shared" si="62"/>
        <v>-4306135.3147406345</v>
      </c>
      <c r="S172" s="16"/>
      <c r="T172" s="16">
        <v>-1468266.4195354653</v>
      </c>
      <c r="U172" s="22">
        <v>-421171.78909983282</v>
      </c>
      <c r="V172" s="22">
        <v>-1068697.06</v>
      </c>
      <c r="W172" s="22">
        <v>-409227.56</v>
      </c>
      <c r="X172" s="153">
        <f t="shared" si="63"/>
        <v>-3201323.1162107983</v>
      </c>
      <c r="Y172" s="16">
        <f t="shared" si="81"/>
        <v>1771697.4293552665</v>
      </c>
      <c r="Z172" s="13">
        <f t="shared" si="64"/>
        <v>-4796988.5154908299</v>
      </c>
      <c r="AA172" s="13"/>
      <c r="AB172" s="16">
        <v>-1468266.4195354653</v>
      </c>
      <c r="AC172" s="22">
        <v>-149397.33491208209</v>
      </c>
      <c r="AD172" s="22">
        <v>-1078044.8</v>
      </c>
      <c r="AE172" s="22">
        <v>-413129.92</v>
      </c>
      <c r="AF172" s="140">
        <f t="shared" si="65"/>
        <v>-3108838.4744475475</v>
      </c>
      <c r="AG172" s="173"/>
      <c r="AH172" s="16">
        <f t="shared" si="66"/>
        <v>-53.694188664221194</v>
      </c>
      <c r="AI172" s="16">
        <f t="shared" si="67"/>
        <v>-43.538801648453884</v>
      </c>
      <c r="AJ172" s="16">
        <f t="shared" si="68"/>
        <v>-97.232990312675085</v>
      </c>
      <c r="AL172" s="153">
        <f t="shared" si="69"/>
        <v>-41.53981835385801</v>
      </c>
      <c r="AM172" s="153">
        <f t="shared" si="70"/>
        <v>-24.414300110610473</v>
      </c>
      <c r="AN172" s="153">
        <f t="shared" si="71"/>
        <v>-90.571015566423313</v>
      </c>
      <c r="AO172" s="153">
        <f t="shared" si="72"/>
        <v>34.69705405746808</v>
      </c>
      <c r="AP172" s="153">
        <f t="shared" si="73"/>
        <v>-121.82807997342371</v>
      </c>
      <c r="AR172" s="153">
        <f t="shared" si="74"/>
        <v>-41.18905993591229</v>
      </c>
      <c r="AS172" s="153">
        <f t="shared" si="75"/>
        <v>-11.815069686083902</v>
      </c>
      <c r="AT172" s="153">
        <f t="shared" si="76"/>
        <v>-29.98</v>
      </c>
      <c r="AU172" s="153">
        <f t="shared" si="77"/>
        <v>-11.48</v>
      </c>
      <c r="AV172" s="153">
        <f t="shared" si="78"/>
        <v>-89.806242214233961</v>
      </c>
      <c r="AW172" s="153">
        <f t="shared" si="79"/>
        <v>49.701165016839184</v>
      </c>
      <c r="AX172" s="153">
        <f t="shared" si="80"/>
        <v>-134.56920681939098</v>
      </c>
      <c r="AZ172" s="16">
        <f t="shared" si="87"/>
        <v>-40.586754188839706</v>
      </c>
      <c r="BA172" s="16">
        <f t="shared" si="88"/>
        <v>-4.12973614860908</v>
      </c>
      <c r="BB172" s="16">
        <f t="shared" si="89"/>
        <v>-29.8</v>
      </c>
      <c r="BC172" s="16">
        <f t="shared" si="90"/>
        <v>-11.42</v>
      </c>
      <c r="BD172" s="16">
        <f t="shared" si="91"/>
        <v>-85.936490337448788</v>
      </c>
    </row>
    <row r="173" spans="1:56">
      <c r="A173" s="54">
        <v>538</v>
      </c>
      <c r="B173" s="60">
        <v>2</v>
      </c>
      <c r="C173" s="60">
        <v>2</v>
      </c>
      <c r="D173" s="12" t="s">
        <v>186</v>
      </c>
      <c r="E173" s="15">
        <v>4689</v>
      </c>
      <c r="F173" s="15">
        <v>4644</v>
      </c>
      <c r="G173" s="22">
        <v>4695</v>
      </c>
      <c r="H173" s="22">
        <v>4659</v>
      </c>
      <c r="I173" s="22"/>
      <c r="J173" s="16">
        <v>-127316.54536926148</v>
      </c>
      <c r="K173" s="22">
        <v>-344269.17096816306</v>
      </c>
      <c r="L173" s="140">
        <f t="shared" si="61"/>
        <v>-471585.71633742453</v>
      </c>
      <c r="M173" s="140"/>
      <c r="N173" s="22">
        <v>4520.992781539514</v>
      </c>
      <c r="O173" s="22">
        <v>-206149.2044784037</v>
      </c>
      <c r="P173" s="22">
        <v>-420611.79629046988</v>
      </c>
      <c r="Q173" s="16">
        <v>161133.11904288176</v>
      </c>
      <c r="R173" s="13">
        <f t="shared" si="62"/>
        <v>-461106.88894445228</v>
      </c>
      <c r="S173" s="16"/>
      <c r="T173" s="16">
        <v>4520.992781539514</v>
      </c>
      <c r="U173" s="22">
        <v>-148105.63420850231</v>
      </c>
      <c r="V173" s="22">
        <v>-140756.1</v>
      </c>
      <c r="W173" s="22">
        <v>-53898.6</v>
      </c>
      <c r="X173" s="153">
        <f t="shared" si="63"/>
        <v>-420611.79629046988</v>
      </c>
      <c r="Y173" s="16">
        <f t="shared" si="81"/>
        <v>233346.96975405997</v>
      </c>
      <c r="Z173" s="13">
        <f t="shared" si="64"/>
        <v>-525504.16796337254</v>
      </c>
      <c r="AA173" s="13"/>
      <c r="AB173" s="16">
        <v>4520.992781539514</v>
      </c>
      <c r="AC173" s="22">
        <v>-88592.711074054299</v>
      </c>
      <c r="AD173" s="22">
        <v>-138838.20000000001</v>
      </c>
      <c r="AE173" s="22">
        <v>-53205.78</v>
      </c>
      <c r="AF173" s="140">
        <f t="shared" si="65"/>
        <v>-276115.69829251477</v>
      </c>
      <c r="AG173" s="173"/>
      <c r="AH173" s="16">
        <f t="shared" si="66"/>
        <v>-27.152174316327891</v>
      </c>
      <c r="AI173" s="16">
        <f t="shared" si="67"/>
        <v>-73.420595216072314</v>
      </c>
      <c r="AJ173" s="16">
        <f t="shared" si="68"/>
        <v>-100.5727695324002</v>
      </c>
      <c r="AL173" s="153">
        <f t="shared" si="69"/>
        <v>0.97351265752358185</v>
      </c>
      <c r="AM173" s="153">
        <f t="shared" si="70"/>
        <v>-44.390440240827672</v>
      </c>
      <c r="AN173" s="153">
        <f t="shared" si="71"/>
        <v>-90.571015566423313</v>
      </c>
      <c r="AO173" s="153">
        <f t="shared" si="72"/>
        <v>34.69705405746808</v>
      </c>
      <c r="AP173" s="153">
        <f t="shared" si="73"/>
        <v>-99.29088909225932</v>
      </c>
      <c r="AR173" s="153">
        <f t="shared" si="74"/>
        <v>0.96293775964632888</v>
      </c>
      <c r="AS173" s="153">
        <f t="shared" si="75"/>
        <v>-31.545395997551076</v>
      </c>
      <c r="AT173" s="153">
        <f t="shared" si="76"/>
        <v>-29.98</v>
      </c>
      <c r="AU173" s="153">
        <f t="shared" si="77"/>
        <v>-11.48</v>
      </c>
      <c r="AV173" s="153">
        <f t="shared" si="78"/>
        <v>-89.587177058673035</v>
      </c>
      <c r="AW173" s="153">
        <f t="shared" si="79"/>
        <v>49.701165016839184</v>
      </c>
      <c r="AX173" s="153">
        <f t="shared" si="80"/>
        <v>-111.92847027973856</v>
      </c>
      <c r="AZ173" s="16">
        <f t="shared" si="87"/>
        <v>0.97037836049356385</v>
      </c>
      <c r="BA173" s="16">
        <f t="shared" si="88"/>
        <v>-19.015391945493519</v>
      </c>
      <c r="BB173" s="16">
        <f t="shared" si="89"/>
        <v>-29.800000000000004</v>
      </c>
      <c r="BC173" s="16">
        <f t="shared" si="90"/>
        <v>-11.42</v>
      </c>
      <c r="BD173" s="16">
        <f t="shared" si="91"/>
        <v>-59.265013584999949</v>
      </c>
    </row>
    <row r="174" spans="1:56">
      <c r="A174" s="54">
        <v>541</v>
      </c>
      <c r="B174" s="60">
        <v>12</v>
      </c>
      <c r="C174" s="60">
        <v>12</v>
      </c>
      <c r="D174" s="12" t="s">
        <v>187</v>
      </c>
      <c r="E174" s="15">
        <v>9423</v>
      </c>
      <c r="F174" s="15">
        <v>9243</v>
      </c>
      <c r="G174" s="22">
        <v>9130</v>
      </c>
      <c r="H174" s="22">
        <v>8980</v>
      </c>
      <c r="I174" s="22"/>
      <c r="J174" s="16">
        <v>3866652.0284846225</v>
      </c>
      <c r="K174" s="22">
        <v>2786109.4491543616</v>
      </c>
      <c r="L174" s="140">
        <f t="shared" si="61"/>
        <v>6652761.4776389841</v>
      </c>
      <c r="M174" s="140"/>
      <c r="N174" s="22">
        <v>2452029.1786533692</v>
      </c>
      <c r="O174" s="22">
        <v>1665290.1826260842</v>
      </c>
      <c r="P174" s="22">
        <v>-837147.89688045066</v>
      </c>
      <c r="Q174" s="16">
        <v>320704.87065317744</v>
      </c>
      <c r="R174" s="13">
        <f t="shared" si="62"/>
        <v>3600876.3350521801</v>
      </c>
      <c r="S174" s="16"/>
      <c r="T174" s="16">
        <v>2452029.1786533692</v>
      </c>
      <c r="U174" s="22">
        <v>1503524.885469473</v>
      </c>
      <c r="V174" s="22">
        <v>-273717.40000000002</v>
      </c>
      <c r="W174" s="22">
        <v>-104812.40000000001</v>
      </c>
      <c r="X174" s="153">
        <f t="shared" si="63"/>
        <v>-837147.89688045066</v>
      </c>
      <c r="Y174" s="16">
        <f t="shared" si="81"/>
        <v>453771.63660374179</v>
      </c>
      <c r="Z174" s="13">
        <f t="shared" si="64"/>
        <v>3193648.0038461336</v>
      </c>
      <c r="AA174" s="13"/>
      <c r="AB174" s="16">
        <v>2452029.1786533692</v>
      </c>
      <c r="AC174" s="22">
        <v>1344684.0561266013</v>
      </c>
      <c r="AD174" s="22">
        <v>-267604</v>
      </c>
      <c r="AE174" s="22">
        <v>-102551.6</v>
      </c>
      <c r="AF174" s="140">
        <f t="shared" si="65"/>
        <v>3426557.6347799706</v>
      </c>
      <c r="AG174" s="173"/>
      <c r="AH174" s="16">
        <f t="shared" si="66"/>
        <v>410.34193234475458</v>
      </c>
      <c r="AI174" s="16">
        <f t="shared" si="67"/>
        <v>295.67117151165888</v>
      </c>
      <c r="AJ174" s="16">
        <f t="shared" si="68"/>
        <v>706.01310385641352</v>
      </c>
      <c r="AL174" s="153">
        <f t="shared" si="69"/>
        <v>265.28499174005941</v>
      </c>
      <c r="AM174" s="153">
        <f t="shared" si="70"/>
        <v>180.16771422980463</v>
      </c>
      <c r="AN174" s="153">
        <f t="shared" si="71"/>
        <v>-90.571015566423313</v>
      </c>
      <c r="AO174" s="153">
        <f t="shared" si="72"/>
        <v>34.69705405746808</v>
      </c>
      <c r="AP174" s="153">
        <f t="shared" si="73"/>
        <v>389.57874446090881</v>
      </c>
      <c r="AR174" s="153">
        <f t="shared" si="74"/>
        <v>268.56836567944896</v>
      </c>
      <c r="AS174" s="153">
        <f t="shared" si="75"/>
        <v>164.67961505689738</v>
      </c>
      <c r="AT174" s="153">
        <f t="shared" si="76"/>
        <v>-29.980000000000004</v>
      </c>
      <c r="AU174" s="153">
        <f t="shared" si="77"/>
        <v>-11.48</v>
      </c>
      <c r="AV174" s="153">
        <f t="shared" si="78"/>
        <v>-91.691993086577284</v>
      </c>
      <c r="AW174" s="153">
        <f t="shared" si="79"/>
        <v>49.701165016839191</v>
      </c>
      <c r="AX174" s="153">
        <f t="shared" si="80"/>
        <v>349.79715266660827</v>
      </c>
      <c r="AZ174" s="16">
        <f t="shared" si="87"/>
        <v>273.05447423756897</v>
      </c>
      <c r="BA174" s="16">
        <f t="shared" si="88"/>
        <v>149.74209979138098</v>
      </c>
      <c r="BB174" s="16">
        <f t="shared" si="89"/>
        <v>-29.8</v>
      </c>
      <c r="BC174" s="16">
        <f t="shared" si="90"/>
        <v>-11.42</v>
      </c>
      <c r="BD174" s="16">
        <f t="shared" si="91"/>
        <v>381.57657402894995</v>
      </c>
    </row>
    <row r="175" spans="1:56">
      <c r="A175" s="54">
        <v>543</v>
      </c>
      <c r="B175" s="60">
        <v>1</v>
      </c>
      <c r="C175" s="146">
        <v>33</v>
      </c>
      <c r="D175" s="12" t="s">
        <v>188</v>
      </c>
      <c r="E175" s="15">
        <v>44127</v>
      </c>
      <c r="F175" s="15">
        <v>44458</v>
      </c>
      <c r="G175" s="22">
        <v>44785</v>
      </c>
      <c r="H175" s="22">
        <v>45048</v>
      </c>
      <c r="I175" s="22"/>
      <c r="J175" s="16">
        <v>2860711.8872551038</v>
      </c>
      <c r="K175" s="22">
        <v>2260063.0878100507</v>
      </c>
      <c r="L175" s="140">
        <f t="shared" si="61"/>
        <v>5120774.975065155</v>
      </c>
      <c r="M175" s="140"/>
      <c r="N175" s="22">
        <v>5233977.5570725771</v>
      </c>
      <c r="O175" s="22">
        <v>2992849.2983238832</v>
      </c>
      <c r="P175" s="22">
        <v>-4026606.2100520479</v>
      </c>
      <c r="Q175" s="16">
        <v>1542561.629286916</v>
      </c>
      <c r="R175" s="13">
        <f t="shared" si="62"/>
        <v>5742782.2746313289</v>
      </c>
      <c r="S175" s="16"/>
      <c r="T175" s="16">
        <v>5233977.5570725771</v>
      </c>
      <c r="U175" s="22">
        <v>2214772.7451497391</v>
      </c>
      <c r="V175" s="22">
        <v>-1342654.3</v>
      </c>
      <c r="W175" s="22">
        <v>-514131.80000000005</v>
      </c>
      <c r="X175" s="153">
        <f t="shared" si="63"/>
        <v>-4026606.2100520479</v>
      </c>
      <c r="Y175" s="16">
        <f t="shared" si="81"/>
        <v>2225866.6752791433</v>
      </c>
      <c r="Z175" s="13">
        <f t="shared" si="64"/>
        <v>3791224.6674494119</v>
      </c>
      <c r="AA175" s="13"/>
      <c r="AB175" s="16">
        <v>5233977.5570725771</v>
      </c>
      <c r="AC175" s="22">
        <v>1450762.6195492414</v>
      </c>
      <c r="AD175" s="22">
        <v>-1342430.4000000001</v>
      </c>
      <c r="AE175" s="22">
        <v>-514448.16</v>
      </c>
      <c r="AF175" s="140">
        <f t="shared" si="65"/>
        <v>4827861.6166218184</v>
      </c>
      <c r="AG175" s="173"/>
      <c r="AH175" s="16">
        <f t="shared" si="66"/>
        <v>64.829059017270694</v>
      </c>
      <c r="AI175" s="16">
        <f t="shared" si="67"/>
        <v>51.217238602444098</v>
      </c>
      <c r="AJ175" s="16">
        <f t="shared" si="68"/>
        <v>116.04629761971479</v>
      </c>
      <c r="AL175" s="153">
        <f t="shared" si="69"/>
        <v>117.72858781484946</v>
      </c>
      <c r="AM175" s="153">
        <f t="shared" si="70"/>
        <v>67.318577046288254</v>
      </c>
      <c r="AN175" s="153">
        <f t="shared" si="71"/>
        <v>-90.571015566423313</v>
      </c>
      <c r="AO175" s="153">
        <f t="shared" si="72"/>
        <v>34.69705405746808</v>
      </c>
      <c r="AP175" s="153">
        <f t="shared" si="73"/>
        <v>129.1732033521825</v>
      </c>
      <c r="AR175" s="153">
        <f t="shared" si="74"/>
        <v>116.86898642564647</v>
      </c>
      <c r="AS175" s="153">
        <f t="shared" si="75"/>
        <v>49.453449707485518</v>
      </c>
      <c r="AT175" s="153">
        <f t="shared" si="76"/>
        <v>-29.98</v>
      </c>
      <c r="AU175" s="153">
        <f t="shared" si="77"/>
        <v>-11.48</v>
      </c>
      <c r="AV175" s="153">
        <f t="shared" si="78"/>
        <v>-89.909706599353527</v>
      </c>
      <c r="AW175" s="153">
        <f t="shared" si="79"/>
        <v>49.701165016839191</v>
      </c>
      <c r="AX175" s="153">
        <f t="shared" si="80"/>
        <v>84.653894550617665</v>
      </c>
      <c r="AZ175" s="16">
        <f t="shared" si="87"/>
        <v>116.1866799208084</v>
      </c>
      <c r="BA175" s="16">
        <f t="shared" si="88"/>
        <v>32.204817517963981</v>
      </c>
      <c r="BB175" s="16">
        <f t="shared" si="89"/>
        <v>-29.800000000000004</v>
      </c>
      <c r="BC175" s="16">
        <f t="shared" si="90"/>
        <v>-11.42</v>
      </c>
      <c r="BD175" s="16">
        <f t="shared" si="91"/>
        <v>107.17149743877239</v>
      </c>
    </row>
    <row r="176" spans="1:56">
      <c r="A176" s="54">
        <v>545</v>
      </c>
      <c r="B176" s="60">
        <v>15</v>
      </c>
      <c r="C176" s="60">
        <v>15</v>
      </c>
      <c r="D176" s="12" t="s">
        <v>189</v>
      </c>
      <c r="E176" s="15">
        <v>9562</v>
      </c>
      <c r="F176" s="15">
        <v>9584</v>
      </c>
      <c r="G176" s="22">
        <v>9621</v>
      </c>
      <c r="H176" s="22">
        <v>9554</v>
      </c>
      <c r="I176" s="22"/>
      <c r="J176" s="16">
        <v>1099149.4054686362</v>
      </c>
      <c r="K176" s="22">
        <v>1112102.0238476603</v>
      </c>
      <c r="L176" s="140">
        <f t="shared" si="61"/>
        <v>2211251.4293162962</v>
      </c>
      <c r="M176" s="140"/>
      <c r="N176" s="22">
        <v>1844380.1191372457</v>
      </c>
      <c r="O176" s="22">
        <v>1425587.826921049</v>
      </c>
      <c r="P176" s="22">
        <v>-868032.61318860098</v>
      </c>
      <c r="Q176" s="16">
        <v>332536.56608677405</v>
      </c>
      <c r="R176" s="13">
        <f t="shared" si="62"/>
        <v>2734471.8989564679</v>
      </c>
      <c r="S176" s="16"/>
      <c r="T176" s="16">
        <v>1844380.1191372457</v>
      </c>
      <c r="U176" s="22">
        <v>1257854.5576417067</v>
      </c>
      <c r="V176" s="22">
        <v>-288437.58</v>
      </c>
      <c r="W176" s="22">
        <v>-110449.08</v>
      </c>
      <c r="X176" s="153">
        <f t="shared" si="63"/>
        <v>-868032.61318860098</v>
      </c>
      <c r="Y176" s="16">
        <f t="shared" si="81"/>
        <v>478174.90862700978</v>
      </c>
      <c r="Z176" s="13">
        <f t="shared" si="64"/>
        <v>2313490.3122173613</v>
      </c>
      <c r="AA176" s="13"/>
      <c r="AB176" s="16">
        <v>1844380.1191372457</v>
      </c>
      <c r="AC176" s="22">
        <v>1093153.6479346761</v>
      </c>
      <c r="AD176" s="22">
        <v>-284709.2</v>
      </c>
      <c r="AE176" s="22">
        <v>-109106.68</v>
      </c>
      <c r="AF176" s="140">
        <f t="shared" si="65"/>
        <v>2543717.8870719215</v>
      </c>
      <c r="AG176" s="173"/>
      <c r="AH176" s="16">
        <f t="shared" si="66"/>
        <v>114.94973912033426</v>
      </c>
      <c r="AI176" s="16">
        <f t="shared" si="67"/>
        <v>116.30433213215439</v>
      </c>
      <c r="AJ176" s="16">
        <f t="shared" si="68"/>
        <v>231.25407125248861</v>
      </c>
      <c r="AL176" s="153">
        <f t="shared" si="69"/>
        <v>192.443668524337</v>
      </c>
      <c r="AM176" s="153">
        <f t="shared" si="70"/>
        <v>148.7466430426804</v>
      </c>
      <c r="AN176" s="153">
        <f t="shared" si="71"/>
        <v>-90.571015566423313</v>
      </c>
      <c r="AO176" s="153">
        <f t="shared" si="72"/>
        <v>34.69705405746808</v>
      </c>
      <c r="AP176" s="153">
        <f t="shared" si="73"/>
        <v>285.3163500580622</v>
      </c>
      <c r="AR176" s="153">
        <f t="shared" si="74"/>
        <v>191.70357750101297</v>
      </c>
      <c r="AS176" s="153">
        <f t="shared" si="75"/>
        <v>130.74052153016387</v>
      </c>
      <c r="AT176" s="153">
        <f t="shared" si="76"/>
        <v>-29.98</v>
      </c>
      <c r="AU176" s="153">
        <f t="shared" si="77"/>
        <v>-11.48</v>
      </c>
      <c r="AV176" s="153">
        <f t="shared" si="78"/>
        <v>-90.222701713813635</v>
      </c>
      <c r="AW176" s="153">
        <f t="shared" si="79"/>
        <v>49.701165016839184</v>
      </c>
      <c r="AX176" s="153">
        <f t="shared" si="80"/>
        <v>240.4625623342024</v>
      </c>
      <c r="AZ176" s="16">
        <f t="shared" si="87"/>
        <v>193.0479505063058</v>
      </c>
      <c r="BA176" s="16">
        <f t="shared" si="88"/>
        <v>114.41842662075321</v>
      </c>
      <c r="BB176" s="16">
        <f t="shared" si="89"/>
        <v>-29.8</v>
      </c>
      <c r="BC176" s="16">
        <f t="shared" si="90"/>
        <v>-11.42</v>
      </c>
      <c r="BD176" s="16">
        <f t="shared" si="91"/>
        <v>266.24637712705896</v>
      </c>
    </row>
    <row r="177" spans="1:56">
      <c r="A177" s="54">
        <v>560</v>
      </c>
      <c r="B177" s="60">
        <v>7</v>
      </c>
      <c r="C177" s="60">
        <v>7</v>
      </c>
      <c r="D177" s="12" t="s">
        <v>190</v>
      </c>
      <c r="E177" s="15">
        <v>15808</v>
      </c>
      <c r="F177" s="15">
        <v>15735</v>
      </c>
      <c r="G177" s="22">
        <v>15669</v>
      </c>
      <c r="H177" s="22">
        <v>15651</v>
      </c>
      <c r="I177" s="22"/>
      <c r="J177" s="16">
        <v>938323.15703580657</v>
      </c>
      <c r="K177" s="22">
        <v>574224.05840517965</v>
      </c>
      <c r="L177" s="140">
        <f t="shared" si="61"/>
        <v>1512547.2154409862</v>
      </c>
      <c r="M177" s="140"/>
      <c r="N177" s="22">
        <v>142886.77238777475</v>
      </c>
      <c r="O177" s="22">
        <v>7232.7454679171988</v>
      </c>
      <c r="P177" s="22">
        <v>-1425134.9299376709</v>
      </c>
      <c r="Q177" s="16">
        <v>545958.14559426019</v>
      </c>
      <c r="R177" s="13">
        <f t="shared" si="62"/>
        <v>-729057.26648771879</v>
      </c>
      <c r="S177" s="16"/>
      <c r="T177" s="16">
        <v>142886.77238777475</v>
      </c>
      <c r="U177" s="22">
        <v>-32126.54001940017</v>
      </c>
      <c r="V177" s="22">
        <v>-469756.62</v>
      </c>
      <c r="W177" s="22">
        <v>-179880.12</v>
      </c>
      <c r="X177" s="153">
        <f t="shared" si="63"/>
        <v>-1425134.9299376709</v>
      </c>
      <c r="Y177" s="16">
        <f t="shared" si="81"/>
        <v>778767.55464885326</v>
      </c>
      <c r="Z177" s="13">
        <f t="shared" si="64"/>
        <v>-1185243.8829204431</v>
      </c>
      <c r="AA177" s="13"/>
      <c r="AB177" s="16">
        <v>142886.77238777475</v>
      </c>
      <c r="AC177" s="22">
        <v>-66507.301104555314</v>
      </c>
      <c r="AD177" s="22">
        <v>-466399.8</v>
      </c>
      <c r="AE177" s="22">
        <v>-178734.42</v>
      </c>
      <c r="AF177" s="140">
        <f t="shared" si="65"/>
        <v>-568754.74871678057</v>
      </c>
      <c r="AG177" s="173"/>
      <c r="AH177" s="16">
        <f t="shared" si="66"/>
        <v>59.357487160665904</v>
      </c>
      <c r="AI177" s="16">
        <f t="shared" si="67"/>
        <v>36.324902480084745</v>
      </c>
      <c r="AJ177" s="16">
        <f t="shared" si="68"/>
        <v>95.682389640750642</v>
      </c>
      <c r="AL177" s="153">
        <f t="shared" si="69"/>
        <v>9.0808244288385609</v>
      </c>
      <c r="AM177" s="153">
        <f t="shared" si="70"/>
        <v>0.45965970561914193</v>
      </c>
      <c r="AN177" s="153">
        <f t="shared" si="71"/>
        <v>-90.571015566423327</v>
      </c>
      <c r="AO177" s="153">
        <f t="shared" si="72"/>
        <v>34.69705405746808</v>
      </c>
      <c r="AP177" s="153">
        <f t="shared" si="73"/>
        <v>-46.333477374497541</v>
      </c>
      <c r="AR177" s="153">
        <f t="shared" si="74"/>
        <v>9.1190741200953944</v>
      </c>
      <c r="AS177" s="153">
        <f t="shared" si="75"/>
        <v>-2.0503248464739401</v>
      </c>
      <c r="AT177" s="153">
        <f t="shared" si="76"/>
        <v>-29.98</v>
      </c>
      <c r="AU177" s="153">
        <f t="shared" si="77"/>
        <v>-11.48</v>
      </c>
      <c r="AV177" s="153">
        <f t="shared" si="78"/>
        <v>-90.952513238730674</v>
      </c>
      <c r="AW177" s="153">
        <f t="shared" si="79"/>
        <v>49.701165016839191</v>
      </c>
      <c r="AX177" s="153">
        <f t="shared" si="80"/>
        <v>-75.642598948270034</v>
      </c>
      <c r="AZ177" s="16">
        <f t="shared" si="87"/>
        <v>9.1295618419126416</v>
      </c>
      <c r="BA177" s="16">
        <f t="shared" si="88"/>
        <v>-4.2493962752894587</v>
      </c>
      <c r="BB177" s="16">
        <f t="shared" si="89"/>
        <v>-29.8</v>
      </c>
      <c r="BC177" s="16">
        <f t="shared" si="90"/>
        <v>-11.420000000000002</v>
      </c>
      <c r="BD177" s="16">
        <f t="shared" si="91"/>
        <v>-36.339834433376815</v>
      </c>
    </row>
    <row r="178" spans="1:56">
      <c r="A178" s="54">
        <v>561</v>
      </c>
      <c r="B178" s="60">
        <v>2</v>
      </c>
      <c r="C178" s="60">
        <v>2</v>
      </c>
      <c r="D178" s="12" t="s">
        <v>191</v>
      </c>
      <c r="E178" s="15">
        <v>1337</v>
      </c>
      <c r="F178" s="15">
        <v>1317</v>
      </c>
      <c r="G178" s="22">
        <v>1315</v>
      </c>
      <c r="H178" s="22">
        <v>1304</v>
      </c>
      <c r="I178" s="22"/>
      <c r="J178" s="16">
        <v>379710.31877004961</v>
      </c>
      <c r="K178" s="22">
        <v>329196.81005025771</v>
      </c>
      <c r="L178" s="140">
        <f t="shared" si="61"/>
        <v>708907.12882030732</v>
      </c>
      <c r="M178" s="140"/>
      <c r="N178" s="22">
        <v>397976.52731554653</v>
      </c>
      <c r="O178" s="22">
        <v>316075.24788651336</v>
      </c>
      <c r="P178" s="22">
        <v>-119282.0275009795</v>
      </c>
      <c r="Q178" s="16">
        <v>45696.020193685457</v>
      </c>
      <c r="R178" s="13">
        <f t="shared" si="62"/>
        <v>640465.76789476583</v>
      </c>
      <c r="S178" s="16"/>
      <c r="T178" s="16">
        <v>397976.52731554653</v>
      </c>
      <c r="U178" s="22">
        <v>293025.92446822306</v>
      </c>
      <c r="V178" s="22">
        <v>-39423.699999999997</v>
      </c>
      <c r="W178" s="22">
        <v>-15096.2</v>
      </c>
      <c r="X178" s="153">
        <f t="shared" si="63"/>
        <v>-119282.0275009795</v>
      </c>
      <c r="Y178" s="16">
        <f t="shared" si="81"/>
        <v>65357.031997143531</v>
      </c>
      <c r="Z178" s="13">
        <f t="shared" si="64"/>
        <v>582557.55627993366</v>
      </c>
      <c r="AA178" s="13"/>
      <c r="AB178" s="16">
        <v>397976.52731554653</v>
      </c>
      <c r="AC178" s="22">
        <v>270393.29737263051</v>
      </c>
      <c r="AD178" s="22">
        <v>-38859.200000000004</v>
      </c>
      <c r="AE178" s="22">
        <v>-14891.68</v>
      </c>
      <c r="AF178" s="140">
        <f t="shared" si="65"/>
        <v>614618.94468817709</v>
      </c>
      <c r="AG178" s="173"/>
      <c r="AH178" s="16">
        <f t="shared" si="66"/>
        <v>284.00173430818967</v>
      </c>
      <c r="AI178" s="16">
        <f t="shared" si="67"/>
        <v>246.22050115950464</v>
      </c>
      <c r="AJ178" s="16">
        <f t="shared" si="68"/>
        <v>530.2222354676943</v>
      </c>
      <c r="AL178" s="153">
        <f t="shared" si="69"/>
        <v>302.18415134058205</v>
      </c>
      <c r="AM178" s="153">
        <f t="shared" si="70"/>
        <v>239.99639171337384</v>
      </c>
      <c r="AN178" s="153">
        <f t="shared" si="71"/>
        <v>-90.571015566423313</v>
      </c>
      <c r="AO178" s="153">
        <f t="shared" si="72"/>
        <v>34.69705405746808</v>
      </c>
      <c r="AP178" s="153">
        <f t="shared" si="73"/>
        <v>486.30658154500065</v>
      </c>
      <c r="AR178" s="153">
        <f t="shared" si="74"/>
        <v>302.64374700802017</v>
      </c>
      <c r="AS178" s="153">
        <f t="shared" si="75"/>
        <v>222.83340263743199</v>
      </c>
      <c r="AT178" s="153">
        <f t="shared" si="76"/>
        <v>-29.979999999999997</v>
      </c>
      <c r="AU178" s="153">
        <f t="shared" si="77"/>
        <v>-11.48</v>
      </c>
      <c r="AV178" s="153">
        <f t="shared" si="78"/>
        <v>-90.708766160440689</v>
      </c>
      <c r="AW178" s="153">
        <f t="shared" si="79"/>
        <v>49.701165016839184</v>
      </c>
      <c r="AX178" s="153">
        <f t="shared" si="80"/>
        <v>443.0095485018507</v>
      </c>
      <c r="AZ178" s="16">
        <f t="shared" si="87"/>
        <v>305.19672340149276</v>
      </c>
      <c r="BA178" s="16">
        <f t="shared" si="88"/>
        <v>207.35682313852033</v>
      </c>
      <c r="BB178" s="16">
        <f t="shared" si="89"/>
        <v>-29.800000000000004</v>
      </c>
      <c r="BC178" s="16">
        <f t="shared" si="90"/>
        <v>-11.42</v>
      </c>
      <c r="BD178" s="16">
        <f t="shared" si="91"/>
        <v>471.33354654001312</v>
      </c>
    </row>
    <row r="179" spans="1:56">
      <c r="A179" s="54">
        <v>562</v>
      </c>
      <c r="B179" s="60">
        <v>6</v>
      </c>
      <c r="C179" s="60">
        <v>6</v>
      </c>
      <c r="D179" s="12" t="s">
        <v>192</v>
      </c>
      <c r="E179" s="15">
        <v>8978</v>
      </c>
      <c r="F179" s="15">
        <v>8935</v>
      </c>
      <c r="G179" s="22">
        <v>8839</v>
      </c>
      <c r="H179" s="22">
        <v>8869</v>
      </c>
      <c r="I179" s="22"/>
      <c r="J179" s="16">
        <v>-301344.2472770341</v>
      </c>
      <c r="K179" s="22">
        <v>-292090.75667489751</v>
      </c>
      <c r="L179" s="140">
        <f t="shared" si="61"/>
        <v>-593435.00395193161</v>
      </c>
      <c r="M179" s="140"/>
      <c r="N179" s="22">
        <v>-14697.310719990495</v>
      </c>
      <c r="O179" s="22">
        <v>-4154.4599028903522</v>
      </c>
      <c r="P179" s="22">
        <v>-809252.02408599225</v>
      </c>
      <c r="Q179" s="16">
        <v>310018.17800347728</v>
      </c>
      <c r="R179" s="13">
        <f t="shared" si="62"/>
        <v>-518085.61670539586</v>
      </c>
      <c r="S179" s="16"/>
      <c r="T179" s="16">
        <v>-14697.310719990495</v>
      </c>
      <c r="U179" s="22">
        <v>-18242.811253469368</v>
      </c>
      <c r="V179" s="22">
        <v>-264993.22000000003</v>
      </c>
      <c r="W179" s="22">
        <v>-101471.72</v>
      </c>
      <c r="X179" s="153">
        <f t="shared" si="63"/>
        <v>-809252.02408599225</v>
      </c>
      <c r="Y179" s="16">
        <f t="shared" si="81"/>
        <v>439308.59758384159</v>
      </c>
      <c r="Z179" s="13">
        <f t="shared" si="64"/>
        <v>-769348.4884756105</v>
      </c>
      <c r="AA179" s="13"/>
      <c r="AB179" s="16">
        <v>-14697.310719990495</v>
      </c>
      <c r="AC179" s="22">
        <v>-37765.664783552696</v>
      </c>
      <c r="AD179" s="22">
        <v>-264296.2</v>
      </c>
      <c r="AE179" s="22">
        <v>-101283.98</v>
      </c>
      <c r="AF179" s="140">
        <f t="shared" si="65"/>
        <v>-418043.15550354321</v>
      </c>
      <c r="AG179" s="173"/>
      <c r="AH179" s="16">
        <f t="shared" si="66"/>
        <v>-33.56474128726154</v>
      </c>
      <c r="AI179" s="16">
        <f t="shared" si="67"/>
        <v>-32.534056212396692</v>
      </c>
      <c r="AJ179" s="16">
        <f t="shared" si="68"/>
        <v>-66.098797499658232</v>
      </c>
      <c r="AL179" s="153">
        <f t="shared" si="69"/>
        <v>-1.6449144622261327</v>
      </c>
      <c r="AM179" s="153">
        <f t="shared" si="70"/>
        <v>-0.46496473451486875</v>
      </c>
      <c r="AN179" s="153">
        <f t="shared" si="71"/>
        <v>-90.571015566423313</v>
      </c>
      <c r="AO179" s="153">
        <f t="shared" si="72"/>
        <v>34.69705405746808</v>
      </c>
      <c r="AP179" s="153">
        <f t="shared" si="73"/>
        <v>-57.983840705696238</v>
      </c>
      <c r="AR179" s="153">
        <f t="shared" si="74"/>
        <v>-1.6627798076694758</v>
      </c>
      <c r="AS179" s="153">
        <f t="shared" si="75"/>
        <v>-2.0638999042277821</v>
      </c>
      <c r="AT179" s="153">
        <f t="shared" si="76"/>
        <v>-29.980000000000004</v>
      </c>
      <c r="AU179" s="153">
        <f t="shared" si="77"/>
        <v>-11.48</v>
      </c>
      <c r="AV179" s="153">
        <f t="shared" si="78"/>
        <v>-91.554703482972315</v>
      </c>
      <c r="AW179" s="153">
        <f t="shared" si="79"/>
        <v>49.701165016839191</v>
      </c>
      <c r="AX179" s="153">
        <f t="shared" si="80"/>
        <v>-87.040218178030372</v>
      </c>
      <c r="AZ179" s="16">
        <f t="shared" si="87"/>
        <v>-1.6571553410745852</v>
      </c>
      <c r="BA179" s="16">
        <f t="shared" si="88"/>
        <v>-4.2581649321854433</v>
      </c>
      <c r="BB179" s="16">
        <f t="shared" si="89"/>
        <v>-29.8</v>
      </c>
      <c r="BC179" s="16">
        <f t="shared" si="90"/>
        <v>-11.42</v>
      </c>
      <c r="BD179" s="16">
        <f t="shared" si="91"/>
        <v>-47.135320273260028</v>
      </c>
    </row>
    <row r="180" spans="1:56">
      <c r="A180" s="54">
        <v>563</v>
      </c>
      <c r="B180" s="60">
        <v>17</v>
      </c>
      <c r="C180" s="60">
        <v>17</v>
      </c>
      <c r="D180" s="12" t="s">
        <v>193</v>
      </c>
      <c r="E180" s="15">
        <v>7102</v>
      </c>
      <c r="F180" s="15">
        <v>7025</v>
      </c>
      <c r="G180" s="22">
        <v>6978</v>
      </c>
      <c r="H180" s="22">
        <v>6912</v>
      </c>
      <c r="I180" s="22"/>
      <c r="J180" s="16">
        <v>359417.74274852534</v>
      </c>
      <c r="K180" s="22">
        <v>-393833.94316008739</v>
      </c>
      <c r="L180" s="140">
        <f t="shared" si="61"/>
        <v>-34416.200411562051</v>
      </c>
      <c r="M180" s="140"/>
      <c r="N180" s="22">
        <v>-675793.02046721533</v>
      </c>
      <c r="O180" s="22">
        <v>-1008035.4003974086</v>
      </c>
      <c r="P180" s="22">
        <v>-636261.38435412373</v>
      </c>
      <c r="Q180" s="16">
        <v>243746.80475371325</v>
      </c>
      <c r="R180" s="13">
        <f t="shared" si="62"/>
        <v>-2076343.0004650345</v>
      </c>
      <c r="S180" s="16"/>
      <c r="T180" s="16">
        <v>-675793.02046721533</v>
      </c>
      <c r="U180" s="22">
        <v>-920232.62667948077</v>
      </c>
      <c r="V180" s="22">
        <v>-209200.44</v>
      </c>
      <c r="W180" s="22">
        <v>-80107.44</v>
      </c>
      <c r="X180" s="153">
        <f t="shared" si="63"/>
        <v>-636261.38435412373</v>
      </c>
      <c r="Y180" s="16">
        <f t="shared" si="81"/>
        <v>346814.72948750388</v>
      </c>
      <c r="Z180" s="13">
        <f t="shared" si="64"/>
        <v>-2174780.1820133161</v>
      </c>
      <c r="AA180" s="13"/>
      <c r="AB180" s="16">
        <v>-675793.02046721533</v>
      </c>
      <c r="AC180" s="22">
        <v>-830207.15617571305</v>
      </c>
      <c r="AD180" s="22">
        <v>-205977.60000000001</v>
      </c>
      <c r="AE180" s="22">
        <v>-78935.039999999994</v>
      </c>
      <c r="AF180" s="140">
        <f t="shared" si="65"/>
        <v>-1790912.8166429284</v>
      </c>
      <c r="AG180" s="173"/>
      <c r="AH180" s="16">
        <f t="shared" si="66"/>
        <v>50.607961524714916</v>
      </c>
      <c r="AI180" s="16">
        <f t="shared" si="67"/>
        <v>-55.453948628567645</v>
      </c>
      <c r="AJ180" s="16">
        <f t="shared" si="68"/>
        <v>-4.8459871038527247</v>
      </c>
      <c r="AL180" s="153">
        <f t="shared" si="69"/>
        <v>-96.198294728429232</v>
      </c>
      <c r="AM180" s="153">
        <f t="shared" si="70"/>
        <v>-143.49258368646386</v>
      </c>
      <c r="AN180" s="153">
        <f t="shared" si="71"/>
        <v>-90.571015566423313</v>
      </c>
      <c r="AO180" s="153">
        <f t="shared" si="72"/>
        <v>34.69705405746808</v>
      </c>
      <c r="AP180" s="153">
        <f t="shared" si="73"/>
        <v>-295.56483992384835</v>
      </c>
      <c r="AR180" s="153">
        <f t="shared" si="74"/>
        <v>-96.84623394485746</v>
      </c>
      <c r="AS180" s="153">
        <f t="shared" si="75"/>
        <v>-131.87627209508179</v>
      </c>
      <c r="AT180" s="153">
        <f t="shared" si="76"/>
        <v>-29.98</v>
      </c>
      <c r="AU180" s="153">
        <f t="shared" si="77"/>
        <v>-11.48</v>
      </c>
      <c r="AV180" s="153">
        <f t="shared" si="78"/>
        <v>-91.181052501307505</v>
      </c>
      <c r="AW180" s="153">
        <f t="shared" si="79"/>
        <v>49.701165016839191</v>
      </c>
      <c r="AX180" s="153">
        <f t="shared" si="80"/>
        <v>-311.66239352440761</v>
      </c>
      <c r="AZ180" s="16">
        <f t="shared" si="87"/>
        <v>-97.770980970372591</v>
      </c>
      <c r="BA180" s="16">
        <f t="shared" si="88"/>
        <v>-120.11098903005107</v>
      </c>
      <c r="BB180" s="16">
        <f t="shared" si="89"/>
        <v>-29.8</v>
      </c>
      <c r="BC180" s="16">
        <f t="shared" si="90"/>
        <v>-11.42</v>
      </c>
      <c r="BD180" s="16">
        <f t="shared" si="91"/>
        <v>-259.10197000042365</v>
      </c>
    </row>
    <row r="181" spans="1:56">
      <c r="A181" s="54">
        <v>564</v>
      </c>
      <c r="B181" s="60">
        <v>17</v>
      </c>
      <c r="C181" s="60">
        <v>17</v>
      </c>
      <c r="D181" s="12" t="s">
        <v>194</v>
      </c>
      <c r="E181" s="15">
        <v>209551</v>
      </c>
      <c r="F181" s="15">
        <v>211848</v>
      </c>
      <c r="G181" s="22">
        <v>214633</v>
      </c>
      <c r="H181" s="22">
        <v>216152</v>
      </c>
      <c r="I181" s="22"/>
      <c r="J181" s="16">
        <v>-23160296.368695986</v>
      </c>
      <c r="K181" s="22">
        <v>-13025805.125520186</v>
      </c>
      <c r="L181" s="140">
        <f t="shared" si="61"/>
        <v>-36186101.494216174</v>
      </c>
      <c r="M181" s="140"/>
      <c r="N181" s="22">
        <v>-14761047.961879341</v>
      </c>
      <c r="O181" s="22">
        <v>-5115022.5986739183</v>
      </c>
      <c r="P181" s="22">
        <v>-19187288.505715646</v>
      </c>
      <c r="Q181" s="16">
        <v>7350501.5079664979</v>
      </c>
      <c r="R181" s="13">
        <f t="shared" si="62"/>
        <v>-31712857.55830241</v>
      </c>
      <c r="S181" s="16"/>
      <c r="T181" s="16">
        <v>-14761047.961879341</v>
      </c>
      <c r="U181" s="22">
        <v>-2467215.907343585</v>
      </c>
      <c r="V181" s="22">
        <v>-6434697.3399999999</v>
      </c>
      <c r="W181" s="22">
        <v>-2463986.8400000003</v>
      </c>
      <c r="X181" s="153">
        <f t="shared" si="63"/>
        <v>-19187288.505715646</v>
      </c>
      <c r="Y181" s="16">
        <f t="shared" si="81"/>
        <v>10667510.151059244</v>
      </c>
      <c r="Z181" s="13">
        <f t="shared" si="64"/>
        <v>-34646726.40387933</v>
      </c>
      <c r="AA181" s="13"/>
      <c r="AB181" s="16">
        <v>-14761047.961879341</v>
      </c>
      <c r="AC181" s="22">
        <v>-895420.31931349437</v>
      </c>
      <c r="AD181" s="22">
        <v>-6441329.6000000006</v>
      </c>
      <c r="AE181" s="22">
        <v>-2468455.84</v>
      </c>
      <c r="AF181" s="140">
        <f t="shared" si="65"/>
        <v>-24566253.721192837</v>
      </c>
      <c r="AG181" s="173"/>
      <c r="AH181" s="16">
        <f t="shared" si="66"/>
        <v>-110.52343519570886</v>
      </c>
      <c r="AI181" s="16">
        <f t="shared" si="67"/>
        <v>-62.160548627876679</v>
      </c>
      <c r="AJ181" s="16">
        <f t="shared" si="68"/>
        <v>-172.68398382358555</v>
      </c>
      <c r="AL181" s="153">
        <f t="shared" si="69"/>
        <v>-69.677542208939144</v>
      </c>
      <c r="AM181" s="153">
        <f t="shared" si="70"/>
        <v>-24.144776437228192</v>
      </c>
      <c r="AN181" s="153">
        <f t="shared" si="71"/>
        <v>-90.571015566423313</v>
      </c>
      <c r="AO181" s="153">
        <f t="shared" si="72"/>
        <v>34.69705405746808</v>
      </c>
      <c r="AP181" s="153">
        <f t="shared" si="73"/>
        <v>-149.69628015512259</v>
      </c>
      <c r="AR181" s="153">
        <f t="shared" si="74"/>
        <v>-68.773431680493402</v>
      </c>
      <c r="AS181" s="153">
        <f t="shared" si="75"/>
        <v>-11.495044598657174</v>
      </c>
      <c r="AT181" s="153">
        <f t="shared" si="76"/>
        <v>-29.98</v>
      </c>
      <c r="AU181" s="153">
        <f t="shared" si="77"/>
        <v>-11.480000000000002</v>
      </c>
      <c r="AV181" s="153">
        <f t="shared" si="78"/>
        <v>-89.395798901919306</v>
      </c>
      <c r="AW181" s="153">
        <f t="shared" si="79"/>
        <v>49.701165016839184</v>
      </c>
      <c r="AX181" s="153">
        <f t="shared" si="80"/>
        <v>-161.42311016423071</v>
      </c>
      <c r="AZ181" s="16">
        <f t="shared" si="87"/>
        <v>-68.290128992002579</v>
      </c>
      <c r="BA181" s="16">
        <f t="shared" si="88"/>
        <v>-4.1425493139711609</v>
      </c>
      <c r="BB181" s="16">
        <f t="shared" si="89"/>
        <v>-29.800000000000004</v>
      </c>
      <c r="BC181" s="16">
        <f t="shared" si="90"/>
        <v>-11.42</v>
      </c>
      <c r="BD181" s="16">
        <f t="shared" si="91"/>
        <v>-113.65267830597375</v>
      </c>
    </row>
    <row r="182" spans="1:56">
      <c r="A182" s="54">
        <v>576</v>
      </c>
      <c r="B182" s="60">
        <v>7</v>
      </c>
      <c r="C182" s="60">
        <v>7</v>
      </c>
      <c r="D182" s="12" t="s">
        <v>195</v>
      </c>
      <c r="E182" s="15">
        <v>2813</v>
      </c>
      <c r="F182" s="15">
        <v>2750</v>
      </c>
      <c r="G182" s="22">
        <v>2726</v>
      </c>
      <c r="H182" s="22">
        <v>2676</v>
      </c>
      <c r="I182" s="22"/>
      <c r="J182" s="16">
        <v>631105.49353377777</v>
      </c>
      <c r="K182" s="22">
        <v>599096.74529655254</v>
      </c>
      <c r="L182" s="140">
        <f t="shared" si="61"/>
        <v>1230202.2388303303</v>
      </c>
      <c r="M182" s="140"/>
      <c r="N182" s="22">
        <v>361001.78521974734</v>
      </c>
      <c r="O182" s="22">
        <v>366103.30700364022</v>
      </c>
      <c r="P182" s="22">
        <v>-249070.29280766411</v>
      </c>
      <c r="Q182" s="16">
        <v>95416.898658037215</v>
      </c>
      <c r="R182" s="13">
        <f t="shared" si="62"/>
        <v>573451.69807376061</v>
      </c>
      <c r="S182" s="16"/>
      <c r="T182" s="16">
        <v>361001.78521974734</v>
      </c>
      <c r="U182" s="22">
        <v>317974.49956225971</v>
      </c>
      <c r="V182" s="22">
        <v>-81725.48</v>
      </c>
      <c r="W182" s="22">
        <v>-31294.48</v>
      </c>
      <c r="X182" s="153">
        <f t="shared" si="63"/>
        <v>-249070.29280766411</v>
      </c>
      <c r="Y182" s="16">
        <f t="shared" si="81"/>
        <v>135485.37583590363</v>
      </c>
      <c r="Z182" s="13">
        <f t="shared" si="64"/>
        <v>452371.40781024663</v>
      </c>
      <c r="AA182" s="13"/>
      <c r="AB182" s="16">
        <v>361001.78521974734</v>
      </c>
      <c r="AC182" s="22">
        <v>270715.78694807622</v>
      </c>
      <c r="AD182" s="22">
        <v>-79744.800000000003</v>
      </c>
      <c r="AE182" s="22">
        <v>-30559.919999999998</v>
      </c>
      <c r="AF182" s="140">
        <f t="shared" si="65"/>
        <v>521412.85216782353</v>
      </c>
      <c r="AG182" s="173"/>
      <c r="AH182" s="16">
        <f t="shared" si="66"/>
        <v>224.35317935790181</v>
      </c>
      <c r="AI182" s="16">
        <f t="shared" si="67"/>
        <v>212.97431400517331</v>
      </c>
      <c r="AJ182" s="16">
        <f t="shared" si="68"/>
        <v>437.32749336307512</v>
      </c>
      <c r="AL182" s="153">
        <f t="shared" si="69"/>
        <v>131.27337644354449</v>
      </c>
      <c r="AM182" s="153">
        <f t="shared" si="70"/>
        <v>133.128475274051</v>
      </c>
      <c r="AN182" s="153">
        <f t="shared" si="71"/>
        <v>-90.571015566423313</v>
      </c>
      <c r="AO182" s="153">
        <f t="shared" si="72"/>
        <v>34.69705405746808</v>
      </c>
      <c r="AP182" s="153">
        <f t="shared" si="73"/>
        <v>208.52789020864023</v>
      </c>
      <c r="AR182" s="153">
        <f t="shared" si="74"/>
        <v>132.42912150394253</v>
      </c>
      <c r="AS182" s="153">
        <f t="shared" si="75"/>
        <v>116.64508421212756</v>
      </c>
      <c r="AT182" s="153">
        <f t="shared" si="76"/>
        <v>-29.979999999999997</v>
      </c>
      <c r="AU182" s="153">
        <f t="shared" si="77"/>
        <v>-11.48</v>
      </c>
      <c r="AV182" s="153">
        <f t="shared" si="78"/>
        <v>-91.368412622033787</v>
      </c>
      <c r="AW182" s="153">
        <f t="shared" si="79"/>
        <v>49.701165016839191</v>
      </c>
      <c r="AX182" s="153">
        <f t="shared" si="80"/>
        <v>165.9469581108755</v>
      </c>
      <c r="AZ182" s="16">
        <f t="shared" si="87"/>
        <v>134.9035071822673</v>
      </c>
      <c r="BA182" s="16">
        <f t="shared" si="88"/>
        <v>101.16434489838424</v>
      </c>
      <c r="BB182" s="16">
        <f t="shared" si="89"/>
        <v>-29.8</v>
      </c>
      <c r="BC182" s="16">
        <f t="shared" si="90"/>
        <v>-11.42</v>
      </c>
      <c r="BD182" s="16">
        <f t="shared" si="91"/>
        <v>194.84785208065153</v>
      </c>
    </row>
    <row r="183" spans="1:56">
      <c r="A183" s="54">
        <v>577</v>
      </c>
      <c r="B183" s="60">
        <v>2</v>
      </c>
      <c r="C183" s="60">
        <v>2</v>
      </c>
      <c r="D183" s="12" t="s">
        <v>196</v>
      </c>
      <c r="E183" s="15">
        <v>11041</v>
      </c>
      <c r="F183" s="15">
        <v>11138</v>
      </c>
      <c r="G183" s="22">
        <v>11236</v>
      </c>
      <c r="H183" s="22">
        <v>11221</v>
      </c>
      <c r="I183" s="22"/>
      <c r="J183" s="16">
        <v>152044.8658024623</v>
      </c>
      <c r="K183" s="22">
        <v>-307206.87218089239</v>
      </c>
      <c r="L183" s="140">
        <f t="shared" si="61"/>
        <v>-155162.00637843009</v>
      </c>
      <c r="M183" s="140"/>
      <c r="N183" s="22">
        <v>320052.1982920107</v>
      </c>
      <c r="O183" s="22">
        <v>-73794.077710025405</v>
      </c>
      <c r="P183" s="22">
        <v>-1008779.9713788228</v>
      </c>
      <c r="Q183" s="16">
        <v>386455.78809207946</v>
      </c>
      <c r="R183" s="13">
        <f t="shared" si="62"/>
        <v>-376066.06270475814</v>
      </c>
      <c r="S183" s="16"/>
      <c r="T183" s="16">
        <v>320052.1982920107</v>
      </c>
      <c r="U183" s="22">
        <v>-22740.731028667244</v>
      </c>
      <c r="V183" s="22">
        <v>-336855.28</v>
      </c>
      <c r="W183" s="22">
        <v>-128989.28</v>
      </c>
      <c r="X183" s="153">
        <f t="shared" si="63"/>
        <v>-1008779.9713788228</v>
      </c>
      <c r="Y183" s="16">
        <f t="shared" si="81"/>
        <v>558442.2901292051</v>
      </c>
      <c r="Z183" s="13">
        <f t="shared" si="64"/>
        <v>-618870.77398627426</v>
      </c>
      <c r="AA183" s="13"/>
      <c r="AB183" s="16">
        <v>320052.1982920107</v>
      </c>
      <c r="AC183" s="22">
        <v>-47077.109609312807</v>
      </c>
      <c r="AD183" s="22">
        <v>-334385.8</v>
      </c>
      <c r="AE183" s="22">
        <v>-128143.81999999999</v>
      </c>
      <c r="AF183" s="140">
        <f t="shared" si="65"/>
        <v>-189554.53131730208</v>
      </c>
      <c r="AG183" s="173"/>
      <c r="AH183" s="16">
        <f t="shared" si="66"/>
        <v>13.770932506336591</v>
      </c>
      <c r="AI183" s="16">
        <f t="shared" si="67"/>
        <v>-27.824189129688651</v>
      </c>
      <c r="AJ183" s="16">
        <f t="shared" si="68"/>
        <v>-14.053256623352059</v>
      </c>
      <c r="AL183" s="153">
        <f t="shared" si="69"/>
        <v>28.735158762076736</v>
      </c>
      <c r="AM183" s="153">
        <f t="shared" si="70"/>
        <v>-6.6254334449654699</v>
      </c>
      <c r="AN183" s="153">
        <f t="shared" si="71"/>
        <v>-90.571015566423313</v>
      </c>
      <c r="AO183" s="153">
        <f t="shared" si="72"/>
        <v>34.69705405746808</v>
      </c>
      <c r="AP183" s="153">
        <f t="shared" si="73"/>
        <v>-33.76423619184397</v>
      </c>
      <c r="AR183" s="153">
        <f t="shared" si="74"/>
        <v>28.484531709862111</v>
      </c>
      <c r="AS183" s="153">
        <f t="shared" si="75"/>
        <v>-2.023916965883521</v>
      </c>
      <c r="AT183" s="153">
        <f t="shared" si="76"/>
        <v>-29.980000000000004</v>
      </c>
      <c r="AU183" s="153">
        <f t="shared" si="77"/>
        <v>-11.48</v>
      </c>
      <c r="AV183" s="153">
        <f t="shared" si="78"/>
        <v>-89.781058328481919</v>
      </c>
      <c r="AW183" s="153">
        <f t="shared" si="79"/>
        <v>49.701165016839184</v>
      </c>
      <c r="AX183" s="153">
        <f t="shared" si="80"/>
        <v>-55.07927856766414</v>
      </c>
      <c r="AZ183" s="16">
        <f t="shared" si="87"/>
        <v>28.522609240888574</v>
      </c>
      <c r="BA183" s="16">
        <f t="shared" si="88"/>
        <v>-4.1954468950461461</v>
      </c>
      <c r="BB183" s="16">
        <f t="shared" si="89"/>
        <v>-29.8</v>
      </c>
      <c r="BC183" s="16">
        <f t="shared" si="90"/>
        <v>-11.42</v>
      </c>
      <c r="BD183" s="16">
        <f t="shared" si="91"/>
        <v>-16.892837654157571</v>
      </c>
    </row>
    <row r="184" spans="1:56">
      <c r="A184" s="54">
        <v>578</v>
      </c>
      <c r="B184" s="60">
        <v>18</v>
      </c>
      <c r="C184" s="60">
        <v>18</v>
      </c>
      <c r="D184" s="12" t="s">
        <v>197</v>
      </c>
      <c r="E184" s="15">
        <v>3183</v>
      </c>
      <c r="F184" s="15">
        <v>3100</v>
      </c>
      <c r="G184" s="22">
        <v>3037</v>
      </c>
      <c r="H184" s="22">
        <v>2990</v>
      </c>
      <c r="I184" s="22"/>
      <c r="J184" s="16">
        <v>-441089.73889290687</v>
      </c>
      <c r="K184" s="22">
        <v>-353908.97566453047</v>
      </c>
      <c r="L184" s="140">
        <f t="shared" si="61"/>
        <v>-794998.71455743734</v>
      </c>
      <c r="M184" s="140"/>
      <c r="N184" s="22">
        <v>-339452.04647386627</v>
      </c>
      <c r="O184" s="22">
        <v>-252865.65966691962</v>
      </c>
      <c r="P184" s="22">
        <v>-280770.1482559123</v>
      </c>
      <c r="Q184" s="16">
        <v>107560.86757815105</v>
      </c>
      <c r="R184" s="13">
        <f t="shared" si="62"/>
        <v>-765526.98681854724</v>
      </c>
      <c r="S184" s="16"/>
      <c r="T184" s="16">
        <v>-339452.04647386627</v>
      </c>
      <c r="U184" s="22">
        <v>-214119.9516917486</v>
      </c>
      <c r="V184" s="22">
        <v>-91049.26</v>
      </c>
      <c r="W184" s="22">
        <v>-34864.76</v>
      </c>
      <c r="X184" s="153">
        <f t="shared" si="63"/>
        <v>-280770.1482559123</v>
      </c>
      <c r="Y184" s="16">
        <f t="shared" si="81"/>
        <v>150942.43815614062</v>
      </c>
      <c r="Z184" s="13">
        <f t="shared" si="64"/>
        <v>-809313.72826538666</v>
      </c>
      <c r="AA184" s="13"/>
      <c r="AB184" s="16">
        <v>-339452.04647386627</v>
      </c>
      <c r="AC184" s="22">
        <v>-174393.40954773722</v>
      </c>
      <c r="AD184" s="22">
        <v>-89102</v>
      </c>
      <c r="AE184" s="22">
        <v>-34145.800000000003</v>
      </c>
      <c r="AF184" s="140">
        <f t="shared" si="65"/>
        <v>-637093.25602160348</v>
      </c>
      <c r="AG184" s="173"/>
      <c r="AH184" s="16">
        <f t="shared" si="66"/>
        <v>-138.57673229434712</v>
      </c>
      <c r="AI184" s="16">
        <f t="shared" si="67"/>
        <v>-111.18723709221818</v>
      </c>
      <c r="AJ184" s="16">
        <f t="shared" si="68"/>
        <v>-249.76396938656529</v>
      </c>
      <c r="AL184" s="153">
        <f t="shared" si="69"/>
        <v>-109.50066015286009</v>
      </c>
      <c r="AM184" s="153">
        <f t="shared" si="70"/>
        <v>-81.569567634490198</v>
      </c>
      <c r="AN184" s="153">
        <f t="shared" si="71"/>
        <v>-90.571015566423327</v>
      </c>
      <c r="AO184" s="153">
        <f t="shared" si="72"/>
        <v>34.69705405746808</v>
      </c>
      <c r="AP184" s="153">
        <f t="shared" si="73"/>
        <v>-246.94418929630555</v>
      </c>
      <c r="AR184" s="153">
        <f t="shared" si="74"/>
        <v>-111.77215886528359</v>
      </c>
      <c r="AS184" s="153">
        <f t="shared" si="75"/>
        <v>-70.503770724974842</v>
      </c>
      <c r="AT184" s="153">
        <f t="shared" si="76"/>
        <v>-29.979999999999997</v>
      </c>
      <c r="AU184" s="153">
        <f t="shared" si="77"/>
        <v>-11.48</v>
      </c>
      <c r="AV184" s="153">
        <f t="shared" si="78"/>
        <v>-92.449834789566111</v>
      </c>
      <c r="AW184" s="153">
        <f t="shared" si="79"/>
        <v>49.701165016839191</v>
      </c>
      <c r="AX184" s="153">
        <f t="shared" si="80"/>
        <v>-266.48459936298542</v>
      </c>
      <c r="AZ184" s="16">
        <f t="shared" si="87"/>
        <v>-113.52911253306564</v>
      </c>
      <c r="BA184" s="16">
        <f t="shared" si="88"/>
        <v>-58.32555503268803</v>
      </c>
      <c r="BB184" s="16">
        <f t="shared" si="89"/>
        <v>-29.8</v>
      </c>
      <c r="BC184" s="16">
        <f t="shared" si="90"/>
        <v>-11.420000000000002</v>
      </c>
      <c r="BD184" s="16">
        <f t="shared" si="91"/>
        <v>-213.07466756575366</v>
      </c>
    </row>
    <row r="185" spans="1:56">
      <c r="A185" s="54">
        <v>580</v>
      </c>
      <c r="B185" s="60">
        <v>9</v>
      </c>
      <c r="C185" s="60">
        <v>9</v>
      </c>
      <c r="D185" s="12" t="s">
        <v>198</v>
      </c>
      <c r="E185" s="15">
        <v>4567</v>
      </c>
      <c r="F185" s="15">
        <v>4438</v>
      </c>
      <c r="G185" s="22">
        <v>4366</v>
      </c>
      <c r="H185" s="22">
        <v>4300</v>
      </c>
      <c r="I185" s="22"/>
      <c r="J185" s="16">
        <v>-69168.421515403068</v>
      </c>
      <c r="K185" s="22">
        <v>196915.62206380701</v>
      </c>
      <c r="L185" s="140">
        <f t="shared" si="61"/>
        <v>127747.20054840394</v>
      </c>
      <c r="M185" s="140"/>
      <c r="N185" s="22">
        <v>-390449.13455856533</v>
      </c>
      <c r="O185" s="22">
        <v>2039.9697735377522</v>
      </c>
      <c r="P185" s="22">
        <v>-401954.16708378668</v>
      </c>
      <c r="Q185" s="16">
        <v>153985.52590704334</v>
      </c>
      <c r="R185" s="13">
        <f t="shared" si="62"/>
        <v>-636377.80596177094</v>
      </c>
      <c r="S185" s="16"/>
      <c r="T185" s="16">
        <v>-390449.13455856533</v>
      </c>
      <c r="U185" s="22">
        <v>-9061.1747445883666</v>
      </c>
      <c r="V185" s="22">
        <v>-130892.68000000001</v>
      </c>
      <c r="W185" s="22">
        <v>-50121.68</v>
      </c>
      <c r="X185" s="153">
        <f t="shared" si="63"/>
        <v>-401954.16708378668</v>
      </c>
      <c r="Y185" s="16">
        <f t="shared" si="81"/>
        <v>216995.28646351988</v>
      </c>
      <c r="Z185" s="13">
        <f t="shared" si="64"/>
        <v>-765483.54992342053</v>
      </c>
      <c r="AA185" s="13"/>
      <c r="AB185" s="16">
        <v>-390449.13455856533</v>
      </c>
      <c r="AC185" s="22">
        <v>-18758.14441067788</v>
      </c>
      <c r="AD185" s="22">
        <v>-128140</v>
      </c>
      <c r="AE185" s="22">
        <v>-49106</v>
      </c>
      <c r="AF185" s="140">
        <f t="shared" si="65"/>
        <v>-586453.27896924317</v>
      </c>
      <c r="AG185" s="173"/>
      <c r="AH185" s="16">
        <f t="shared" si="66"/>
        <v>-15.14526418116993</v>
      </c>
      <c r="AI185" s="16">
        <f t="shared" si="67"/>
        <v>43.117061980251151</v>
      </c>
      <c r="AJ185" s="16">
        <f t="shared" si="68"/>
        <v>27.971797799081223</v>
      </c>
      <c r="AL185" s="153">
        <f t="shared" si="69"/>
        <v>-87.978624280884489</v>
      </c>
      <c r="AM185" s="153">
        <f t="shared" si="70"/>
        <v>0.45965970561914199</v>
      </c>
      <c r="AN185" s="153">
        <f t="shared" si="71"/>
        <v>-90.571015566423313</v>
      </c>
      <c r="AO185" s="153">
        <f t="shared" si="72"/>
        <v>34.69705405746808</v>
      </c>
      <c r="AP185" s="153">
        <f t="shared" si="73"/>
        <v>-143.39292608422059</v>
      </c>
      <c r="AR185" s="153">
        <f t="shared" si="74"/>
        <v>-89.429485698251341</v>
      </c>
      <c r="AS185" s="153">
        <f t="shared" si="75"/>
        <v>-2.0753950399881735</v>
      </c>
      <c r="AT185" s="153">
        <f t="shared" si="76"/>
        <v>-29.98</v>
      </c>
      <c r="AU185" s="153">
        <f t="shared" si="77"/>
        <v>-11.48</v>
      </c>
      <c r="AV185" s="153">
        <f t="shared" si="78"/>
        <v>-92.064628283047796</v>
      </c>
      <c r="AW185" s="153">
        <f t="shared" si="79"/>
        <v>49.701165016839184</v>
      </c>
      <c r="AX185" s="153">
        <f t="shared" si="80"/>
        <v>-175.32834400444813</v>
      </c>
      <c r="AZ185" s="16">
        <f t="shared" si="87"/>
        <v>-90.80212431594542</v>
      </c>
      <c r="BA185" s="16">
        <f t="shared" si="88"/>
        <v>-4.3623591652739258</v>
      </c>
      <c r="BB185" s="16">
        <f t="shared" si="89"/>
        <v>-29.8</v>
      </c>
      <c r="BC185" s="16">
        <f t="shared" si="90"/>
        <v>-11.42</v>
      </c>
      <c r="BD185" s="16">
        <f t="shared" si="91"/>
        <v>-136.38448348121935</v>
      </c>
    </row>
    <row r="186" spans="1:56">
      <c r="A186" s="54">
        <v>581</v>
      </c>
      <c r="B186" s="60">
        <v>6</v>
      </c>
      <c r="C186" s="60">
        <v>6</v>
      </c>
      <c r="D186" s="12" t="s">
        <v>199</v>
      </c>
      <c r="E186" s="15">
        <v>6286</v>
      </c>
      <c r="F186" s="15">
        <v>6240</v>
      </c>
      <c r="G186" s="22">
        <v>6123</v>
      </c>
      <c r="H186" s="22">
        <v>6069</v>
      </c>
      <c r="I186" s="22"/>
      <c r="J186" s="16">
        <v>790103.50519285083</v>
      </c>
      <c r="K186" s="22">
        <v>445593.05768416007</v>
      </c>
      <c r="L186" s="140">
        <f t="shared" si="61"/>
        <v>1235696.562877011</v>
      </c>
      <c r="M186" s="140"/>
      <c r="N186" s="22">
        <v>-448062.98222282249</v>
      </c>
      <c r="O186" s="22">
        <v>-312295.27670908143</v>
      </c>
      <c r="P186" s="22">
        <v>-565163.13713448145</v>
      </c>
      <c r="Q186" s="16">
        <v>216509.61731860082</v>
      </c>
      <c r="R186" s="13">
        <f t="shared" si="62"/>
        <v>-1109011.7787477844</v>
      </c>
      <c r="S186" s="16"/>
      <c r="T186" s="16">
        <v>-448062.98222282249</v>
      </c>
      <c r="U186" s="22">
        <v>-234303.91613970487</v>
      </c>
      <c r="V186" s="22">
        <v>-183567.54</v>
      </c>
      <c r="W186" s="22">
        <v>-70292.040000000008</v>
      </c>
      <c r="X186" s="153">
        <f t="shared" si="63"/>
        <v>-565163.13713448145</v>
      </c>
      <c r="Y186" s="16">
        <f t="shared" si="81"/>
        <v>304320.23339810636</v>
      </c>
      <c r="Z186" s="13">
        <f t="shared" si="64"/>
        <v>-1197069.3820989025</v>
      </c>
      <c r="AA186" s="13"/>
      <c r="AB186" s="16">
        <v>-448062.98222282249</v>
      </c>
      <c r="AC186" s="22">
        <v>-154338.23130788843</v>
      </c>
      <c r="AD186" s="22">
        <v>-180856.2</v>
      </c>
      <c r="AE186" s="22">
        <v>-69307.98</v>
      </c>
      <c r="AF186" s="140">
        <f t="shared" si="65"/>
        <v>-852565.39353071083</v>
      </c>
      <c r="AG186" s="173"/>
      <c r="AH186" s="16">
        <f t="shared" si="66"/>
        <v>125.69257161833453</v>
      </c>
      <c r="AI186" s="16">
        <f t="shared" si="67"/>
        <v>70.886582514183914</v>
      </c>
      <c r="AJ186" s="16">
        <f t="shared" si="68"/>
        <v>196.57915413251845</v>
      </c>
      <c r="AL186" s="153">
        <f t="shared" si="69"/>
        <v>-71.804965099811298</v>
      </c>
      <c r="AM186" s="153">
        <f t="shared" si="70"/>
        <v>-50.047319985429716</v>
      </c>
      <c r="AN186" s="153">
        <f t="shared" si="71"/>
        <v>-90.571015566423313</v>
      </c>
      <c r="AO186" s="153">
        <f t="shared" si="72"/>
        <v>34.69705405746808</v>
      </c>
      <c r="AP186" s="153">
        <f t="shared" si="73"/>
        <v>-177.72624659419623</v>
      </c>
      <c r="AR186" s="153">
        <f t="shared" si="74"/>
        <v>-73.17703449662298</v>
      </c>
      <c r="AS186" s="153">
        <f t="shared" si="75"/>
        <v>-38.266195678540726</v>
      </c>
      <c r="AT186" s="153">
        <f t="shared" si="76"/>
        <v>-29.98</v>
      </c>
      <c r="AU186" s="153">
        <f t="shared" si="77"/>
        <v>-11.480000000000002</v>
      </c>
      <c r="AV186" s="153">
        <f t="shared" si="78"/>
        <v>-92.301671914826301</v>
      </c>
      <c r="AW186" s="153">
        <f t="shared" si="79"/>
        <v>49.701165016839191</v>
      </c>
      <c r="AX186" s="153">
        <f t="shared" si="80"/>
        <v>-195.50373707315083</v>
      </c>
      <c r="AZ186" s="16">
        <f t="shared" si="87"/>
        <v>-73.828140092737272</v>
      </c>
      <c r="BA186" s="16">
        <f t="shared" si="88"/>
        <v>-25.430586803079326</v>
      </c>
      <c r="BB186" s="16">
        <f t="shared" si="89"/>
        <v>-29.8</v>
      </c>
      <c r="BC186" s="16">
        <f t="shared" si="90"/>
        <v>-11.42</v>
      </c>
      <c r="BD186" s="16">
        <f t="shared" si="91"/>
        <v>-140.47872689581658</v>
      </c>
    </row>
    <row r="187" spans="1:56">
      <c r="A187" s="54">
        <v>583</v>
      </c>
      <c r="B187" s="60">
        <v>19</v>
      </c>
      <c r="C187" s="60">
        <v>19</v>
      </c>
      <c r="D187" s="12" t="s">
        <v>200</v>
      </c>
      <c r="E187" s="15">
        <v>924</v>
      </c>
      <c r="F187" s="15">
        <v>947</v>
      </c>
      <c r="G187" s="22">
        <v>912</v>
      </c>
      <c r="H187" s="22">
        <v>910</v>
      </c>
      <c r="I187" s="22"/>
      <c r="J187" s="16">
        <v>-767234.31895424612</v>
      </c>
      <c r="K187" s="22">
        <v>175471.4983443516</v>
      </c>
      <c r="L187" s="140">
        <f t="shared" si="61"/>
        <v>-591762.82060989458</v>
      </c>
      <c r="M187" s="140"/>
      <c r="N187" s="22">
        <v>-506309.77841848164</v>
      </c>
      <c r="O187" s="22">
        <v>331401.50762371108</v>
      </c>
      <c r="P187" s="22">
        <v>-85770.751741402884</v>
      </c>
      <c r="Q187" s="16">
        <v>32858.110192422275</v>
      </c>
      <c r="R187" s="13">
        <f t="shared" si="62"/>
        <v>-227820.91234375117</v>
      </c>
      <c r="S187" s="16"/>
      <c r="T187" s="16">
        <v>-506309.77841848164</v>
      </c>
      <c r="U187" s="22">
        <v>314827.69647935207</v>
      </c>
      <c r="V187" s="22">
        <v>-27341.760000000002</v>
      </c>
      <c r="W187" s="22">
        <v>-10469.76</v>
      </c>
      <c r="X187" s="153">
        <f t="shared" si="63"/>
        <v>-85770.751741402884</v>
      </c>
      <c r="Y187" s="16">
        <f t="shared" si="81"/>
        <v>45327.462495357337</v>
      </c>
      <c r="Z187" s="13">
        <f t="shared" si="64"/>
        <v>-269736.89118517516</v>
      </c>
      <c r="AA187" s="13"/>
      <c r="AB187" s="16">
        <v>-506309.77841848164</v>
      </c>
      <c r="AC187" s="22">
        <v>298553.51435366785</v>
      </c>
      <c r="AD187" s="22">
        <v>-27118</v>
      </c>
      <c r="AE187" s="22">
        <v>-10392.200000000001</v>
      </c>
      <c r="AF187" s="140">
        <f t="shared" si="65"/>
        <v>-245266.4640648138</v>
      </c>
      <c r="AG187" s="173"/>
      <c r="AH187" s="16">
        <f t="shared" si="66"/>
        <v>-830.34017202840494</v>
      </c>
      <c r="AI187" s="16">
        <f t="shared" si="67"/>
        <v>189.90421898739351</v>
      </c>
      <c r="AJ187" s="16">
        <f t="shared" si="68"/>
        <v>-640.43595304101143</v>
      </c>
      <c r="AL187" s="153">
        <f t="shared" si="69"/>
        <v>-534.64601733736185</v>
      </c>
      <c r="AM187" s="153">
        <f t="shared" si="70"/>
        <v>349.94879368924086</v>
      </c>
      <c r="AN187" s="153">
        <f t="shared" si="71"/>
        <v>-90.571015566423327</v>
      </c>
      <c r="AO187" s="153">
        <f t="shared" si="72"/>
        <v>34.697054057468087</v>
      </c>
      <c r="AP187" s="153">
        <f t="shared" si="73"/>
        <v>-240.5711851570762</v>
      </c>
      <c r="AR187" s="153">
        <f t="shared" si="74"/>
        <v>-555.1642307220194</v>
      </c>
      <c r="AS187" s="153">
        <f t="shared" si="75"/>
        <v>345.20580754314921</v>
      </c>
      <c r="AT187" s="153">
        <f t="shared" si="76"/>
        <v>-29.980000000000004</v>
      </c>
      <c r="AU187" s="153">
        <f t="shared" si="77"/>
        <v>-11.48</v>
      </c>
      <c r="AV187" s="153">
        <f t="shared" si="78"/>
        <v>-94.046876909432982</v>
      </c>
      <c r="AW187" s="153">
        <f t="shared" si="79"/>
        <v>49.701165016839184</v>
      </c>
      <c r="AX187" s="153">
        <f t="shared" si="80"/>
        <v>-295.76413507146401</v>
      </c>
      <c r="AZ187" s="16">
        <f t="shared" si="87"/>
        <v>-556.38437188844136</v>
      </c>
      <c r="BA187" s="16">
        <f t="shared" si="88"/>
        <v>328.08078500403059</v>
      </c>
      <c r="BB187" s="16">
        <f t="shared" si="89"/>
        <v>-29.8</v>
      </c>
      <c r="BC187" s="16">
        <f t="shared" si="90"/>
        <v>-11.42</v>
      </c>
      <c r="BD187" s="16">
        <f t="shared" si="91"/>
        <v>-269.52358688441075</v>
      </c>
    </row>
    <row r="188" spans="1:56">
      <c r="A188" s="54">
        <v>584</v>
      </c>
      <c r="B188" s="60">
        <v>16</v>
      </c>
      <c r="C188" s="60">
        <v>16</v>
      </c>
      <c r="D188" s="12" t="s">
        <v>201</v>
      </c>
      <c r="E188" s="15">
        <v>2676</v>
      </c>
      <c r="F188" s="15">
        <v>2653</v>
      </c>
      <c r="G188" s="22">
        <v>2578</v>
      </c>
      <c r="H188" s="22">
        <v>2594</v>
      </c>
      <c r="I188" s="22"/>
      <c r="J188" s="16">
        <v>-333224.47355662909</v>
      </c>
      <c r="K188" s="22">
        <v>-384348.16877712862</v>
      </c>
      <c r="L188" s="140">
        <f t="shared" si="61"/>
        <v>-717572.64233375771</v>
      </c>
      <c r="M188" s="140"/>
      <c r="N188" s="22">
        <v>-416187.28131920501</v>
      </c>
      <c r="O188" s="22">
        <v>-410950.04017287237</v>
      </c>
      <c r="P188" s="22">
        <v>-240284.90429772105</v>
      </c>
      <c r="Q188" s="16">
        <v>92051.284414462818</v>
      </c>
      <c r="R188" s="13">
        <f t="shared" si="62"/>
        <v>-975370.94137533556</v>
      </c>
      <c r="S188" s="16"/>
      <c r="T188" s="16">
        <v>-416187.28131920501</v>
      </c>
      <c r="U188" s="22">
        <v>-377791.21331541153</v>
      </c>
      <c r="V188" s="22">
        <v>-77288.44</v>
      </c>
      <c r="W188" s="22">
        <v>-29595.440000000002</v>
      </c>
      <c r="X188" s="153">
        <f t="shared" si="63"/>
        <v>-240284.90429772105</v>
      </c>
      <c r="Y188" s="16">
        <f t="shared" si="81"/>
        <v>128129.60341341142</v>
      </c>
      <c r="Z188" s="13">
        <f t="shared" si="64"/>
        <v>-1013017.6755189262</v>
      </c>
      <c r="AA188" s="13"/>
      <c r="AB188" s="16">
        <v>-416187.28131920501</v>
      </c>
      <c r="AC188" s="22">
        <v>-343792.98224829469</v>
      </c>
      <c r="AD188" s="22">
        <v>-77301.2</v>
      </c>
      <c r="AE188" s="22">
        <v>-29623.48</v>
      </c>
      <c r="AF188" s="140">
        <f t="shared" si="65"/>
        <v>-866904.94356749963</v>
      </c>
      <c r="AG188" s="173"/>
      <c r="AH188" s="16">
        <f t="shared" si="66"/>
        <v>-124.52334587317978</v>
      </c>
      <c r="AI188" s="16">
        <f t="shared" si="67"/>
        <v>-143.62786576125882</v>
      </c>
      <c r="AJ188" s="16">
        <f t="shared" si="68"/>
        <v>-268.1512116344386</v>
      </c>
      <c r="AL188" s="153">
        <f t="shared" si="69"/>
        <v>-156.87421082518094</v>
      </c>
      <c r="AM188" s="153">
        <f t="shared" si="70"/>
        <v>-154.90012822196471</v>
      </c>
      <c r="AN188" s="153">
        <f t="shared" si="71"/>
        <v>-90.571015566423313</v>
      </c>
      <c r="AO188" s="153">
        <f t="shared" si="72"/>
        <v>34.69705405746808</v>
      </c>
      <c r="AP188" s="153">
        <f t="shared" si="73"/>
        <v>-367.64830055610088</v>
      </c>
      <c r="AR188" s="153">
        <f t="shared" si="74"/>
        <v>-161.43804550783747</v>
      </c>
      <c r="AS188" s="153">
        <f t="shared" si="75"/>
        <v>-146.5443030703691</v>
      </c>
      <c r="AT188" s="153">
        <f t="shared" si="76"/>
        <v>-29.98</v>
      </c>
      <c r="AU188" s="153">
        <f t="shared" si="77"/>
        <v>-11.48</v>
      </c>
      <c r="AV188" s="153">
        <f t="shared" si="78"/>
        <v>-93.205936500279691</v>
      </c>
      <c r="AW188" s="153">
        <f t="shared" si="79"/>
        <v>49.701165016839184</v>
      </c>
      <c r="AX188" s="153">
        <f t="shared" si="80"/>
        <v>-392.94712006164713</v>
      </c>
      <c r="AZ188" s="16">
        <f t="shared" si="87"/>
        <v>-160.44228269822861</v>
      </c>
      <c r="BA188" s="16">
        <f t="shared" si="88"/>
        <v>-132.53391759764637</v>
      </c>
      <c r="BB188" s="16">
        <f t="shared" si="89"/>
        <v>-29.799999999999997</v>
      </c>
      <c r="BC188" s="16">
        <f t="shared" si="90"/>
        <v>-11.42</v>
      </c>
      <c r="BD188" s="16">
        <f t="shared" si="91"/>
        <v>-334.19620029587497</v>
      </c>
    </row>
    <row r="189" spans="1:56">
      <c r="A189" s="54">
        <v>588</v>
      </c>
      <c r="B189" s="60">
        <v>10</v>
      </c>
      <c r="C189" s="60">
        <v>10</v>
      </c>
      <c r="D189" s="12" t="s">
        <v>202</v>
      </c>
      <c r="E189" s="15">
        <v>1644</v>
      </c>
      <c r="F189" s="15">
        <v>1600</v>
      </c>
      <c r="G189" s="22">
        <v>1577</v>
      </c>
      <c r="H189" s="22"/>
      <c r="I189" s="22"/>
      <c r="J189" s="16">
        <v>-451611.41258085769</v>
      </c>
      <c r="K189" s="22">
        <v>-245880.71461617234</v>
      </c>
      <c r="L189" s="140">
        <f t="shared" si="61"/>
        <v>-697492.12719703</v>
      </c>
      <c r="M189" s="140"/>
      <c r="N189" s="22">
        <v>-632536.93443983898</v>
      </c>
      <c r="O189" s="22">
        <v>-349323.86217131256</v>
      </c>
      <c r="P189" s="22">
        <v>-144913.62490627731</v>
      </c>
      <c r="Q189" s="16">
        <v>55515.286491948929</v>
      </c>
      <c r="R189" s="13">
        <f t="shared" si="62"/>
        <v>-1071259.1350254801</v>
      </c>
      <c r="S189" s="16"/>
      <c r="T189" s="16"/>
      <c r="U189" s="22"/>
      <c r="V189" s="22"/>
      <c r="W189" s="22"/>
      <c r="X189" s="153"/>
      <c r="Y189" s="16"/>
      <c r="Z189" s="13"/>
      <c r="AA189" s="13"/>
      <c r="AB189" s="16"/>
      <c r="AC189" s="22"/>
      <c r="AD189" s="22"/>
      <c r="AE189" s="22"/>
      <c r="AF189" s="140"/>
      <c r="AG189" s="173"/>
      <c r="AH189" s="16">
        <f t="shared" si="66"/>
        <v>-274.70280570611783</v>
      </c>
      <c r="AI189" s="16">
        <f t="shared" si="67"/>
        <v>-149.56247847699046</v>
      </c>
      <c r="AJ189" s="16">
        <f t="shared" si="68"/>
        <v>-424.26528418310829</v>
      </c>
      <c r="AL189" s="153">
        <f t="shared" si="69"/>
        <v>-395.33558402489939</v>
      </c>
      <c r="AM189" s="153">
        <f t="shared" si="70"/>
        <v>-218.32741385707035</v>
      </c>
      <c r="AN189" s="153">
        <f t="shared" si="71"/>
        <v>-90.571015566423327</v>
      </c>
      <c r="AO189" s="153">
        <f t="shared" si="72"/>
        <v>34.69705405746808</v>
      </c>
      <c r="AP189" s="153">
        <f t="shared" si="73"/>
        <v>-669.53695939092506</v>
      </c>
      <c r="AR189" s="153"/>
      <c r="AS189" s="153"/>
      <c r="AT189" s="153"/>
      <c r="AU189" s="153"/>
      <c r="AV189" s="153"/>
      <c r="AW189" s="153"/>
      <c r="AX189" s="153"/>
      <c r="AZ189" s="16" t="e">
        <f t="shared" si="87"/>
        <v>#DIV/0!</v>
      </c>
      <c r="BA189" s="16" t="e">
        <f t="shared" si="88"/>
        <v>#DIV/0!</v>
      </c>
      <c r="BB189" s="16" t="e">
        <f t="shared" si="89"/>
        <v>#DIV/0!</v>
      </c>
      <c r="BC189" s="16" t="e">
        <f t="shared" si="90"/>
        <v>#DIV/0!</v>
      </c>
      <c r="BD189" s="16" t="e">
        <f t="shared" si="91"/>
        <v>#DIV/0!</v>
      </c>
    </row>
    <row r="190" spans="1:56">
      <c r="A190" s="54">
        <v>592</v>
      </c>
      <c r="B190" s="60">
        <v>13</v>
      </c>
      <c r="C190" s="60">
        <v>13</v>
      </c>
      <c r="D190" s="12" t="s">
        <v>203</v>
      </c>
      <c r="E190" s="15">
        <v>3678</v>
      </c>
      <c r="F190" s="15">
        <v>3651</v>
      </c>
      <c r="G190" s="22">
        <v>3596</v>
      </c>
      <c r="H190" s="22">
        <v>3552</v>
      </c>
      <c r="I190" s="22"/>
      <c r="J190" s="16">
        <v>245058.35564861374</v>
      </c>
      <c r="K190" s="22">
        <v>100816.51728093039</v>
      </c>
      <c r="L190" s="140">
        <f t="shared" si="61"/>
        <v>345874.87292954413</v>
      </c>
      <c r="M190" s="140"/>
      <c r="N190" s="22">
        <v>-423633.16340313992</v>
      </c>
      <c r="O190" s="22">
        <v>-305451.04628039506</v>
      </c>
      <c r="P190" s="22">
        <v>-330674.77783301153</v>
      </c>
      <c r="Q190" s="16">
        <v>126678.94436381596</v>
      </c>
      <c r="R190" s="13">
        <f t="shared" si="62"/>
        <v>-933080.04315273045</v>
      </c>
      <c r="S190" s="16"/>
      <c r="T190" s="16">
        <v>-423633.16340313992</v>
      </c>
      <c r="U190" s="22">
        <v>-259818.60117802431</v>
      </c>
      <c r="V190" s="22">
        <v>-107808.08</v>
      </c>
      <c r="W190" s="22">
        <v>-41282.080000000002</v>
      </c>
      <c r="X190" s="153">
        <f t="shared" si="63"/>
        <v>-330674.77783301153</v>
      </c>
      <c r="Y190" s="16">
        <f t="shared" ref="Y190:Y221" si="96">G190/$G$10*277000000</f>
        <v>178725.38940055371</v>
      </c>
      <c r="Z190" s="13">
        <f t="shared" ref="Z190:Z221" si="97">SUM(T190:Y190)</f>
        <v>-984491.31301362207</v>
      </c>
      <c r="AA190" s="13"/>
      <c r="AB190" s="16">
        <v>-423633.16340313992</v>
      </c>
      <c r="AC190" s="22">
        <v>-213030.98654325475</v>
      </c>
      <c r="AD190" s="22">
        <v>-105849.60000000001</v>
      </c>
      <c r="AE190" s="22">
        <v>-40563.839999999997</v>
      </c>
      <c r="AF190" s="140">
        <f t="shared" si="65"/>
        <v>-783077.58994639455</v>
      </c>
      <c r="AG190" s="173"/>
      <c r="AH190" s="16">
        <f t="shared" si="66"/>
        <v>66.628155423766657</v>
      </c>
      <c r="AI190" s="16">
        <f t="shared" si="67"/>
        <v>27.41068985343404</v>
      </c>
      <c r="AJ190" s="16">
        <f t="shared" si="68"/>
        <v>94.038845277200693</v>
      </c>
      <c r="AL190" s="153">
        <f t="shared" si="69"/>
        <v>-116.03209077051217</v>
      </c>
      <c r="AM190" s="153">
        <f t="shared" si="70"/>
        <v>-83.662296981757066</v>
      </c>
      <c r="AN190" s="153">
        <f t="shared" si="71"/>
        <v>-90.571015566423313</v>
      </c>
      <c r="AO190" s="153">
        <f t="shared" si="72"/>
        <v>34.69705405746808</v>
      </c>
      <c r="AP190" s="153">
        <f t="shared" si="73"/>
        <v>-255.56834926122445</v>
      </c>
      <c r="AR190" s="153">
        <f>T190/$G190</f>
        <v>-117.80677513991655</v>
      </c>
      <c r="AS190" s="153">
        <f t="shared" ref="AS190:AU190" si="98">U190/$G190</f>
        <v>-72.252113786992297</v>
      </c>
      <c r="AT190" s="153">
        <f t="shared" si="98"/>
        <v>-29.98</v>
      </c>
      <c r="AU190" s="153">
        <f t="shared" si="98"/>
        <v>-11.48</v>
      </c>
      <c r="AV190" s="153">
        <f>X190/$G190</f>
        <v>-91.956278596499317</v>
      </c>
      <c r="AW190" s="153">
        <f t="shared" ref="AW190" si="99">Y190/$G190</f>
        <v>49.701165016839184</v>
      </c>
      <c r="AX190" s="153">
        <f t="shared" ref="AX190:AX221" si="100">Z190/$G190</f>
        <v>-273.77400250656899</v>
      </c>
      <c r="AZ190" s="16">
        <f t="shared" si="87"/>
        <v>-119.26609330043354</v>
      </c>
      <c r="BA190" s="16">
        <f t="shared" si="88"/>
        <v>-59.974939905195598</v>
      </c>
      <c r="BB190" s="16">
        <f t="shared" si="89"/>
        <v>-29.8</v>
      </c>
      <c r="BC190" s="16">
        <f t="shared" si="90"/>
        <v>-11.419999999999998</v>
      </c>
      <c r="BD190" s="16">
        <f t="shared" si="91"/>
        <v>-220.46103320562909</v>
      </c>
    </row>
    <row r="191" spans="1:56">
      <c r="A191" s="54">
        <v>593</v>
      </c>
      <c r="B191" s="60">
        <v>10</v>
      </c>
      <c r="C191" s="60">
        <v>10</v>
      </c>
      <c r="D191" s="12" t="s">
        <v>204</v>
      </c>
      <c r="E191" s="15">
        <v>17253</v>
      </c>
      <c r="F191" s="15">
        <v>17077</v>
      </c>
      <c r="G191" s="22">
        <v>17050</v>
      </c>
      <c r="H191" s="22">
        <v>17178</v>
      </c>
      <c r="I191" s="22"/>
      <c r="J191" s="16">
        <v>165735.03372375845</v>
      </c>
      <c r="K191" s="22">
        <v>-499370.01295573113</v>
      </c>
      <c r="L191" s="140">
        <f t="shared" si="61"/>
        <v>-333634.97923197271</v>
      </c>
      <c r="M191" s="140"/>
      <c r="N191" s="22">
        <v>-1527706.2598609906</v>
      </c>
      <c r="O191" s="22">
        <v>-1443681.2158933189</v>
      </c>
      <c r="P191" s="22">
        <v>-1546681.2328278108</v>
      </c>
      <c r="Q191" s="16">
        <v>592521.59213938238</v>
      </c>
      <c r="R191" s="13">
        <f t="shared" si="62"/>
        <v>-3925547.1164427376</v>
      </c>
      <c r="S191" s="16"/>
      <c r="T191" s="16">
        <v>-1527706.2598609906</v>
      </c>
      <c r="U191" s="22">
        <v>-1230242.3594120301</v>
      </c>
      <c r="V191" s="22">
        <v>-511159</v>
      </c>
      <c r="W191" s="22">
        <v>-195734</v>
      </c>
      <c r="X191" s="153">
        <f t="shared" si="63"/>
        <v>-1546681.2328278108</v>
      </c>
      <c r="Y191" s="16">
        <f t="shared" si="96"/>
        <v>847404.86353710806</v>
      </c>
      <c r="Z191" s="13">
        <f t="shared" si="97"/>
        <v>-4164117.9885637234</v>
      </c>
      <c r="AA191" s="13"/>
      <c r="AB191" s="16">
        <v>-1527706.2598609906</v>
      </c>
      <c r="AC191" s="22">
        <v>-1011400.3722529067</v>
      </c>
      <c r="AD191" s="22">
        <v>-511904.4</v>
      </c>
      <c r="AE191" s="22">
        <v>-196172.76</v>
      </c>
      <c r="AF191" s="140">
        <f t="shared" si="65"/>
        <v>-3247183.7921138974</v>
      </c>
      <c r="AG191" s="173"/>
      <c r="AH191" s="16">
        <f t="shared" si="66"/>
        <v>9.6061574058864228</v>
      </c>
      <c r="AI191" s="16">
        <f t="shared" si="67"/>
        <v>-28.94395252742892</v>
      </c>
      <c r="AJ191" s="16">
        <f t="shared" si="68"/>
        <v>-19.337795121542499</v>
      </c>
      <c r="AL191" s="153">
        <f t="shared" si="69"/>
        <v>-89.459873505943108</v>
      </c>
      <c r="AM191" s="153">
        <f t="shared" si="70"/>
        <v>-84.539510212175372</v>
      </c>
      <c r="AN191" s="153">
        <f t="shared" si="71"/>
        <v>-90.571015566423313</v>
      </c>
      <c r="AO191" s="153">
        <f t="shared" si="72"/>
        <v>34.69705405746808</v>
      </c>
      <c r="AP191" s="153">
        <f t="shared" si="73"/>
        <v>-229.87334522707371</v>
      </c>
      <c r="AR191" s="153">
        <f t="shared" ref="AR191:AR254" si="101">T191/$G191</f>
        <v>-89.601540167800039</v>
      </c>
      <c r="AS191" s="153">
        <f t="shared" ref="AS191:AS254" si="102">U191/$G191</f>
        <v>-72.154977091614668</v>
      </c>
      <c r="AT191" s="153">
        <f t="shared" ref="AT191:AT254" si="103">V191/$G191</f>
        <v>-29.98</v>
      </c>
      <c r="AU191" s="153">
        <f t="shared" ref="AU191:AU254" si="104">W191/$G191</f>
        <v>-11.48</v>
      </c>
      <c r="AV191" s="153">
        <f t="shared" ref="AV191:AV254" si="105">X191/$G191</f>
        <v>-90.714441808082739</v>
      </c>
      <c r="AW191" s="153">
        <f t="shared" ref="AW191:AW254" si="106">Y191/$G191</f>
        <v>49.701165016839184</v>
      </c>
      <c r="AX191" s="153">
        <f t="shared" si="100"/>
        <v>-244.22979405065826</v>
      </c>
      <c r="AZ191" s="16">
        <f t="shared" si="87"/>
        <v>-88.933884029630377</v>
      </c>
      <c r="BA191" s="16">
        <f t="shared" si="88"/>
        <v>-58.877655853586369</v>
      </c>
      <c r="BB191" s="16">
        <f t="shared" si="89"/>
        <v>-29.8</v>
      </c>
      <c r="BC191" s="16">
        <f t="shared" si="90"/>
        <v>-11.42</v>
      </c>
      <c r="BD191" s="16">
        <f t="shared" si="91"/>
        <v>-189.03153988321677</v>
      </c>
    </row>
    <row r="192" spans="1:56">
      <c r="A192" s="54">
        <v>595</v>
      </c>
      <c r="B192" s="60">
        <v>11</v>
      </c>
      <c r="C192" s="60">
        <v>11</v>
      </c>
      <c r="D192" s="12" t="s">
        <v>205</v>
      </c>
      <c r="E192" s="15">
        <v>4269</v>
      </c>
      <c r="F192" s="15">
        <v>4140</v>
      </c>
      <c r="G192" s="22">
        <v>4073</v>
      </c>
      <c r="H192" s="22">
        <v>3980</v>
      </c>
      <c r="I192" s="22"/>
      <c r="J192" s="16">
        <v>914864.01242104999</v>
      </c>
      <c r="K192" s="22">
        <v>330125.10693155747</v>
      </c>
      <c r="L192" s="140">
        <f t="shared" si="61"/>
        <v>1244989.1193526075</v>
      </c>
      <c r="M192" s="140"/>
      <c r="N192" s="22">
        <v>975549.52950968326</v>
      </c>
      <c r="O192" s="22">
        <v>290750.00379958708</v>
      </c>
      <c r="P192" s="22">
        <v>-374964.00444499252</v>
      </c>
      <c r="Q192" s="16">
        <v>143645.80379791785</v>
      </c>
      <c r="R192" s="13">
        <f t="shared" si="62"/>
        <v>1034981.3326621957</v>
      </c>
      <c r="S192" s="16"/>
      <c r="T192" s="16">
        <v>975549.52950968326</v>
      </c>
      <c r="U192" s="22">
        <v>218294.27186965421</v>
      </c>
      <c r="V192" s="22">
        <v>-122108.54000000001</v>
      </c>
      <c r="W192" s="22">
        <v>-46758.04</v>
      </c>
      <c r="X192" s="153">
        <f t="shared" si="63"/>
        <v>-374964.00444499252</v>
      </c>
      <c r="Y192" s="16">
        <f t="shared" si="96"/>
        <v>202432.84511358599</v>
      </c>
      <c r="Z192" s="13">
        <f t="shared" si="97"/>
        <v>852446.0620479309</v>
      </c>
      <c r="AA192" s="13"/>
      <c r="AB192" s="16">
        <v>975549.52950968326</v>
      </c>
      <c r="AC192" s="22">
        <v>147148.42815230164</v>
      </c>
      <c r="AD192" s="22">
        <v>-118604</v>
      </c>
      <c r="AE192" s="22">
        <v>-45451.6</v>
      </c>
      <c r="AF192" s="140">
        <f t="shared" si="65"/>
        <v>958642.35766198498</v>
      </c>
      <c r="AG192" s="173"/>
      <c r="AH192" s="16">
        <f t="shared" si="66"/>
        <v>214.30405538089715</v>
      </c>
      <c r="AI192" s="16">
        <f t="shared" si="67"/>
        <v>77.330781665860272</v>
      </c>
      <c r="AJ192" s="16">
        <f t="shared" si="68"/>
        <v>291.63483704675747</v>
      </c>
      <c r="AL192" s="153">
        <f t="shared" si="69"/>
        <v>235.63998297335345</v>
      </c>
      <c r="AM192" s="153">
        <f t="shared" si="70"/>
        <v>70.229469516808479</v>
      </c>
      <c r="AN192" s="153">
        <f t="shared" si="71"/>
        <v>-90.571015566423313</v>
      </c>
      <c r="AO192" s="153">
        <f t="shared" si="72"/>
        <v>34.69705405746808</v>
      </c>
      <c r="AP192" s="153">
        <f t="shared" si="73"/>
        <v>249.99549098120667</v>
      </c>
      <c r="AR192" s="153">
        <f t="shared" si="101"/>
        <v>239.51621151723134</v>
      </c>
      <c r="AS192" s="153">
        <f t="shared" si="102"/>
        <v>53.595450986902584</v>
      </c>
      <c r="AT192" s="153">
        <f t="shared" si="103"/>
        <v>-29.98</v>
      </c>
      <c r="AU192" s="153">
        <f t="shared" si="104"/>
        <v>-11.48</v>
      </c>
      <c r="AV192" s="153">
        <f t="shared" si="105"/>
        <v>-92.060889871100542</v>
      </c>
      <c r="AW192" s="153">
        <f t="shared" si="106"/>
        <v>49.701165016839184</v>
      </c>
      <c r="AX192" s="153">
        <f t="shared" si="100"/>
        <v>209.29193764987255</v>
      </c>
      <c r="AZ192" s="16">
        <f t="shared" si="87"/>
        <v>245.11294711298575</v>
      </c>
      <c r="BA192" s="16">
        <f t="shared" si="88"/>
        <v>36.971966872437598</v>
      </c>
      <c r="BB192" s="16">
        <f t="shared" si="89"/>
        <v>-29.8</v>
      </c>
      <c r="BC192" s="16">
        <f t="shared" si="90"/>
        <v>-11.42</v>
      </c>
      <c r="BD192" s="16">
        <f t="shared" si="91"/>
        <v>240.86491398542336</v>
      </c>
    </row>
    <row r="193" spans="1:56">
      <c r="A193" s="54">
        <v>598</v>
      </c>
      <c r="B193" s="60">
        <v>15</v>
      </c>
      <c r="C193" s="60">
        <v>15</v>
      </c>
      <c r="D193" s="12" t="s">
        <v>206</v>
      </c>
      <c r="E193" s="15">
        <v>19097</v>
      </c>
      <c r="F193" s="15">
        <v>19207</v>
      </c>
      <c r="G193" s="22">
        <v>19475</v>
      </c>
      <c r="H193" s="22">
        <v>19576</v>
      </c>
      <c r="I193" s="22"/>
      <c r="J193" s="16">
        <v>-4824456.9681539834</v>
      </c>
      <c r="K193" s="22">
        <v>-2342879.3679168504</v>
      </c>
      <c r="L193" s="140">
        <f t="shared" si="61"/>
        <v>-7167336.3360708337</v>
      </c>
      <c r="M193" s="140"/>
      <c r="N193" s="22">
        <v>-7083803.5477295332</v>
      </c>
      <c r="O193" s="22">
        <v>-3646603.0390511206</v>
      </c>
      <c r="P193" s="22">
        <v>-1739597.4959842926</v>
      </c>
      <c r="Q193" s="16">
        <v>666426.31728178938</v>
      </c>
      <c r="R193" s="13">
        <f t="shared" si="62"/>
        <v>-11803577.765483156</v>
      </c>
      <c r="S193" s="16"/>
      <c r="T193" s="16">
        <v>-7083803.5477295332</v>
      </c>
      <c r="U193" s="22">
        <v>-3406542.1316062463</v>
      </c>
      <c r="V193" s="22">
        <v>-583860.5</v>
      </c>
      <c r="W193" s="22">
        <v>-223573</v>
      </c>
      <c r="X193" s="153">
        <f t="shared" si="63"/>
        <v>-1739597.4959842926</v>
      </c>
      <c r="Y193" s="16">
        <f t="shared" si="96"/>
        <v>967930.18870294315</v>
      </c>
      <c r="Z193" s="13">
        <f t="shared" si="97"/>
        <v>-12069446.486617131</v>
      </c>
      <c r="AA193" s="13"/>
      <c r="AB193" s="16">
        <v>-7083803.5477295332</v>
      </c>
      <c r="AC193" s="22">
        <v>-3160404.165490109</v>
      </c>
      <c r="AD193" s="22">
        <v>-583364.80000000005</v>
      </c>
      <c r="AE193" s="22">
        <v>-223557.92</v>
      </c>
      <c r="AF193" s="140">
        <f t="shared" si="65"/>
        <v>-11051130.433219643</v>
      </c>
      <c r="AG193" s="173"/>
      <c r="AH193" s="16">
        <f t="shared" si="66"/>
        <v>-252.62905001591787</v>
      </c>
      <c r="AI193" s="16">
        <f t="shared" si="67"/>
        <v>-122.68311085075406</v>
      </c>
      <c r="AJ193" s="16">
        <f t="shared" si="68"/>
        <v>-375.31216086667195</v>
      </c>
      <c r="AL193" s="153">
        <f t="shared" si="69"/>
        <v>-368.81363813867512</v>
      </c>
      <c r="AM193" s="153">
        <f t="shared" si="70"/>
        <v>-189.85802254652577</v>
      </c>
      <c r="AN193" s="153">
        <f t="shared" si="71"/>
        <v>-90.571015566423313</v>
      </c>
      <c r="AO193" s="153">
        <f t="shared" si="72"/>
        <v>34.69705405746808</v>
      </c>
      <c r="AP193" s="153">
        <f t="shared" si="73"/>
        <v>-614.54562219415607</v>
      </c>
      <c r="AR193" s="153">
        <f t="shared" si="101"/>
        <v>-363.73830797070775</v>
      </c>
      <c r="AS193" s="153">
        <f t="shared" si="102"/>
        <v>-174.91872306065449</v>
      </c>
      <c r="AT193" s="153">
        <f t="shared" si="103"/>
        <v>-29.98</v>
      </c>
      <c r="AU193" s="153">
        <f t="shared" si="104"/>
        <v>-11.48</v>
      </c>
      <c r="AV193" s="153">
        <f t="shared" si="105"/>
        <v>-89.32464677711387</v>
      </c>
      <c r="AW193" s="153">
        <f t="shared" si="106"/>
        <v>49.701165016839184</v>
      </c>
      <c r="AX193" s="153">
        <f t="shared" si="100"/>
        <v>-619.740512791637</v>
      </c>
      <c r="AZ193" s="16">
        <f t="shared" si="87"/>
        <v>-361.86164424445917</v>
      </c>
      <c r="BA193" s="16">
        <f t="shared" si="88"/>
        <v>-161.44279553995244</v>
      </c>
      <c r="BB193" s="16">
        <f t="shared" si="89"/>
        <v>-29.8</v>
      </c>
      <c r="BC193" s="16">
        <f t="shared" si="90"/>
        <v>-11.42</v>
      </c>
      <c r="BD193" s="16">
        <f t="shared" si="91"/>
        <v>-564.5244397844117</v>
      </c>
    </row>
    <row r="194" spans="1:56">
      <c r="A194" s="54">
        <v>599</v>
      </c>
      <c r="B194" s="60">
        <v>15</v>
      </c>
      <c r="C194" s="60">
        <v>15</v>
      </c>
      <c r="D194" s="12" t="s">
        <v>207</v>
      </c>
      <c r="E194" s="15">
        <v>11172</v>
      </c>
      <c r="F194" s="15">
        <v>11206</v>
      </c>
      <c r="G194" s="22">
        <v>11225</v>
      </c>
      <c r="H194" s="22">
        <v>11226</v>
      </c>
      <c r="I194" s="22"/>
      <c r="J194" s="16">
        <v>-2312518.0982698658</v>
      </c>
      <c r="K194" s="22">
        <v>-2124095.3556408966</v>
      </c>
      <c r="L194" s="140">
        <f t="shared" si="61"/>
        <v>-4436613.4539107624</v>
      </c>
      <c r="M194" s="140"/>
      <c r="N194" s="22">
        <v>-1977350.292713634</v>
      </c>
      <c r="O194" s="22">
        <v>-1772965.7760802121</v>
      </c>
      <c r="P194" s="22">
        <v>-1014938.8004373397</v>
      </c>
      <c r="Q194" s="16">
        <v>388815.18776798731</v>
      </c>
      <c r="R194" s="13">
        <f t="shared" si="62"/>
        <v>-4376439.6814631987</v>
      </c>
      <c r="S194" s="16"/>
      <c r="T194" s="16">
        <v>-1977350.292713634</v>
      </c>
      <c r="U194" s="22">
        <v>-1632906.2910577068</v>
      </c>
      <c r="V194" s="22">
        <v>-336525.5</v>
      </c>
      <c r="W194" s="22">
        <v>-128863</v>
      </c>
      <c r="X194" s="153">
        <f t="shared" si="63"/>
        <v>-1014938.8004373397</v>
      </c>
      <c r="Y194" s="16">
        <f t="shared" si="96"/>
        <v>557895.57731401979</v>
      </c>
      <c r="Z194" s="13">
        <f t="shared" si="97"/>
        <v>-4532688.30689466</v>
      </c>
      <c r="AA194" s="13"/>
      <c r="AB194" s="16">
        <v>-1977350.292713634</v>
      </c>
      <c r="AC194" s="22">
        <v>-1489301.2487139031</v>
      </c>
      <c r="AD194" s="22">
        <v>-334534.8</v>
      </c>
      <c r="AE194" s="22">
        <v>-128200.92</v>
      </c>
      <c r="AF194" s="140">
        <f t="shared" si="65"/>
        <v>-3929387.2614275366</v>
      </c>
      <c r="AG194" s="173"/>
      <c r="AH194" s="16">
        <f t="shared" si="66"/>
        <v>-206.99231098011688</v>
      </c>
      <c r="AI194" s="16">
        <f t="shared" si="67"/>
        <v>-190.12668775876267</v>
      </c>
      <c r="AJ194" s="16">
        <f t="shared" si="68"/>
        <v>-397.11899873887955</v>
      </c>
      <c r="AL194" s="153">
        <f t="shared" si="69"/>
        <v>-176.45460402584632</v>
      </c>
      <c r="AM194" s="153">
        <f t="shared" si="70"/>
        <v>-158.21575728004748</v>
      </c>
      <c r="AN194" s="153">
        <f t="shared" si="71"/>
        <v>-90.571015566423313</v>
      </c>
      <c r="AO194" s="153">
        <f t="shared" si="72"/>
        <v>34.69705405746808</v>
      </c>
      <c r="AP194" s="153">
        <f t="shared" si="73"/>
        <v>-390.54432281484907</v>
      </c>
      <c r="AR194" s="153">
        <f t="shared" si="101"/>
        <v>-176.15592808139277</v>
      </c>
      <c r="AS194" s="153">
        <f t="shared" si="102"/>
        <v>-145.47049363543044</v>
      </c>
      <c r="AT194" s="153">
        <f t="shared" si="103"/>
        <v>-29.98</v>
      </c>
      <c r="AU194" s="153">
        <f t="shared" si="104"/>
        <v>-11.48</v>
      </c>
      <c r="AV194" s="153">
        <f t="shared" si="105"/>
        <v>-90.417710506667234</v>
      </c>
      <c r="AW194" s="153">
        <f t="shared" si="106"/>
        <v>49.701165016839177</v>
      </c>
      <c r="AX194" s="153">
        <f t="shared" si="100"/>
        <v>-403.8029672066512</v>
      </c>
      <c r="AZ194" s="16">
        <f t="shared" si="87"/>
        <v>-176.14023630087601</v>
      </c>
      <c r="BA194" s="16">
        <f t="shared" si="88"/>
        <v>-132.66535263797462</v>
      </c>
      <c r="BB194" s="16">
        <f t="shared" si="89"/>
        <v>-29.8</v>
      </c>
      <c r="BC194" s="16">
        <f t="shared" si="90"/>
        <v>-11.42</v>
      </c>
      <c r="BD194" s="16">
        <f t="shared" si="91"/>
        <v>-350.0255889388506</v>
      </c>
    </row>
    <row r="195" spans="1:56">
      <c r="A195" s="54">
        <v>601</v>
      </c>
      <c r="B195" s="60">
        <v>13</v>
      </c>
      <c r="C195" s="60">
        <v>13</v>
      </c>
      <c r="D195" s="12" t="s">
        <v>208</v>
      </c>
      <c r="E195" s="15">
        <v>3873</v>
      </c>
      <c r="F195" s="15">
        <v>3786</v>
      </c>
      <c r="G195" s="22">
        <v>3739</v>
      </c>
      <c r="H195" s="22">
        <v>3692</v>
      </c>
      <c r="I195" s="22"/>
      <c r="J195" s="16">
        <v>1213531.6001117597</v>
      </c>
      <c r="K195" s="22">
        <v>750790.6790730455</v>
      </c>
      <c r="L195" s="140">
        <f t="shared" si="61"/>
        <v>1964322.2791848052</v>
      </c>
      <c r="M195" s="140"/>
      <c r="N195" s="22">
        <v>775514.27343585633</v>
      </c>
      <c r="O195" s="22">
        <v>385915.74537423142</v>
      </c>
      <c r="P195" s="22">
        <v>-342901.86493447865</v>
      </c>
      <c r="Q195" s="16">
        <v>131363.04666157416</v>
      </c>
      <c r="R195" s="13">
        <f t="shared" si="62"/>
        <v>949891.20053718332</v>
      </c>
      <c r="S195" s="16"/>
      <c r="T195" s="16">
        <v>775514.27343585633</v>
      </c>
      <c r="U195" s="22">
        <v>319655.50356584351</v>
      </c>
      <c r="V195" s="22">
        <v>-112095.22</v>
      </c>
      <c r="W195" s="22">
        <v>-42923.72</v>
      </c>
      <c r="X195" s="153">
        <f t="shared" si="63"/>
        <v>-342901.86493447865</v>
      </c>
      <c r="Y195" s="16">
        <f t="shared" si="96"/>
        <v>185832.65599796173</v>
      </c>
      <c r="Z195" s="13">
        <f t="shared" si="97"/>
        <v>783081.62806518306</v>
      </c>
      <c r="AA195" s="13"/>
      <c r="AB195" s="16">
        <v>775514.27343585633</v>
      </c>
      <c r="AC195" s="22">
        <v>254593.14503591676</v>
      </c>
      <c r="AD195" s="22">
        <v>-110021.6</v>
      </c>
      <c r="AE195" s="22">
        <v>-42162.64</v>
      </c>
      <c r="AF195" s="140">
        <f t="shared" si="65"/>
        <v>877923.17847177316</v>
      </c>
      <c r="AG195" s="173"/>
      <c r="AH195" s="16">
        <f t="shared" si="66"/>
        <v>313.33116450084168</v>
      </c>
      <c r="AI195" s="16">
        <f t="shared" si="67"/>
        <v>193.85248620527898</v>
      </c>
      <c r="AJ195" s="16">
        <f t="shared" si="68"/>
        <v>507.18365070612066</v>
      </c>
      <c r="AL195" s="153">
        <f t="shared" si="69"/>
        <v>204.83736752135667</v>
      </c>
      <c r="AM195" s="153">
        <f t="shared" si="70"/>
        <v>101.93231520713984</v>
      </c>
      <c r="AN195" s="153">
        <f t="shared" si="71"/>
        <v>-90.571015566423313</v>
      </c>
      <c r="AO195" s="153">
        <f t="shared" si="72"/>
        <v>34.69705405746808</v>
      </c>
      <c r="AP195" s="153">
        <f t="shared" si="73"/>
        <v>250.89572121954129</v>
      </c>
      <c r="AR195" s="153">
        <f t="shared" si="101"/>
        <v>207.41221541477836</v>
      </c>
      <c r="AS195" s="153">
        <f t="shared" si="102"/>
        <v>85.492244869174513</v>
      </c>
      <c r="AT195" s="153">
        <f t="shared" si="103"/>
        <v>-29.98</v>
      </c>
      <c r="AU195" s="153">
        <f t="shared" si="104"/>
        <v>-11.48</v>
      </c>
      <c r="AV195" s="153">
        <f t="shared" si="105"/>
        <v>-91.709511884054194</v>
      </c>
      <c r="AW195" s="153">
        <f t="shared" si="106"/>
        <v>49.701165016839191</v>
      </c>
      <c r="AX195" s="153">
        <f t="shared" si="100"/>
        <v>209.43611341673792</v>
      </c>
      <c r="AZ195" s="16">
        <f t="shared" si="87"/>
        <v>210.05262010722004</v>
      </c>
      <c r="BA195" s="16">
        <f t="shared" si="88"/>
        <v>68.958056618612346</v>
      </c>
      <c r="BB195" s="16">
        <f t="shared" si="89"/>
        <v>-29.8</v>
      </c>
      <c r="BC195" s="16">
        <f t="shared" si="90"/>
        <v>-11.42</v>
      </c>
      <c r="BD195" s="16">
        <f t="shared" si="91"/>
        <v>237.79067672583238</v>
      </c>
    </row>
    <row r="196" spans="1:56">
      <c r="A196" s="54">
        <v>604</v>
      </c>
      <c r="B196" s="60">
        <v>6</v>
      </c>
      <c r="C196" s="60">
        <v>6</v>
      </c>
      <c r="D196" s="12" t="s">
        <v>209</v>
      </c>
      <c r="E196" s="15">
        <v>20206</v>
      </c>
      <c r="F196" s="15">
        <v>20405</v>
      </c>
      <c r="G196" s="22">
        <v>20763</v>
      </c>
      <c r="H196" s="22">
        <v>21042</v>
      </c>
      <c r="I196" s="22"/>
      <c r="J196" s="16">
        <v>3224678.1876852023</v>
      </c>
      <c r="K196" s="22">
        <v>1726773.8405102009</v>
      </c>
      <c r="L196" s="140">
        <f t="shared" si="61"/>
        <v>4951452.0281954035</v>
      </c>
      <c r="M196" s="140"/>
      <c r="N196" s="22">
        <v>3959736.1584065026</v>
      </c>
      <c r="O196" s="22">
        <v>1827181.6243559737</v>
      </c>
      <c r="P196" s="22">
        <v>-1848101.5726328676</v>
      </c>
      <c r="Q196" s="16">
        <v>707993.38804263622</v>
      </c>
      <c r="R196" s="13">
        <f t="shared" si="62"/>
        <v>4646809.5981722446</v>
      </c>
      <c r="S196" s="16"/>
      <c r="T196" s="16">
        <v>3959736.1584065026</v>
      </c>
      <c r="U196" s="22">
        <v>1470065.87314093</v>
      </c>
      <c r="V196" s="22">
        <v>-622474.74</v>
      </c>
      <c r="W196" s="22">
        <v>-238359.24000000002</v>
      </c>
      <c r="X196" s="153">
        <f t="shared" si="63"/>
        <v>-1848101.5726328676</v>
      </c>
      <c r="Y196" s="16">
        <f t="shared" si="96"/>
        <v>1031945.289244632</v>
      </c>
      <c r="Z196" s="13">
        <f t="shared" si="97"/>
        <v>3752811.7681591967</v>
      </c>
      <c r="AA196" s="13"/>
      <c r="AB196" s="16">
        <v>3959736.1584065026</v>
      </c>
      <c r="AC196" s="22">
        <v>1119406.2255436887</v>
      </c>
      <c r="AD196" s="22">
        <v>-627051.6</v>
      </c>
      <c r="AE196" s="22">
        <v>-240299.63999999998</v>
      </c>
      <c r="AF196" s="140">
        <f t="shared" si="65"/>
        <v>4211791.1439501923</v>
      </c>
      <c r="AG196" s="173"/>
      <c r="AH196" s="16">
        <f t="shared" si="66"/>
        <v>159.5901310346037</v>
      </c>
      <c r="AI196" s="16">
        <f t="shared" si="67"/>
        <v>85.458469786706971</v>
      </c>
      <c r="AJ196" s="16">
        <f t="shared" si="68"/>
        <v>245.04860082131069</v>
      </c>
      <c r="AL196" s="153">
        <f t="shared" si="69"/>
        <v>194.05715062026476</v>
      </c>
      <c r="AM196" s="153">
        <f t="shared" si="70"/>
        <v>89.545779189217043</v>
      </c>
      <c r="AN196" s="153">
        <f t="shared" si="71"/>
        <v>-90.571015566423313</v>
      </c>
      <c r="AO196" s="153">
        <f t="shared" si="72"/>
        <v>34.69705405746808</v>
      </c>
      <c r="AP196" s="153">
        <f t="shared" si="73"/>
        <v>227.72896830052656</v>
      </c>
      <c r="AR196" s="153">
        <f t="shared" si="101"/>
        <v>190.71117653549595</v>
      </c>
      <c r="AS196" s="153">
        <f t="shared" si="102"/>
        <v>70.802190104557624</v>
      </c>
      <c r="AT196" s="153">
        <f t="shared" si="103"/>
        <v>-29.98</v>
      </c>
      <c r="AU196" s="153">
        <f t="shared" si="104"/>
        <v>-11.48</v>
      </c>
      <c r="AV196" s="153">
        <f t="shared" si="105"/>
        <v>-89.009371123289867</v>
      </c>
      <c r="AW196" s="153">
        <f t="shared" si="106"/>
        <v>49.701165016839184</v>
      </c>
      <c r="AX196" s="153">
        <f t="shared" si="100"/>
        <v>180.7451605336029</v>
      </c>
      <c r="AZ196" s="16">
        <f t="shared" si="87"/>
        <v>188.18249968665063</v>
      </c>
      <c r="BA196" s="16">
        <f t="shared" si="88"/>
        <v>53.198661037148973</v>
      </c>
      <c r="BB196" s="16">
        <f t="shared" si="89"/>
        <v>-29.799999999999997</v>
      </c>
      <c r="BC196" s="16">
        <f t="shared" si="90"/>
        <v>-11.42</v>
      </c>
      <c r="BD196" s="16">
        <f t="shared" si="91"/>
        <v>200.16116072379964</v>
      </c>
    </row>
    <row r="197" spans="1:56">
      <c r="A197" s="54">
        <v>607</v>
      </c>
      <c r="B197" s="60">
        <v>12</v>
      </c>
      <c r="C197" s="60">
        <v>12</v>
      </c>
      <c r="D197" s="12" t="s">
        <v>210</v>
      </c>
      <c r="E197" s="15">
        <v>4161</v>
      </c>
      <c r="F197" s="15">
        <v>4084</v>
      </c>
      <c r="G197" s="22">
        <v>4064</v>
      </c>
      <c r="H197" s="22">
        <v>3999</v>
      </c>
      <c r="I197" s="22"/>
      <c r="J197" s="16">
        <v>5553.6146347195299</v>
      </c>
      <c r="K197" s="22">
        <v>200178.43217665635</v>
      </c>
      <c r="L197" s="140">
        <f t="shared" si="61"/>
        <v>205732.04681137588</v>
      </c>
      <c r="M197" s="140"/>
      <c r="N197" s="22">
        <v>-553300.11810468417</v>
      </c>
      <c r="O197" s="22">
        <v>-128391.8475495684</v>
      </c>
      <c r="P197" s="22">
        <v>-369892.02757327282</v>
      </c>
      <c r="Q197" s="16">
        <v>141702.76877069965</v>
      </c>
      <c r="R197" s="13">
        <f t="shared" si="62"/>
        <v>-909881.22445682576</v>
      </c>
      <c r="S197" s="16"/>
      <c r="T197" s="16">
        <v>-553300.11810468417</v>
      </c>
      <c r="U197" s="22">
        <v>-77347.501946149525</v>
      </c>
      <c r="V197" s="22">
        <v>-121838.72</v>
      </c>
      <c r="W197" s="22">
        <v>-46654.720000000001</v>
      </c>
      <c r="X197" s="153">
        <f t="shared" si="63"/>
        <v>-369892.02757327282</v>
      </c>
      <c r="Y197" s="16">
        <f t="shared" si="96"/>
        <v>201985.53462843446</v>
      </c>
      <c r="Z197" s="13">
        <f t="shared" si="97"/>
        <v>-967047.5529956721</v>
      </c>
      <c r="AA197" s="13"/>
      <c r="AB197" s="16">
        <v>-553300.11810468417</v>
      </c>
      <c r="AC197" s="22">
        <v>-25010.98642481324</v>
      </c>
      <c r="AD197" s="22">
        <v>-119170.2</v>
      </c>
      <c r="AE197" s="22">
        <v>-45668.58</v>
      </c>
      <c r="AF197" s="140">
        <f t="shared" si="65"/>
        <v>-743149.88452949736</v>
      </c>
      <c r="AG197" s="173"/>
      <c r="AH197" s="16">
        <f t="shared" si="66"/>
        <v>1.3346826807785459</v>
      </c>
      <c r="AI197" s="16">
        <f t="shared" si="67"/>
        <v>48.108250943680929</v>
      </c>
      <c r="AJ197" s="16">
        <f t="shared" si="68"/>
        <v>49.442933624459478</v>
      </c>
      <c r="AL197" s="153">
        <f t="shared" si="69"/>
        <v>-135.47995056432032</v>
      </c>
      <c r="AM197" s="153">
        <f t="shared" si="70"/>
        <v>-31.437768743772867</v>
      </c>
      <c r="AN197" s="153">
        <f t="shared" si="71"/>
        <v>-90.571015566423313</v>
      </c>
      <c r="AO197" s="153">
        <f t="shared" si="72"/>
        <v>34.69705405746808</v>
      </c>
      <c r="AP197" s="153">
        <f t="shared" si="73"/>
        <v>-222.79168081704842</v>
      </c>
      <c r="AR197" s="153">
        <f t="shared" si="101"/>
        <v>-136.14668260449906</v>
      </c>
      <c r="AS197" s="153">
        <f t="shared" si="102"/>
        <v>-19.032357762339942</v>
      </c>
      <c r="AT197" s="153">
        <f t="shared" si="103"/>
        <v>-29.98</v>
      </c>
      <c r="AU197" s="153">
        <f t="shared" si="104"/>
        <v>-11.48</v>
      </c>
      <c r="AV197" s="153">
        <f t="shared" si="105"/>
        <v>-91.016739068226585</v>
      </c>
      <c r="AW197" s="153">
        <f t="shared" si="106"/>
        <v>49.701165016839184</v>
      </c>
      <c r="AX197" s="153">
        <f t="shared" si="100"/>
        <v>-237.95461441822641</v>
      </c>
      <c r="AZ197" s="16">
        <f t="shared" si="87"/>
        <v>-138.35961943102879</v>
      </c>
      <c r="BA197" s="16">
        <f t="shared" si="88"/>
        <v>-6.2543101837492472</v>
      </c>
      <c r="BB197" s="16">
        <f t="shared" si="89"/>
        <v>-29.8</v>
      </c>
      <c r="BC197" s="16">
        <f t="shared" si="90"/>
        <v>-11.42</v>
      </c>
      <c r="BD197" s="16">
        <f t="shared" si="91"/>
        <v>-185.83392961477804</v>
      </c>
    </row>
    <row r="198" spans="1:56">
      <c r="A198" s="54">
        <v>608</v>
      </c>
      <c r="B198" s="60">
        <v>4</v>
      </c>
      <c r="C198" s="60">
        <v>4</v>
      </c>
      <c r="D198" s="12" t="s">
        <v>211</v>
      </c>
      <c r="E198" s="15">
        <v>2013</v>
      </c>
      <c r="F198" s="15">
        <v>1980</v>
      </c>
      <c r="G198" s="22">
        <v>1943</v>
      </c>
      <c r="H198" s="22">
        <v>1931</v>
      </c>
      <c r="I198" s="22"/>
      <c r="J198" s="16">
        <v>43624.965495833691</v>
      </c>
      <c r="K198" s="22">
        <v>665.98425733721444</v>
      </c>
      <c r="L198" s="140">
        <f t="shared" si="61"/>
        <v>44290.949753170906</v>
      </c>
      <c r="M198" s="140"/>
      <c r="N198" s="22">
        <v>-196109.86067561628</v>
      </c>
      <c r="O198" s="22">
        <v>-137805.76687624957</v>
      </c>
      <c r="P198" s="22">
        <v>-179330.61082151814</v>
      </c>
      <c r="Q198" s="16">
        <v>68700.167033786798</v>
      </c>
      <c r="R198" s="13">
        <f t="shared" si="62"/>
        <v>-444546.07133959723</v>
      </c>
      <c r="S198" s="16"/>
      <c r="T198" s="16">
        <v>-196109.86067561628</v>
      </c>
      <c r="U198" s="22">
        <v>-113058.50823404356</v>
      </c>
      <c r="V198" s="22">
        <v>-58251.14</v>
      </c>
      <c r="W198" s="22">
        <v>-22305.64</v>
      </c>
      <c r="X198" s="153">
        <f t="shared" si="63"/>
        <v>-179330.61082151814</v>
      </c>
      <c r="Y198" s="16">
        <f t="shared" si="96"/>
        <v>96569.363627718529</v>
      </c>
      <c r="Z198" s="13">
        <f t="shared" si="97"/>
        <v>-472486.39610345953</v>
      </c>
      <c r="AA198" s="13"/>
      <c r="AB198" s="16">
        <v>-196109.86067561628</v>
      </c>
      <c r="AC198" s="22">
        <v>-87684.781316255656</v>
      </c>
      <c r="AD198" s="22">
        <v>-57543.8</v>
      </c>
      <c r="AE198" s="22">
        <v>-22052.02</v>
      </c>
      <c r="AF198" s="140">
        <f t="shared" si="65"/>
        <v>-363390.46199187194</v>
      </c>
      <c r="AG198" s="173"/>
      <c r="AH198" s="16">
        <f t="shared" si="66"/>
        <v>21.671617235883602</v>
      </c>
      <c r="AI198" s="16">
        <f t="shared" si="67"/>
        <v>0.33084165789230724</v>
      </c>
      <c r="AJ198" s="16">
        <f t="shared" si="68"/>
        <v>22.002458893775909</v>
      </c>
      <c r="AL198" s="153">
        <f t="shared" si="69"/>
        <v>-99.045384179604184</v>
      </c>
      <c r="AM198" s="153">
        <f t="shared" si="70"/>
        <v>-69.598872159722006</v>
      </c>
      <c r="AN198" s="153">
        <f t="shared" si="71"/>
        <v>-90.571015566423299</v>
      </c>
      <c r="AO198" s="153">
        <f t="shared" si="72"/>
        <v>34.69705405746808</v>
      </c>
      <c r="AP198" s="153">
        <f t="shared" si="73"/>
        <v>-224.51821784828144</v>
      </c>
      <c r="AR198" s="153">
        <f t="shared" si="101"/>
        <v>-100.93147744499036</v>
      </c>
      <c r="AS198" s="153">
        <f t="shared" si="102"/>
        <v>-58.187600738056389</v>
      </c>
      <c r="AT198" s="153">
        <f t="shared" si="103"/>
        <v>-29.98</v>
      </c>
      <c r="AU198" s="153">
        <f t="shared" si="104"/>
        <v>-11.48</v>
      </c>
      <c r="AV198" s="153">
        <f t="shared" si="105"/>
        <v>-92.295733824764866</v>
      </c>
      <c r="AW198" s="153">
        <f t="shared" si="106"/>
        <v>49.701165016839184</v>
      </c>
      <c r="AX198" s="153">
        <f t="shared" si="100"/>
        <v>-243.17364699097249</v>
      </c>
      <c r="AZ198" s="16">
        <f t="shared" si="87"/>
        <v>-101.55870568390279</v>
      </c>
      <c r="BA198" s="16">
        <f t="shared" si="88"/>
        <v>-45.409001199510953</v>
      </c>
      <c r="BB198" s="16">
        <f t="shared" si="89"/>
        <v>-29.8</v>
      </c>
      <c r="BC198" s="16">
        <f t="shared" si="90"/>
        <v>-11.42</v>
      </c>
      <c r="BD198" s="16">
        <f t="shared" si="91"/>
        <v>-188.18770688341374</v>
      </c>
    </row>
    <row r="199" spans="1:56">
      <c r="A199" s="54">
        <v>609</v>
      </c>
      <c r="B199" s="60">
        <v>4</v>
      </c>
      <c r="C199" s="60">
        <v>4</v>
      </c>
      <c r="D199" s="12" t="s">
        <v>212</v>
      </c>
      <c r="E199" s="15">
        <v>83482</v>
      </c>
      <c r="F199" s="15">
        <v>83205</v>
      </c>
      <c r="G199" s="22">
        <v>83106</v>
      </c>
      <c r="H199" s="22">
        <v>83305</v>
      </c>
      <c r="I199" s="22"/>
      <c r="J199" s="16">
        <v>-13124890.693792341</v>
      </c>
      <c r="K199" s="22">
        <v>-3347817.7502436833</v>
      </c>
      <c r="L199" s="140">
        <f t="shared" si="61"/>
        <v>-16472708.444036026</v>
      </c>
      <c r="M199" s="140"/>
      <c r="N199" s="22">
        <v>-15791580.061469169</v>
      </c>
      <c r="O199" s="22">
        <v>-4223262.203986235</v>
      </c>
      <c r="P199" s="22">
        <v>-7535961.3502042517</v>
      </c>
      <c r="Q199" s="16">
        <v>2886968.3828516314</v>
      </c>
      <c r="R199" s="13">
        <f t="shared" si="62"/>
        <v>-24663835.232808024</v>
      </c>
      <c r="S199" s="16"/>
      <c r="T199" s="16">
        <v>-15791580.061469169</v>
      </c>
      <c r="U199" s="22">
        <v>-3183314.9033171684</v>
      </c>
      <c r="V199" s="22">
        <v>-2491517.88</v>
      </c>
      <c r="W199" s="22">
        <v>-954056.88</v>
      </c>
      <c r="X199" s="153">
        <f t="shared" si="63"/>
        <v>-7535961.3502042517</v>
      </c>
      <c r="Y199" s="16">
        <f t="shared" si="96"/>
        <v>4130465.0198894371</v>
      </c>
      <c r="Z199" s="13">
        <f t="shared" si="97"/>
        <v>-25825966.055101149</v>
      </c>
      <c r="AA199" s="13"/>
      <c r="AB199" s="16">
        <v>-15791580.061469169</v>
      </c>
      <c r="AC199" s="22">
        <v>-2117041.6971583082</v>
      </c>
      <c r="AD199" s="22">
        <v>-2482489</v>
      </c>
      <c r="AE199" s="22">
        <v>-951343.1</v>
      </c>
      <c r="AF199" s="140">
        <f t="shared" si="65"/>
        <v>-21342453.85862748</v>
      </c>
      <c r="AG199" s="173"/>
      <c r="AH199" s="16">
        <f t="shared" si="66"/>
        <v>-157.21821103701805</v>
      </c>
      <c r="AI199" s="16">
        <f t="shared" si="67"/>
        <v>-40.102270552258972</v>
      </c>
      <c r="AJ199" s="16">
        <f t="shared" si="68"/>
        <v>-197.32048158927702</v>
      </c>
      <c r="AL199" s="153">
        <f t="shared" si="69"/>
        <v>-189.79123924606898</v>
      </c>
      <c r="AM199" s="153">
        <f t="shared" si="70"/>
        <v>-50.757312709407309</v>
      </c>
      <c r="AN199" s="153">
        <f t="shared" si="71"/>
        <v>-90.571015566423313</v>
      </c>
      <c r="AO199" s="153">
        <f t="shared" si="72"/>
        <v>34.69705405746808</v>
      </c>
      <c r="AP199" s="153">
        <f t="shared" si="73"/>
        <v>-296.42251346443152</v>
      </c>
      <c r="AR199" s="153">
        <f t="shared" si="101"/>
        <v>-190.01732800843706</v>
      </c>
      <c r="AS199" s="153">
        <f t="shared" si="102"/>
        <v>-38.304272896267037</v>
      </c>
      <c r="AT199" s="153">
        <f t="shared" si="103"/>
        <v>-29.98</v>
      </c>
      <c r="AU199" s="153">
        <f t="shared" si="104"/>
        <v>-11.48</v>
      </c>
      <c r="AV199" s="153">
        <f t="shared" si="105"/>
        <v>-90.678908264195741</v>
      </c>
      <c r="AW199" s="153">
        <f t="shared" si="106"/>
        <v>49.701165016839184</v>
      </c>
      <c r="AX199" s="153">
        <f t="shared" si="100"/>
        <v>-310.75934415206063</v>
      </c>
      <c r="AZ199" s="16">
        <f t="shared" si="87"/>
        <v>-189.56341229781128</v>
      </c>
      <c r="BA199" s="16">
        <f t="shared" si="88"/>
        <v>-25.413140833783185</v>
      </c>
      <c r="BB199" s="16">
        <f t="shared" si="89"/>
        <v>-29.8</v>
      </c>
      <c r="BC199" s="16">
        <f t="shared" si="90"/>
        <v>-11.42</v>
      </c>
      <c r="BD199" s="16">
        <f t="shared" si="91"/>
        <v>-256.1965531315945</v>
      </c>
    </row>
    <row r="200" spans="1:56">
      <c r="A200" s="54">
        <v>611</v>
      </c>
      <c r="B200" s="60">
        <v>1</v>
      </c>
      <c r="C200" s="146">
        <v>33</v>
      </c>
      <c r="D200" s="12" t="s">
        <v>213</v>
      </c>
      <c r="E200" s="15">
        <v>5066</v>
      </c>
      <c r="F200" s="15">
        <v>5011</v>
      </c>
      <c r="G200" s="22">
        <v>4973</v>
      </c>
      <c r="H200" s="22">
        <v>4961</v>
      </c>
      <c r="I200" s="22"/>
      <c r="J200" s="16">
        <v>450249.09415179363</v>
      </c>
      <c r="K200" s="16">
        <v>202976.75938680599</v>
      </c>
      <c r="L200" s="140">
        <f t="shared" si="61"/>
        <v>653225.85353859956</v>
      </c>
      <c r="M200" s="140"/>
      <c r="N200" s="22">
        <v>516078.08943939657</v>
      </c>
      <c r="O200" s="16">
        <v>150700.77149704285</v>
      </c>
      <c r="P200" s="16">
        <v>-453851.35900334723</v>
      </c>
      <c r="Q200" s="16">
        <v>173866.93788197255</v>
      </c>
      <c r="R200" s="13">
        <f t="shared" si="62"/>
        <v>386794.43981506466</v>
      </c>
      <c r="S200" s="16"/>
      <c r="T200" s="16">
        <v>516078.08943939657</v>
      </c>
      <c r="U200" s="22">
        <v>63001.333646585445</v>
      </c>
      <c r="V200" s="22">
        <v>-149090.54</v>
      </c>
      <c r="W200" s="22">
        <v>-57090.04</v>
      </c>
      <c r="X200" s="153">
        <f t="shared" si="63"/>
        <v>-453851.35900334723</v>
      </c>
      <c r="Y200" s="16">
        <f t="shared" si="96"/>
        <v>247163.89362874127</v>
      </c>
      <c r="Z200" s="13">
        <f t="shared" si="97"/>
        <v>166211.377711376</v>
      </c>
      <c r="AA200" s="13"/>
      <c r="AB200" s="16">
        <v>516078.08943939657</v>
      </c>
      <c r="AC200" s="16">
        <v>-21180.049941844718</v>
      </c>
      <c r="AD200" s="16">
        <v>-147837.80000000002</v>
      </c>
      <c r="AE200" s="16">
        <v>-56654.62</v>
      </c>
      <c r="AF200" s="140">
        <f t="shared" si="65"/>
        <v>290405.61949755182</v>
      </c>
      <c r="AG200" s="173"/>
      <c r="AH200" s="16">
        <f t="shared" si="66"/>
        <v>88.87664708878674</v>
      </c>
      <c r="AI200" s="16">
        <f t="shared" si="67"/>
        <v>40.066474415082112</v>
      </c>
      <c r="AJ200" s="16">
        <f t="shared" si="68"/>
        <v>128.94312150386884</v>
      </c>
      <c r="AL200" s="153">
        <f t="shared" si="69"/>
        <v>102.98904199548925</v>
      </c>
      <c r="AM200" s="153">
        <f t="shared" si="70"/>
        <v>30.073991518068819</v>
      </c>
      <c r="AN200" s="153">
        <f t="shared" si="71"/>
        <v>-90.571015566423313</v>
      </c>
      <c r="AO200" s="153">
        <f t="shared" si="72"/>
        <v>34.69705405746808</v>
      </c>
      <c r="AP200" s="153">
        <f t="shared" si="73"/>
        <v>77.189072004602806</v>
      </c>
      <c r="AR200" s="153">
        <f t="shared" si="101"/>
        <v>103.77600833287686</v>
      </c>
      <c r="AS200" s="153">
        <f t="shared" si="102"/>
        <v>12.668677588293876</v>
      </c>
      <c r="AT200" s="153">
        <f t="shared" si="103"/>
        <v>-29.98</v>
      </c>
      <c r="AU200" s="153">
        <f t="shared" si="104"/>
        <v>-11.48</v>
      </c>
      <c r="AV200" s="153">
        <f t="shared" si="105"/>
        <v>-91.263092500170359</v>
      </c>
      <c r="AW200" s="153">
        <f t="shared" si="106"/>
        <v>49.701165016839184</v>
      </c>
      <c r="AX200" s="153">
        <f t="shared" si="100"/>
        <v>33.422758437839533</v>
      </c>
      <c r="AZ200" s="16">
        <f t="shared" si="87"/>
        <v>104.0270287118316</v>
      </c>
      <c r="BA200" s="16">
        <f t="shared" si="88"/>
        <v>-4.2693106111358032</v>
      </c>
      <c r="BB200" s="16">
        <f t="shared" si="89"/>
        <v>-29.800000000000004</v>
      </c>
      <c r="BC200" s="16">
        <f t="shared" si="90"/>
        <v>-11.42</v>
      </c>
      <c r="BD200" s="16">
        <f t="shared" si="91"/>
        <v>58.537718100695791</v>
      </c>
    </row>
    <row r="201" spans="1:56">
      <c r="A201" s="54">
        <v>614</v>
      </c>
      <c r="B201" s="60">
        <v>19</v>
      </c>
      <c r="C201" s="60">
        <v>19</v>
      </c>
      <c r="D201" s="12" t="s">
        <v>214</v>
      </c>
      <c r="E201" s="15">
        <v>3066</v>
      </c>
      <c r="F201" s="15">
        <v>2999</v>
      </c>
      <c r="G201" s="22">
        <v>2923</v>
      </c>
      <c r="H201" s="22">
        <v>2878</v>
      </c>
      <c r="I201" s="22"/>
      <c r="J201" s="16">
        <v>-529647.12186705426</v>
      </c>
      <c r="K201" s="22">
        <v>-341448.28079382353</v>
      </c>
      <c r="L201" s="140">
        <f t="shared" si="61"/>
        <v>-871095.40266087779</v>
      </c>
      <c r="M201" s="140"/>
      <c r="N201" s="22">
        <v>-682283.78183482669</v>
      </c>
      <c r="O201" s="22">
        <v>-410944.64775938384</v>
      </c>
      <c r="P201" s="22">
        <v>-271622.47568370349</v>
      </c>
      <c r="Q201" s="16">
        <v>104056.46511834676</v>
      </c>
      <c r="R201" s="13">
        <f t="shared" si="62"/>
        <v>-1260794.4401595674</v>
      </c>
      <c r="S201" s="16"/>
      <c r="T201" s="16">
        <v>-682283.78183482669</v>
      </c>
      <c r="U201" s="22">
        <v>-373461.29994727485</v>
      </c>
      <c r="V201" s="22">
        <v>-87631.540000000008</v>
      </c>
      <c r="W201" s="22">
        <v>-33556.04</v>
      </c>
      <c r="X201" s="153">
        <f t="shared" si="63"/>
        <v>-271622.47568370349</v>
      </c>
      <c r="Y201" s="16">
        <f t="shared" si="96"/>
        <v>145276.50534422093</v>
      </c>
      <c r="Z201" s="13">
        <f t="shared" si="97"/>
        <v>-1303278.6321215844</v>
      </c>
      <c r="AA201" s="13"/>
      <c r="AB201" s="16">
        <v>-682283.78183482669</v>
      </c>
      <c r="AC201" s="22">
        <v>-335029.07417634252</v>
      </c>
      <c r="AD201" s="22">
        <v>-85764.400000000009</v>
      </c>
      <c r="AE201" s="22">
        <v>-32866.76</v>
      </c>
      <c r="AF201" s="140">
        <f t="shared" si="65"/>
        <v>-1135944.0160111692</v>
      </c>
      <c r="AG201" s="173"/>
      <c r="AH201" s="16">
        <f t="shared" si="66"/>
        <v>-172.74857203752586</v>
      </c>
      <c r="AI201" s="16">
        <f t="shared" si="67"/>
        <v>-111.36604070248647</v>
      </c>
      <c r="AJ201" s="16">
        <f t="shared" si="68"/>
        <v>-284.11461274001232</v>
      </c>
      <c r="AL201" s="153">
        <f t="shared" si="69"/>
        <v>-227.50376186556409</v>
      </c>
      <c r="AM201" s="153">
        <f t="shared" si="70"/>
        <v>-137.02722499479287</v>
      </c>
      <c r="AN201" s="153">
        <f t="shared" si="71"/>
        <v>-90.571015566423313</v>
      </c>
      <c r="AO201" s="153">
        <f t="shared" si="72"/>
        <v>34.69705405746808</v>
      </c>
      <c r="AP201" s="153">
        <f t="shared" si="73"/>
        <v>-420.40494836931225</v>
      </c>
      <c r="AR201" s="153">
        <f t="shared" si="101"/>
        <v>-233.41901533863384</v>
      </c>
      <c r="AS201" s="153">
        <f t="shared" si="102"/>
        <v>-127.76643857245119</v>
      </c>
      <c r="AT201" s="153">
        <f t="shared" si="103"/>
        <v>-29.980000000000004</v>
      </c>
      <c r="AU201" s="153">
        <f t="shared" si="104"/>
        <v>-11.48</v>
      </c>
      <c r="AV201" s="153">
        <f t="shared" si="105"/>
        <v>-92.925923942423367</v>
      </c>
      <c r="AW201" s="153">
        <f t="shared" si="106"/>
        <v>49.701165016839184</v>
      </c>
      <c r="AX201" s="153">
        <f t="shared" si="100"/>
        <v>-445.87021283666928</v>
      </c>
      <c r="AZ201" s="16">
        <f t="shared" si="87"/>
        <v>-237.06872197179524</v>
      </c>
      <c r="BA201" s="16">
        <f t="shared" si="88"/>
        <v>-116.41038018635946</v>
      </c>
      <c r="BB201" s="16">
        <f t="shared" si="89"/>
        <v>-29.800000000000004</v>
      </c>
      <c r="BC201" s="16">
        <f t="shared" si="90"/>
        <v>-11.42</v>
      </c>
      <c r="BD201" s="16">
        <f t="shared" si="91"/>
        <v>-394.69910215815469</v>
      </c>
    </row>
    <row r="202" spans="1:56">
      <c r="A202" s="54">
        <v>615</v>
      </c>
      <c r="B202" s="60">
        <v>17</v>
      </c>
      <c r="C202" s="60">
        <v>17</v>
      </c>
      <c r="D202" s="12" t="s">
        <v>215</v>
      </c>
      <c r="E202" s="15">
        <v>7702</v>
      </c>
      <c r="F202" s="15">
        <v>7603</v>
      </c>
      <c r="G202" s="22">
        <v>7479</v>
      </c>
      <c r="H202" s="22">
        <v>7304</v>
      </c>
      <c r="I202" s="22"/>
      <c r="J202" s="16">
        <v>2028894.164462195</v>
      </c>
      <c r="K202" s="22">
        <v>483654.7357061751</v>
      </c>
      <c r="L202" s="140">
        <f t="shared" si="61"/>
        <v>2512548.90016837</v>
      </c>
      <c r="M202" s="140"/>
      <c r="N202" s="22">
        <v>2046202.4918174073</v>
      </c>
      <c r="O202" s="22">
        <v>349218.54907369835</v>
      </c>
      <c r="P202" s="22">
        <v>-688611.4313515164</v>
      </c>
      <c r="Q202" s="16">
        <v>263801.70199892978</v>
      </c>
      <c r="R202" s="13">
        <f t="shared" si="62"/>
        <v>1970611.3115385191</v>
      </c>
      <c r="S202" s="16"/>
      <c r="T202" s="16">
        <v>2046202.4918174073</v>
      </c>
      <c r="U202" s="16">
        <v>216155.52253667428</v>
      </c>
      <c r="V202" s="16">
        <v>-224220.42</v>
      </c>
      <c r="W202" s="16">
        <v>-85858.92</v>
      </c>
      <c r="X202" s="153">
        <f t="shared" si="63"/>
        <v>-688611.4313515164</v>
      </c>
      <c r="Y202" s="16">
        <f t="shared" si="96"/>
        <v>371715.01316094026</v>
      </c>
      <c r="Z202" s="13">
        <f t="shared" si="97"/>
        <v>1635382.2561635058</v>
      </c>
      <c r="AA202" s="13"/>
      <c r="AB202" s="16">
        <v>2046202.4918174073</v>
      </c>
      <c r="AC202" s="22">
        <v>85498.070898260892</v>
      </c>
      <c r="AD202" s="22">
        <v>-217659.2</v>
      </c>
      <c r="AE202" s="22">
        <v>-83411.679999999993</v>
      </c>
      <c r="AF202" s="140">
        <f t="shared" si="65"/>
        <v>1830629.6827156683</v>
      </c>
      <c r="AG202" s="173"/>
      <c r="AH202" s="16">
        <f t="shared" si="66"/>
        <v>263.42432672840755</v>
      </c>
      <c r="AI202" s="16">
        <f t="shared" si="67"/>
        <v>62.795992691012088</v>
      </c>
      <c r="AJ202" s="16">
        <f t="shared" si="68"/>
        <v>326.22031941941964</v>
      </c>
      <c r="AL202" s="153">
        <f t="shared" si="69"/>
        <v>269.13093408094272</v>
      </c>
      <c r="AM202" s="153">
        <f t="shared" si="70"/>
        <v>45.931678163053839</v>
      </c>
      <c r="AN202" s="153">
        <f t="shared" si="71"/>
        <v>-90.571015566423313</v>
      </c>
      <c r="AO202" s="153">
        <f t="shared" si="72"/>
        <v>34.69705405746808</v>
      </c>
      <c r="AP202" s="153">
        <f t="shared" si="73"/>
        <v>259.18865073504134</v>
      </c>
      <c r="AR202" s="153">
        <f t="shared" si="101"/>
        <v>273.59305947551911</v>
      </c>
      <c r="AS202" s="153">
        <f t="shared" si="102"/>
        <v>28.901660988992415</v>
      </c>
      <c r="AT202" s="153">
        <f t="shared" si="103"/>
        <v>-29.98</v>
      </c>
      <c r="AU202" s="153">
        <f t="shared" si="104"/>
        <v>-11.48</v>
      </c>
      <c r="AV202" s="153">
        <f t="shared" si="105"/>
        <v>-92.072660964235382</v>
      </c>
      <c r="AW202" s="153">
        <f t="shared" si="106"/>
        <v>49.701165016839184</v>
      </c>
      <c r="AX202" s="153">
        <f t="shared" si="100"/>
        <v>218.66322451711537</v>
      </c>
      <c r="AZ202" s="16">
        <f t="shared" si="87"/>
        <v>280.14820534192324</v>
      </c>
      <c r="BA202" s="16">
        <f t="shared" si="88"/>
        <v>11.705650451569126</v>
      </c>
      <c r="BB202" s="16">
        <f t="shared" si="89"/>
        <v>-29.8</v>
      </c>
      <c r="BC202" s="16">
        <f t="shared" si="90"/>
        <v>-11.42</v>
      </c>
      <c r="BD202" s="16">
        <f t="shared" si="91"/>
        <v>250.63385579349239</v>
      </c>
    </row>
    <row r="203" spans="1:56">
      <c r="A203" s="54">
        <v>616</v>
      </c>
      <c r="B203" s="60">
        <v>1</v>
      </c>
      <c r="C203" s="146">
        <v>32</v>
      </c>
      <c r="D203" s="12" t="s">
        <v>216</v>
      </c>
      <c r="E203" s="15">
        <v>1848</v>
      </c>
      <c r="F203" s="15">
        <v>1807</v>
      </c>
      <c r="G203" s="22">
        <v>1781</v>
      </c>
      <c r="H203" s="22">
        <v>1743</v>
      </c>
      <c r="I203" s="22"/>
      <c r="J203" s="16">
        <v>-16580.564826977003</v>
      </c>
      <c r="K203" s="22">
        <v>-39335.543554665368</v>
      </c>
      <c r="L203" s="140">
        <f t="shared" ref="L203:L266" si="107">SUM(J203:K203)</f>
        <v>-55916.108381642371</v>
      </c>
      <c r="M203" s="140"/>
      <c r="N203" s="22">
        <v>-211724.65895705426</v>
      </c>
      <c r="O203" s="22">
        <v>-149995.72517772709</v>
      </c>
      <c r="P203" s="22">
        <v>-163661.82512852692</v>
      </c>
      <c r="Q203" s="16">
        <v>62697.576681844817</v>
      </c>
      <c r="R203" s="13">
        <f t="shared" ref="R203:R266" si="108">SUM(N203:Q203)</f>
        <v>-462684.63258146337</v>
      </c>
      <c r="S203" s="16"/>
      <c r="T203" s="16">
        <v>-211724.65895705426</v>
      </c>
      <c r="U203" s="22">
        <v>-127410.72701284515</v>
      </c>
      <c r="V203" s="22">
        <v>-53394.38</v>
      </c>
      <c r="W203" s="22">
        <v>-20445.88</v>
      </c>
      <c r="X203" s="153">
        <f t="shared" ref="X203:X266" si="109">P203</f>
        <v>-163661.82512852692</v>
      </c>
      <c r="Y203" s="16">
        <f t="shared" si="96"/>
        <v>88517.77489499058</v>
      </c>
      <c r="Z203" s="13">
        <f t="shared" si="97"/>
        <v>-488119.69620343577</v>
      </c>
      <c r="AA203" s="13"/>
      <c r="AB203" s="16">
        <v>-211724.65895705426</v>
      </c>
      <c r="AC203" s="22">
        <v>-104253.99744696496</v>
      </c>
      <c r="AD203" s="22">
        <v>-51941.4</v>
      </c>
      <c r="AE203" s="22">
        <v>-19905.060000000001</v>
      </c>
      <c r="AF203" s="140">
        <f t="shared" si="65"/>
        <v>-387825.11640401924</v>
      </c>
      <c r="AG203" s="173"/>
      <c r="AH203" s="16">
        <f t="shared" ref="AH203:AH266" si="110">J203/E203</f>
        <v>-8.9721671141650443</v>
      </c>
      <c r="AI203" s="16">
        <f t="shared" ref="AI203:AI266" si="111">K203/E203</f>
        <v>-21.285467291485588</v>
      </c>
      <c r="AJ203" s="16">
        <f t="shared" ref="AJ203:AJ266" si="112">L203/E203</f>
        <v>-30.257634405650634</v>
      </c>
      <c r="AL203" s="153">
        <f t="shared" ref="AL203:AL266" si="113">N203/F203</f>
        <v>-117.16915271558067</v>
      </c>
      <c r="AM203" s="153">
        <f t="shared" ref="AM203:AM266" si="114">O203/F203</f>
        <v>-83.008148963877744</v>
      </c>
      <c r="AN203" s="153">
        <f t="shared" ref="AN203:AN266" si="115">P203/F203</f>
        <v>-90.571015566423313</v>
      </c>
      <c r="AO203" s="153">
        <f t="shared" ref="AO203:AO266" si="116">Q203/F203</f>
        <v>34.69705405746808</v>
      </c>
      <c r="AP203" s="153">
        <f t="shared" ref="AP203:AP266" si="117">R203/F203</f>
        <v>-256.0512631884136</v>
      </c>
      <c r="AR203" s="153">
        <f t="shared" si="101"/>
        <v>-118.87965129537017</v>
      </c>
      <c r="AS203" s="153">
        <f t="shared" si="102"/>
        <v>-71.538869743315644</v>
      </c>
      <c r="AT203" s="153">
        <f t="shared" si="103"/>
        <v>-29.979999999999997</v>
      </c>
      <c r="AU203" s="153">
        <f t="shared" si="104"/>
        <v>-11.48</v>
      </c>
      <c r="AV203" s="153">
        <f t="shared" si="105"/>
        <v>-91.893220173232407</v>
      </c>
      <c r="AW203" s="153">
        <f t="shared" si="106"/>
        <v>49.701165016839177</v>
      </c>
      <c r="AX203" s="153">
        <f t="shared" si="100"/>
        <v>-274.07057619507901</v>
      </c>
      <c r="AZ203" s="16">
        <f t="shared" si="87"/>
        <v>-121.47140502412752</v>
      </c>
      <c r="BA203" s="16">
        <f t="shared" si="88"/>
        <v>-59.812964685579438</v>
      </c>
      <c r="BB203" s="16">
        <f t="shared" si="89"/>
        <v>-29.8</v>
      </c>
      <c r="BC203" s="16">
        <f t="shared" si="90"/>
        <v>-11.42</v>
      </c>
      <c r="BD203" s="16">
        <f t="shared" si="91"/>
        <v>-222.50436970970696</v>
      </c>
    </row>
    <row r="204" spans="1:56">
      <c r="A204" s="54">
        <v>619</v>
      </c>
      <c r="B204" s="60">
        <v>6</v>
      </c>
      <c r="C204" s="60">
        <v>6</v>
      </c>
      <c r="D204" s="12" t="s">
        <v>217</v>
      </c>
      <c r="E204" s="15">
        <v>2721</v>
      </c>
      <c r="F204" s="15">
        <v>2675</v>
      </c>
      <c r="G204" s="22">
        <v>2650</v>
      </c>
      <c r="H204" s="22">
        <v>2607</v>
      </c>
      <c r="I204" s="22"/>
      <c r="J204" s="16">
        <v>738596.321678682</v>
      </c>
      <c r="K204" s="22">
        <v>413689.23469098029</v>
      </c>
      <c r="L204" s="140">
        <f t="shared" si="107"/>
        <v>1152285.5563696623</v>
      </c>
      <c r="M204" s="140"/>
      <c r="N204" s="22">
        <v>773848.59838102816</v>
      </c>
      <c r="O204" s="22">
        <v>385780.19521208655</v>
      </c>
      <c r="P204" s="22">
        <v>-242277.46664018236</v>
      </c>
      <c r="Q204" s="16">
        <v>92814.619603727115</v>
      </c>
      <c r="R204" s="13">
        <f t="shared" si="108"/>
        <v>1010165.9465566595</v>
      </c>
      <c r="S204" s="16"/>
      <c r="T204" s="16">
        <v>773848.59838102816</v>
      </c>
      <c r="U204" s="22">
        <v>338963.99161001638</v>
      </c>
      <c r="V204" s="22">
        <v>-79447</v>
      </c>
      <c r="W204" s="22">
        <v>-30422</v>
      </c>
      <c r="X204" s="153">
        <f t="shared" si="109"/>
        <v>-242277.46664018236</v>
      </c>
      <c r="Y204" s="16">
        <f t="shared" si="96"/>
        <v>131708.08729462384</v>
      </c>
      <c r="Z204" s="13">
        <f t="shared" si="97"/>
        <v>892374.21064548602</v>
      </c>
      <c r="AA204" s="13"/>
      <c r="AB204" s="16">
        <v>773848.59838102816</v>
      </c>
      <c r="AC204" s="22">
        <v>292994.15297621972</v>
      </c>
      <c r="AD204" s="22">
        <v>-77688.600000000006</v>
      </c>
      <c r="AE204" s="22">
        <v>-29771.94</v>
      </c>
      <c r="AF204" s="140">
        <f t="shared" ref="AF204:AF267" si="118">SUM(AB204:AE204)</f>
        <v>959382.2113572479</v>
      </c>
      <c r="AG204" s="173"/>
      <c r="AH204" s="16">
        <f t="shared" si="110"/>
        <v>271.44297011344435</v>
      </c>
      <c r="AI204" s="16">
        <f t="shared" si="111"/>
        <v>152.03573491031983</v>
      </c>
      <c r="AJ204" s="16">
        <f t="shared" si="112"/>
        <v>423.47870502376418</v>
      </c>
      <c r="AL204" s="153">
        <f t="shared" si="113"/>
        <v>289.28919565645913</v>
      </c>
      <c r="AM204" s="153">
        <f t="shared" si="114"/>
        <v>144.21689540638749</v>
      </c>
      <c r="AN204" s="153">
        <f t="shared" si="115"/>
        <v>-90.571015566423313</v>
      </c>
      <c r="AO204" s="153">
        <f t="shared" si="116"/>
        <v>34.69705405746808</v>
      </c>
      <c r="AP204" s="153">
        <f t="shared" si="117"/>
        <v>377.63212955389139</v>
      </c>
      <c r="AR204" s="153">
        <f t="shared" si="101"/>
        <v>292.01833901170875</v>
      </c>
      <c r="AS204" s="153">
        <f t="shared" si="102"/>
        <v>127.91094023019487</v>
      </c>
      <c r="AT204" s="153">
        <f t="shared" si="103"/>
        <v>-29.98</v>
      </c>
      <c r="AU204" s="153">
        <f t="shared" si="104"/>
        <v>-11.48</v>
      </c>
      <c r="AV204" s="153">
        <f t="shared" si="105"/>
        <v>-91.425459109502782</v>
      </c>
      <c r="AW204" s="153">
        <f t="shared" si="106"/>
        <v>49.701165016839184</v>
      </c>
      <c r="AX204" s="153">
        <f t="shared" si="100"/>
        <v>336.74498514923999</v>
      </c>
      <c r="AZ204" s="16">
        <f t="shared" si="87"/>
        <v>296.83490540123825</v>
      </c>
      <c r="BA204" s="16">
        <f t="shared" si="88"/>
        <v>112.3874771677099</v>
      </c>
      <c r="BB204" s="16">
        <f t="shared" si="89"/>
        <v>-29.8</v>
      </c>
      <c r="BC204" s="16">
        <f t="shared" si="90"/>
        <v>-11.42</v>
      </c>
      <c r="BD204" s="16">
        <f t="shared" si="91"/>
        <v>368.00238256894818</v>
      </c>
    </row>
    <row r="205" spans="1:56">
      <c r="A205" s="54">
        <v>620</v>
      </c>
      <c r="B205" s="60">
        <v>18</v>
      </c>
      <c r="C205" s="60">
        <v>18</v>
      </c>
      <c r="D205" s="12" t="s">
        <v>218</v>
      </c>
      <c r="E205" s="15">
        <v>2446</v>
      </c>
      <c r="F205" s="15">
        <v>2380</v>
      </c>
      <c r="G205" s="22">
        <v>2359</v>
      </c>
      <c r="H205" s="22">
        <v>2345</v>
      </c>
      <c r="I205" s="22"/>
      <c r="J205" s="16">
        <v>425094.39130486135</v>
      </c>
      <c r="K205" s="22">
        <v>477446.47942081996</v>
      </c>
      <c r="L205" s="140">
        <f t="shared" si="107"/>
        <v>902540.87072568131</v>
      </c>
      <c r="M205" s="140"/>
      <c r="N205" s="22">
        <v>280238.32780430245</v>
      </c>
      <c r="O205" s="22">
        <v>335019.38552573917</v>
      </c>
      <c r="P205" s="22">
        <v>-215559.01704808749</v>
      </c>
      <c r="Q205" s="16">
        <v>82578.988656774032</v>
      </c>
      <c r="R205" s="13">
        <f t="shared" si="108"/>
        <v>482277.68493872817</v>
      </c>
      <c r="S205" s="16"/>
      <c r="T205" s="16">
        <v>280238.32780430245</v>
      </c>
      <c r="U205" s="22">
        <v>293366.09035828983</v>
      </c>
      <c r="V205" s="22">
        <v>-70722.820000000007</v>
      </c>
      <c r="W205" s="22">
        <v>-27081.32</v>
      </c>
      <c r="X205" s="153">
        <f t="shared" si="109"/>
        <v>-215559.01704808749</v>
      </c>
      <c r="Y205" s="16">
        <f t="shared" si="96"/>
        <v>117245.04827472364</v>
      </c>
      <c r="Z205" s="13">
        <f t="shared" si="97"/>
        <v>377486.30938922835</v>
      </c>
      <c r="AA205" s="13"/>
      <c r="AB205" s="16">
        <v>280238.32780430245</v>
      </c>
      <c r="AC205" s="22">
        <v>252465.82271401468</v>
      </c>
      <c r="AD205" s="22">
        <v>-69881</v>
      </c>
      <c r="AE205" s="22">
        <v>-26779.9</v>
      </c>
      <c r="AF205" s="140">
        <f t="shared" si="118"/>
        <v>436043.2505183171</v>
      </c>
      <c r="AG205" s="173"/>
      <c r="AH205" s="16">
        <f t="shared" si="110"/>
        <v>173.79165629798092</v>
      </c>
      <c r="AI205" s="16">
        <f t="shared" si="111"/>
        <v>195.1947994361488</v>
      </c>
      <c r="AJ205" s="16">
        <f t="shared" si="112"/>
        <v>368.98645573412972</v>
      </c>
      <c r="AL205" s="153">
        <f t="shared" si="113"/>
        <v>117.7471965564296</v>
      </c>
      <c r="AM205" s="153">
        <f t="shared" si="114"/>
        <v>140.76444769989041</v>
      </c>
      <c r="AN205" s="153">
        <f t="shared" si="115"/>
        <v>-90.571015566423313</v>
      </c>
      <c r="AO205" s="153">
        <f t="shared" si="116"/>
        <v>34.69705405746808</v>
      </c>
      <c r="AP205" s="153">
        <f t="shared" si="117"/>
        <v>202.63768274736478</v>
      </c>
      <c r="AR205" s="153">
        <f t="shared" si="101"/>
        <v>118.79539118452838</v>
      </c>
      <c r="AS205" s="153">
        <f t="shared" si="102"/>
        <v>124.3603604740525</v>
      </c>
      <c r="AT205" s="153">
        <f t="shared" si="103"/>
        <v>-29.980000000000004</v>
      </c>
      <c r="AU205" s="153">
        <f t="shared" si="104"/>
        <v>-11.48</v>
      </c>
      <c r="AV205" s="153">
        <f t="shared" si="105"/>
        <v>-91.377285734670409</v>
      </c>
      <c r="AW205" s="153">
        <f t="shared" si="106"/>
        <v>49.701165016839184</v>
      </c>
      <c r="AX205" s="153">
        <f t="shared" si="100"/>
        <v>160.01963094074961</v>
      </c>
      <c r="AZ205" s="16">
        <f t="shared" si="87"/>
        <v>119.50461740055542</v>
      </c>
      <c r="BA205" s="16">
        <f t="shared" si="88"/>
        <v>107.66133164776745</v>
      </c>
      <c r="BB205" s="16">
        <f t="shared" si="89"/>
        <v>-29.8</v>
      </c>
      <c r="BC205" s="16">
        <f t="shared" si="90"/>
        <v>-11.42</v>
      </c>
      <c r="BD205" s="16">
        <f t="shared" si="91"/>
        <v>185.94594904832286</v>
      </c>
    </row>
    <row r="206" spans="1:56">
      <c r="A206" s="54">
        <v>623</v>
      </c>
      <c r="B206" s="60">
        <v>10</v>
      </c>
      <c r="C206" s="60">
        <v>10</v>
      </c>
      <c r="D206" s="12" t="s">
        <v>219</v>
      </c>
      <c r="E206" s="15">
        <v>2117</v>
      </c>
      <c r="F206" s="15">
        <v>2107</v>
      </c>
      <c r="G206" s="22">
        <v>2108</v>
      </c>
      <c r="H206" s="22">
        <v>2101</v>
      </c>
      <c r="I206" s="22"/>
      <c r="J206" s="16">
        <v>488578.59961381136</v>
      </c>
      <c r="K206" s="22">
        <v>130320.03979379506</v>
      </c>
      <c r="L206" s="140">
        <f t="shared" si="107"/>
        <v>618898.63940760645</v>
      </c>
      <c r="M206" s="140"/>
      <c r="N206" s="22">
        <v>507635.85202716128</v>
      </c>
      <c r="O206" s="22">
        <v>102651.19525432005</v>
      </c>
      <c r="P206" s="22">
        <v>-190833.12979845391</v>
      </c>
      <c r="Q206" s="16">
        <v>73106.692899085247</v>
      </c>
      <c r="R206" s="13">
        <f t="shared" si="108"/>
        <v>492560.61038211267</v>
      </c>
      <c r="S206" s="16"/>
      <c r="T206" s="16">
        <v>507635.85202716128</v>
      </c>
      <c r="U206" s="22">
        <v>65775.778061960504</v>
      </c>
      <c r="V206" s="22">
        <v>-63197.840000000004</v>
      </c>
      <c r="W206" s="22">
        <v>-24199.84</v>
      </c>
      <c r="X206" s="153">
        <f t="shared" si="109"/>
        <v>-190833.12979845391</v>
      </c>
      <c r="Y206" s="16">
        <f t="shared" si="96"/>
        <v>104770.055855497</v>
      </c>
      <c r="Z206" s="13">
        <f t="shared" si="97"/>
        <v>399950.87614616484</v>
      </c>
      <c r="AA206" s="13"/>
      <c r="AB206" s="16">
        <v>507635.85202716128</v>
      </c>
      <c r="AC206" s="22">
        <v>29567.011706293397</v>
      </c>
      <c r="AD206" s="22">
        <v>-62609.8</v>
      </c>
      <c r="AE206" s="22">
        <v>-23993.42</v>
      </c>
      <c r="AF206" s="140">
        <f t="shared" si="118"/>
        <v>450599.64373345475</v>
      </c>
      <c r="AG206" s="173"/>
      <c r="AH206" s="16">
        <f t="shared" si="110"/>
        <v>230.78819065366619</v>
      </c>
      <c r="AI206" s="16">
        <f t="shared" si="111"/>
        <v>61.558828433535695</v>
      </c>
      <c r="AJ206" s="16">
        <f t="shared" si="112"/>
        <v>292.34701908720189</v>
      </c>
      <c r="AL206" s="153">
        <f t="shared" si="113"/>
        <v>240.92826389518808</v>
      </c>
      <c r="AM206" s="153">
        <f t="shared" si="114"/>
        <v>48.71912446811583</v>
      </c>
      <c r="AN206" s="153">
        <f t="shared" si="115"/>
        <v>-90.571015566423313</v>
      </c>
      <c r="AO206" s="153">
        <f t="shared" si="116"/>
        <v>34.69705405746808</v>
      </c>
      <c r="AP206" s="153">
        <f t="shared" si="117"/>
        <v>233.77342685434868</v>
      </c>
      <c r="AR206" s="153">
        <f t="shared" si="101"/>
        <v>240.81397154988676</v>
      </c>
      <c r="AS206" s="153">
        <f t="shared" si="102"/>
        <v>31.202930769430978</v>
      </c>
      <c r="AT206" s="153">
        <f t="shared" si="103"/>
        <v>-29.98</v>
      </c>
      <c r="AU206" s="153">
        <f t="shared" si="104"/>
        <v>-11.48</v>
      </c>
      <c r="AV206" s="153">
        <f t="shared" si="105"/>
        <v>-90.528050189019879</v>
      </c>
      <c r="AW206" s="153">
        <f t="shared" si="106"/>
        <v>49.701165016839184</v>
      </c>
      <c r="AX206" s="153">
        <f t="shared" si="100"/>
        <v>189.73001714713703</v>
      </c>
      <c r="AZ206" s="16">
        <f t="shared" si="87"/>
        <v>241.6163027259216</v>
      </c>
      <c r="BA206" s="16">
        <f t="shared" si="88"/>
        <v>14.072828037264825</v>
      </c>
      <c r="BB206" s="16">
        <f t="shared" si="89"/>
        <v>-29.8</v>
      </c>
      <c r="BC206" s="16">
        <f t="shared" si="90"/>
        <v>-11.42</v>
      </c>
      <c r="BD206" s="16">
        <f t="shared" si="91"/>
        <v>214.46913076318646</v>
      </c>
    </row>
    <row r="207" spans="1:56">
      <c r="A207" s="54">
        <v>624</v>
      </c>
      <c r="B207" s="60">
        <v>8</v>
      </c>
      <c r="C207" s="60">
        <v>8</v>
      </c>
      <c r="D207" s="12" t="s">
        <v>220</v>
      </c>
      <c r="E207" s="15">
        <v>5119</v>
      </c>
      <c r="F207" s="15">
        <v>5117</v>
      </c>
      <c r="G207" s="22">
        <v>5065</v>
      </c>
      <c r="H207" s="22">
        <v>5001</v>
      </c>
      <c r="I207" s="22"/>
      <c r="J207" s="16">
        <v>1230772.7042678252</v>
      </c>
      <c r="K207" s="22">
        <v>1242135.8190745302</v>
      </c>
      <c r="L207" s="140">
        <f t="shared" si="107"/>
        <v>2472908.5233423552</v>
      </c>
      <c r="M207" s="140"/>
      <c r="N207" s="22">
        <v>725888.94401539117</v>
      </c>
      <c r="O207" s="22">
        <v>807599.48619995406</v>
      </c>
      <c r="P207" s="22">
        <v>-463451.88665338809</v>
      </c>
      <c r="Q207" s="16">
        <v>177544.82561206416</v>
      </c>
      <c r="R207" s="13">
        <f t="shared" si="108"/>
        <v>1247581.3691740213</v>
      </c>
      <c r="S207" s="16"/>
      <c r="T207" s="16">
        <v>725888.94401539117</v>
      </c>
      <c r="U207" s="22">
        <v>718044.90158993797</v>
      </c>
      <c r="V207" s="22">
        <v>-151848.70000000001</v>
      </c>
      <c r="W207" s="22">
        <v>-58146.200000000004</v>
      </c>
      <c r="X207" s="153">
        <f t="shared" si="109"/>
        <v>-463451.88665338809</v>
      </c>
      <c r="Y207" s="16">
        <f t="shared" si="96"/>
        <v>251736.40081029048</v>
      </c>
      <c r="Z207" s="13">
        <f t="shared" si="97"/>
        <v>1022223.4597622316</v>
      </c>
      <c r="AA207" s="13"/>
      <c r="AB207" s="16">
        <v>725888.94401539117</v>
      </c>
      <c r="AC207" s="22">
        <v>630109.32615474646</v>
      </c>
      <c r="AD207" s="22">
        <v>-149029.80000000002</v>
      </c>
      <c r="AE207" s="22">
        <v>-57111.42</v>
      </c>
      <c r="AF207" s="140">
        <f t="shared" si="118"/>
        <v>1149857.0501701378</v>
      </c>
      <c r="AG207" s="173"/>
      <c r="AH207" s="16">
        <f t="shared" si="110"/>
        <v>240.43225322676795</v>
      </c>
      <c r="AI207" s="16">
        <f t="shared" si="111"/>
        <v>242.65204514056069</v>
      </c>
      <c r="AJ207" s="16">
        <f t="shared" si="112"/>
        <v>483.08429836732859</v>
      </c>
      <c r="AL207" s="153">
        <f t="shared" si="113"/>
        <v>141.85830447828633</v>
      </c>
      <c r="AM207" s="153">
        <f t="shared" si="114"/>
        <v>157.82675126049523</v>
      </c>
      <c r="AN207" s="153">
        <f t="shared" si="115"/>
        <v>-90.571015566423313</v>
      </c>
      <c r="AO207" s="153">
        <f t="shared" si="116"/>
        <v>34.69705405746808</v>
      </c>
      <c r="AP207" s="153">
        <f t="shared" si="117"/>
        <v>243.81109422982632</v>
      </c>
      <c r="AR207" s="153">
        <f t="shared" si="101"/>
        <v>143.31469773255503</v>
      </c>
      <c r="AS207" s="153">
        <f t="shared" si="102"/>
        <v>141.76602203157708</v>
      </c>
      <c r="AT207" s="153">
        <f t="shared" si="103"/>
        <v>-29.980000000000004</v>
      </c>
      <c r="AU207" s="153">
        <f t="shared" si="104"/>
        <v>-11.48</v>
      </c>
      <c r="AV207" s="153">
        <f t="shared" si="105"/>
        <v>-91.500866071744937</v>
      </c>
      <c r="AW207" s="153">
        <f t="shared" si="106"/>
        <v>49.701165016839184</v>
      </c>
      <c r="AX207" s="153">
        <f t="shared" si="100"/>
        <v>201.82101870922637</v>
      </c>
      <c r="AZ207" s="16">
        <f t="shared" si="87"/>
        <v>145.14875905126797</v>
      </c>
      <c r="BA207" s="16">
        <f t="shared" si="88"/>
        <v>125.99666589776974</v>
      </c>
      <c r="BB207" s="16">
        <f t="shared" si="89"/>
        <v>-29.800000000000004</v>
      </c>
      <c r="BC207" s="16">
        <f t="shared" si="90"/>
        <v>-11.42</v>
      </c>
      <c r="BD207" s="16">
        <f t="shared" si="91"/>
        <v>229.92542494903776</v>
      </c>
    </row>
    <row r="208" spans="1:56">
      <c r="A208" s="54">
        <v>625</v>
      </c>
      <c r="B208" s="60">
        <v>17</v>
      </c>
      <c r="C208" s="60">
        <v>17</v>
      </c>
      <c r="D208" s="12" t="s">
        <v>221</v>
      </c>
      <c r="E208" s="15">
        <v>3048</v>
      </c>
      <c r="F208" s="15">
        <v>2991</v>
      </c>
      <c r="G208" s="22">
        <v>2980</v>
      </c>
      <c r="H208" s="22">
        <v>2976</v>
      </c>
      <c r="I208" s="22"/>
      <c r="J208" s="16">
        <v>926376.7372162512</v>
      </c>
      <c r="K208" s="22">
        <v>624383.3613538905</v>
      </c>
      <c r="L208" s="140">
        <f t="shared" si="107"/>
        <v>1550760.0985701417</v>
      </c>
      <c r="M208" s="140"/>
      <c r="N208" s="22">
        <v>866263.96259344369</v>
      </c>
      <c r="O208" s="22">
        <v>526799.0707816052</v>
      </c>
      <c r="P208" s="22">
        <v>-270897.90755917213</v>
      </c>
      <c r="Q208" s="16">
        <v>103778.88868588702</v>
      </c>
      <c r="R208" s="13">
        <f t="shared" si="108"/>
        <v>1225944.0145017637</v>
      </c>
      <c r="S208" s="16"/>
      <c r="T208" s="16">
        <v>866263.96259344369</v>
      </c>
      <c r="U208" s="22">
        <v>474452.42966990732</v>
      </c>
      <c r="V208" s="22">
        <v>-89340.4</v>
      </c>
      <c r="W208" s="22">
        <v>-34210.400000000001</v>
      </c>
      <c r="X208" s="153">
        <f t="shared" si="109"/>
        <v>-270897.90755917213</v>
      </c>
      <c r="Y208" s="16">
        <f t="shared" si="96"/>
        <v>148109.47175018079</v>
      </c>
      <c r="Z208" s="13">
        <f t="shared" si="97"/>
        <v>1094377.1564543599</v>
      </c>
      <c r="AA208" s="13"/>
      <c r="AB208" s="16">
        <v>866263.96259344369</v>
      </c>
      <c r="AC208" s="22">
        <v>423052.13533208088</v>
      </c>
      <c r="AD208" s="22">
        <v>-88684.800000000003</v>
      </c>
      <c r="AE208" s="22">
        <v>-33985.919999999998</v>
      </c>
      <c r="AF208" s="140">
        <f t="shared" si="118"/>
        <v>1166645.3779255247</v>
      </c>
      <c r="AG208" s="173"/>
      <c r="AH208" s="16">
        <f t="shared" si="110"/>
        <v>303.92937572711656</v>
      </c>
      <c r="AI208" s="16">
        <f t="shared" si="111"/>
        <v>204.85018417122393</v>
      </c>
      <c r="AJ208" s="16">
        <f t="shared" si="112"/>
        <v>508.77955989834044</v>
      </c>
      <c r="AL208" s="153">
        <f t="shared" si="113"/>
        <v>289.62352477213096</v>
      </c>
      <c r="AM208" s="153">
        <f t="shared" si="114"/>
        <v>176.12807448398704</v>
      </c>
      <c r="AN208" s="153">
        <f t="shared" si="115"/>
        <v>-90.571015566423313</v>
      </c>
      <c r="AO208" s="153">
        <f t="shared" si="116"/>
        <v>34.69705405746808</v>
      </c>
      <c r="AP208" s="153">
        <f t="shared" si="117"/>
        <v>409.87763774716274</v>
      </c>
      <c r="AR208" s="153">
        <f t="shared" si="101"/>
        <v>290.69260489712877</v>
      </c>
      <c r="AS208" s="153">
        <f t="shared" si="102"/>
        <v>159.21222472144541</v>
      </c>
      <c r="AT208" s="153">
        <f t="shared" si="103"/>
        <v>-29.979999999999997</v>
      </c>
      <c r="AU208" s="153">
        <f t="shared" si="104"/>
        <v>-11.48</v>
      </c>
      <c r="AV208" s="153">
        <f t="shared" si="105"/>
        <v>-90.90533810710474</v>
      </c>
      <c r="AW208" s="153">
        <f t="shared" si="106"/>
        <v>49.701165016839191</v>
      </c>
      <c r="AX208" s="153">
        <f t="shared" si="100"/>
        <v>367.2406565283087</v>
      </c>
      <c r="AZ208" s="16">
        <f t="shared" si="87"/>
        <v>291.083320763926</v>
      </c>
      <c r="BA208" s="16">
        <f t="shared" si="88"/>
        <v>142.15461536696267</v>
      </c>
      <c r="BB208" s="16">
        <f t="shared" si="89"/>
        <v>-29.8</v>
      </c>
      <c r="BC208" s="16">
        <f t="shared" si="90"/>
        <v>-11.42</v>
      </c>
      <c r="BD208" s="16">
        <f t="shared" si="91"/>
        <v>392.0179361308887</v>
      </c>
    </row>
    <row r="209" spans="1:56">
      <c r="A209" s="54">
        <v>626</v>
      </c>
      <c r="B209" s="60">
        <v>17</v>
      </c>
      <c r="C209" s="60">
        <v>17</v>
      </c>
      <c r="D209" s="12" t="s">
        <v>222</v>
      </c>
      <c r="E209" s="15">
        <v>4964</v>
      </c>
      <c r="F209" s="15">
        <v>4835</v>
      </c>
      <c r="G209" s="22">
        <v>4756</v>
      </c>
      <c r="H209" s="22">
        <v>4702</v>
      </c>
      <c r="I209" s="22"/>
      <c r="J209" s="16">
        <v>-290975.44823777484</v>
      </c>
      <c r="K209" s="22">
        <v>-340119.33275351027</v>
      </c>
      <c r="L209" s="140">
        <f t="shared" si="107"/>
        <v>-631094.78099128511</v>
      </c>
      <c r="M209" s="140"/>
      <c r="N209" s="22">
        <v>-810274.76302125945</v>
      </c>
      <c r="O209" s="22">
        <v>-634403.05447880784</v>
      </c>
      <c r="P209" s="22">
        <v>-437910.86026365671</v>
      </c>
      <c r="Q209" s="16">
        <v>167760.25636785818</v>
      </c>
      <c r="R209" s="13">
        <f t="shared" si="108"/>
        <v>-1714828.421395866</v>
      </c>
      <c r="S209" s="16"/>
      <c r="T209" s="16">
        <v>-810274.76302125945</v>
      </c>
      <c r="U209" s="22">
        <v>-573972.24865301687</v>
      </c>
      <c r="V209" s="22">
        <v>-142584.88</v>
      </c>
      <c r="W209" s="22">
        <v>-54598.880000000005</v>
      </c>
      <c r="X209" s="153">
        <f t="shared" si="109"/>
        <v>-437910.86026365671</v>
      </c>
      <c r="Y209" s="16">
        <f t="shared" si="96"/>
        <v>236378.74082008717</v>
      </c>
      <c r="Z209" s="13">
        <f t="shared" si="97"/>
        <v>-1782962.8911178459</v>
      </c>
      <c r="AA209" s="13"/>
      <c r="AB209" s="16">
        <v>-810274.76302125945</v>
      </c>
      <c r="AC209" s="22">
        <v>-512011.65792195394</v>
      </c>
      <c r="AD209" s="22">
        <v>-140119.6</v>
      </c>
      <c r="AE209" s="22">
        <v>-53696.84</v>
      </c>
      <c r="AF209" s="140">
        <f t="shared" si="118"/>
        <v>-1516102.8609432136</v>
      </c>
      <c r="AG209" s="173"/>
      <c r="AH209" s="16">
        <f t="shared" si="110"/>
        <v>-58.61713300519235</v>
      </c>
      <c r="AI209" s="16">
        <f t="shared" si="111"/>
        <v>-68.517190321013345</v>
      </c>
      <c r="AJ209" s="16">
        <f t="shared" si="112"/>
        <v>-127.1343233262057</v>
      </c>
      <c r="AL209" s="153">
        <f t="shared" si="113"/>
        <v>-167.58526639529669</v>
      </c>
      <c r="AM209" s="153">
        <f t="shared" si="114"/>
        <v>-131.2105593544587</v>
      </c>
      <c r="AN209" s="153">
        <f t="shared" si="115"/>
        <v>-90.571015566423313</v>
      </c>
      <c r="AO209" s="153">
        <f t="shared" si="116"/>
        <v>34.69705405746808</v>
      </c>
      <c r="AP209" s="153">
        <f t="shared" si="117"/>
        <v>-354.66978725871064</v>
      </c>
      <c r="AR209" s="153">
        <f t="shared" si="101"/>
        <v>-170.36895774206465</v>
      </c>
      <c r="AS209" s="153">
        <f t="shared" si="102"/>
        <v>-120.68382015412466</v>
      </c>
      <c r="AT209" s="153">
        <f t="shared" si="103"/>
        <v>-29.98</v>
      </c>
      <c r="AU209" s="153">
        <f t="shared" si="104"/>
        <v>-11.48</v>
      </c>
      <c r="AV209" s="153">
        <f t="shared" si="105"/>
        <v>-92.075454218598978</v>
      </c>
      <c r="AW209" s="153">
        <f t="shared" si="106"/>
        <v>49.701165016839184</v>
      </c>
      <c r="AX209" s="153">
        <f t="shared" si="100"/>
        <v>-374.88706709794911</v>
      </c>
      <c r="AZ209" s="16">
        <f t="shared" si="87"/>
        <v>-172.32555572549117</v>
      </c>
      <c r="BA209" s="16">
        <f t="shared" si="88"/>
        <v>-108.8923134670255</v>
      </c>
      <c r="BB209" s="16">
        <f t="shared" si="89"/>
        <v>-29.8</v>
      </c>
      <c r="BC209" s="16">
        <f t="shared" si="90"/>
        <v>-11.42</v>
      </c>
      <c r="BD209" s="16">
        <f t="shared" si="91"/>
        <v>-322.4378691925167</v>
      </c>
    </row>
    <row r="210" spans="1:56">
      <c r="A210" s="54">
        <v>630</v>
      </c>
      <c r="B210" s="60">
        <v>17</v>
      </c>
      <c r="C210" s="60">
        <v>17</v>
      </c>
      <c r="D210" s="12" t="s">
        <v>223</v>
      </c>
      <c r="E210" s="15">
        <v>1631</v>
      </c>
      <c r="F210" s="15">
        <v>1635</v>
      </c>
      <c r="G210" s="22">
        <v>1646</v>
      </c>
      <c r="H210" s="22">
        <v>1641</v>
      </c>
      <c r="I210" s="22"/>
      <c r="J210" s="16">
        <v>-353312.35339960601</v>
      </c>
      <c r="K210" s="22">
        <v>-467785.08220569883</v>
      </c>
      <c r="L210" s="140">
        <f t="shared" si="107"/>
        <v>-821097.43560530478</v>
      </c>
      <c r="M210" s="140"/>
      <c r="N210" s="22">
        <v>-212876.4904722666</v>
      </c>
      <c r="O210" s="22">
        <v>-356386.24548224919</v>
      </c>
      <c r="P210" s="22">
        <v>-148083.61045110211</v>
      </c>
      <c r="Q210" s="16">
        <v>56729.683383960313</v>
      </c>
      <c r="R210" s="13">
        <f t="shared" si="108"/>
        <v>-660616.66302165762</v>
      </c>
      <c r="S210" s="16"/>
      <c r="T210" s="16">
        <v>-212876.4904722666</v>
      </c>
      <c r="U210" s="22">
        <v>-335951.00917921547</v>
      </c>
      <c r="V210" s="22">
        <v>-49347.08</v>
      </c>
      <c r="W210" s="22">
        <v>-18896.080000000002</v>
      </c>
      <c r="X210" s="153">
        <f t="shared" si="109"/>
        <v>-148083.61045110211</v>
      </c>
      <c r="Y210" s="16">
        <f t="shared" si="96"/>
        <v>81808.117617717289</v>
      </c>
      <c r="Z210" s="13">
        <f t="shared" si="97"/>
        <v>-683346.15248486691</v>
      </c>
      <c r="AA210" s="13"/>
      <c r="AB210" s="16">
        <v>-212876.4904722666</v>
      </c>
      <c r="AC210" s="22">
        <v>-314998.46195164818</v>
      </c>
      <c r="AD210" s="22">
        <v>-48901.8</v>
      </c>
      <c r="AE210" s="22">
        <v>-18740.22</v>
      </c>
      <c r="AF210" s="140">
        <f t="shared" si="118"/>
        <v>-595516.97242391482</v>
      </c>
      <c r="AG210" s="173"/>
      <c r="AH210" s="16">
        <f t="shared" si="110"/>
        <v>-216.62314739399511</v>
      </c>
      <c r="AI210" s="16">
        <f t="shared" si="111"/>
        <v>-286.80875671716666</v>
      </c>
      <c r="AJ210" s="16">
        <f t="shared" si="112"/>
        <v>-503.43190411116171</v>
      </c>
      <c r="AL210" s="153">
        <f t="shared" si="113"/>
        <v>-130.19968836224257</v>
      </c>
      <c r="AM210" s="153">
        <f t="shared" si="114"/>
        <v>-217.97323882706371</v>
      </c>
      <c r="AN210" s="153">
        <f t="shared" si="115"/>
        <v>-90.571015566423313</v>
      </c>
      <c r="AO210" s="153">
        <f t="shared" si="116"/>
        <v>34.69705405746808</v>
      </c>
      <c r="AP210" s="153">
        <f t="shared" si="117"/>
        <v>-404.04688869826151</v>
      </c>
      <c r="AR210" s="153">
        <f t="shared" si="101"/>
        <v>-129.32958108886186</v>
      </c>
      <c r="AS210" s="153">
        <f t="shared" si="102"/>
        <v>-204.10146365687453</v>
      </c>
      <c r="AT210" s="153">
        <f t="shared" si="103"/>
        <v>-29.98</v>
      </c>
      <c r="AU210" s="153">
        <f t="shared" si="104"/>
        <v>-11.48</v>
      </c>
      <c r="AV210" s="153">
        <f t="shared" si="105"/>
        <v>-89.965741464825101</v>
      </c>
      <c r="AW210" s="153">
        <f t="shared" si="106"/>
        <v>49.701165016839177</v>
      </c>
      <c r="AX210" s="153">
        <f t="shared" si="100"/>
        <v>-415.15562119372231</v>
      </c>
      <c r="AZ210" s="16">
        <f t="shared" si="87"/>
        <v>-129.72363831338609</v>
      </c>
      <c r="BA210" s="16">
        <f t="shared" si="88"/>
        <v>-191.95518705158329</v>
      </c>
      <c r="BB210" s="16">
        <f t="shared" si="89"/>
        <v>-29.8</v>
      </c>
      <c r="BC210" s="16">
        <f t="shared" si="90"/>
        <v>-11.42</v>
      </c>
      <c r="BD210" s="16">
        <f t="shared" si="91"/>
        <v>-362.89882536496941</v>
      </c>
    </row>
    <row r="211" spans="1:56">
      <c r="A211" s="54">
        <v>631</v>
      </c>
      <c r="B211" s="60">
        <v>2</v>
      </c>
      <c r="C211" s="60">
        <v>2</v>
      </c>
      <c r="D211" s="12" t="s">
        <v>224</v>
      </c>
      <c r="E211" s="15">
        <v>1985</v>
      </c>
      <c r="F211" s="15">
        <v>1963</v>
      </c>
      <c r="G211" s="22">
        <v>1930</v>
      </c>
      <c r="H211" s="22">
        <v>1919</v>
      </c>
      <c r="I211" s="22"/>
      <c r="J211" s="16">
        <v>562070.08676746942</v>
      </c>
      <c r="K211" s="22">
        <v>552852.39864837914</v>
      </c>
      <c r="L211" s="140">
        <f t="shared" si="107"/>
        <v>1114922.4854158484</v>
      </c>
      <c r="M211" s="140"/>
      <c r="N211" s="22">
        <v>142206.73888944913</v>
      </c>
      <c r="O211" s="22">
        <v>235270.97998128511</v>
      </c>
      <c r="P211" s="22">
        <v>-177790.90355688895</v>
      </c>
      <c r="Q211" s="16">
        <v>68110.317114809834</v>
      </c>
      <c r="R211" s="13">
        <f t="shared" si="108"/>
        <v>267797.13242865511</v>
      </c>
      <c r="S211" s="16"/>
      <c r="T211" s="16">
        <v>142206.73888944913</v>
      </c>
      <c r="U211" s="22">
        <v>200915.76216040147</v>
      </c>
      <c r="V211" s="22">
        <v>-57861.4</v>
      </c>
      <c r="W211" s="22">
        <v>-22156.400000000001</v>
      </c>
      <c r="X211" s="153">
        <f t="shared" si="109"/>
        <v>-177790.90355688895</v>
      </c>
      <c r="Y211" s="16">
        <f t="shared" si="96"/>
        <v>95923.248482499621</v>
      </c>
      <c r="Z211" s="13">
        <f t="shared" si="97"/>
        <v>181237.04597546122</v>
      </c>
      <c r="AA211" s="13"/>
      <c r="AB211" s="16">
        <v>142206.73888944913</v>
      </c>
      <c r="AC211" s="22">
        <v>167181.63384707706</v>
      </c>
      <c r="AD211" s="22">
        <v>-57186.200000000004</v>
      </c>
      <c r="AE211" s="22">
        <v>-21914.98</v>
      </c>
      <c r="AF211" s="140">
        <f t="shared" si="118"/>
        <v>230287.19273652617</v>
      </c>
      <c r="AG211" s="173"/>
      <c r="AH211" s="16">
        <f t="shared" si="110"/>
        <v>283.1587338878939</v>
      </c>
      <c r="AI211" s="16">
        <f t="shared" si="111"/>
        <v>278.51506229137487</v>
      </c>
      <c r="AJ211" s="16">
        <f t="shared" si="112"/>
        <v>561.67379617926872</v>
      </c>
      <c r="AL211" s="153">
        <f t="shared" si="113"/>
        <v>72.443575593198744</v>
      </c>
      <c r="AM211" s="153">
        <f t="shared" si="114"/>
        <v>119.85276616468931</v>
      </c>
      <c r="AN211" s="153">
        <f t="shared" si="115"/>
        <v>-90.571015566423313</v>
      </c>
      <c r="AO211" s="153">
        <f t="shared" si="116"/>
        <v>34.69705405746808</v>
      </c>
      <c r="AP211" s="153">
        <f t="shared" si="117"/>
        <v>136.42238024893282</v>
      </c>
      <c r="AR211" s="153">
        <f t="shared" si="101"/>
        <v>73.682248129248251</v>
      </c>
      <c r="AS211" s="153">
        <f t="shared" si="102"/>
        <v>104.10143117119247</v>
      </c>
      <c r="AT211" s="153">
        <f t="shared" si="103"/>
        <v>-29.98</v>
      </c>
      <c r="AU211" s="153">
        <f t="shared" si="104"/>
        <v>-11.48</v>
      </c>
      <c r="AV211" s="153">
        <f t="shared" si="105"/>
        <v>-92.119639148647124</v>
      </c>
      <c r="AW211" s="153">
        <f t="shared" si="106"/>
        <v>49.701165016839184</v>
      </c>
      <c r="AX211" s="153">
        <f t="shared" si="100"/>
        <v>93.905205168632762</v>
      </c>
      <c r="AZ211" s="16">
        <f t="shared" si="87"/>
        <v>74.104605987206426</v>
      </c>
      <c r="BA211" s="16">
        <f t="shared" si="88"/>
        <v>87.119142181905715</v>
      </c>
      <c r="BB211" s="16">
        <f t="shared" si="89"/>
        <v>-29.8</v>
      </c>
      <c r="BC211" s="16">
        <f t="shared" si="90"/>
        <v>-11.42</v>
      </c>
      <c r="BD211" s="16">
        <f t="shared" si="91"/>
        <v>120.00374816911213</v>
      </c>
    </row>
    <row r="212" spans="1:56">
      <c r="A212" s="54">
        <v>635</v>
      </c>
      <c r="B212" s="60">
        <v>6</v>
      </c>
      <c r="C212" s="60">
        <v>6</v>
      </c>
      <c r="D212" s="12" t="s">
        <v>225</v>
      </c>
      <c r="E212" s="15">
        <v>6439</v>
      </c>
      <c r="F212" s="15">
        <v>6347</v>
      </c>
      <c r="G212" s="22">
        <v>6337</v>
      </c>
      <c r="H212" s="22">
        <v>6238</v>
      </c>
      <c r="I212" s="22"/>
      <c r="J212" s="16">
        <v>-40000.643998499349</v>
      </c>
      <c r="K212" s="22">
        <v>-88598.224881671558</v>
      </c>
      <c r="L212" s="140">
        <f t="shared" si="107"/>
        <v>-128598.86888017091</v>
      </c>
      <c r="M212" s="140"/>
      <c r="N212" s="22">
        <v>-114422.80464292956</v>
      </c>
      <c r="O212" s="22">
        <v>-69706.290798041548</v>
      </c>
      <c r="P212" s="22">
        <v>-574854.23580008873</v>
      </c>
      <c r="Q212" s="16">
        <v>220222.2021027499</v>
      </c>
      <c r="R212" s="13">
        <f t="shared" si="108"/>
        <v>-538761.12913830997</v>
      </c>
      <c r="S212" s="16"/>
      <c r="T212" s="16">
        <v>-114422.80464292956</v>
      </c>
      <c r="U212" s="22">
        <v>-12958.827423141587</v>
      </c>
      <c r="V212" s="22">
        <v>-189983.26</v>
      </c>
      <c r="W212" s="22">
        <v>-72748.760000000009</v>
      </c>
      <c r="X212" s="153">
        <f t="shared" si="109"/>
        <v>-574854.23580008873</v>
      </c>
      <c r="Y212" s="16">
        <f t="shared" si="96"/>
        <v>314956.28271170991</v>
      </c>
      <c r="Z212" s="13">
        <f t="shared" si="97"/>
        <v>-650011.60515445005</v>
      </c>
      <c r="AA212" s="13"/>
      <c r="AB212" s="16">
        <v>-114422.80464292956</v>
      </c>
      <c r="AC212" s="22">
        <v>-26826.936136676995</v>
      </c>
      <c r="AD212" s="22">
        <v>-185892.4</v>
      </c>
      <c r="AE212" s="22">
        <v>-71237.960000000006</v>
      </c>
      <c r="AF212" s="140">
        <f t="shared" si="118"/>
        <v>-398380.10077960655</v>
      </c>
      <c r="AG212" s="173"/>
      <c r="AH212" s="16">
        <f t="shared" si="110"/>
        <v>-6.2122447582698168</v>
      </c>
      <c r="AI212" s="16">
        <f t="shared" si="111"/>
        <v>-13.759624923384308</v>
      </c>
      <c r="AJ212" s="16">
        <f t="shared" si="112"/>
        <v>-19.971869681654123</v>
      </c>
      <c r="AL212" s="153">
        <f t="shared" si="113"/>
        <v>-18.027856411364354</v>
      </c>
      <c r="AM212" s="153">
        <f t="shared" si="114"/>
        <v>-10.982557239332211</v>
      </c>
      <c r="AN212" s="153">
        <f t="shared" si="115"/>
        <v>-90.571015566423313</v>
      </c>
      <c r="AO212" s="153">
        <f t="shared" si="116"/>
        <v>34.69705405746808</v>
      </c>
      <c r="AP212" s="153">
        <f t="shared" si="117"/>
        <v>-84.884375159651796</v>
      </c>
      <c r="AR212" s="153">
        <f t="shared" si="101"/>
        <v>-18.056304977580805</v>
      </c>
      <c r="AS212" s="153">
        <f t="shared" si="102"/>
        <v>-2.0449467292317478</v>
      </c>
      <c r="AT212" s="153">
        <f t="shared" si="103"/>
        <v>-29.98</v>
      </c>
      <c r="AU212" s="153">
        <f t="shared" si="104"/>
        <v>-11.480000000000002</v>
      </c>
      <c r="AV212" s="153">
        <f t="shared" si="105"/>
        <v>-90.713939687563311</v>
      </c>
      <c r="AW212" s="153">
        <f t="shared" si="106"/>
        <v>49.701165016839184</v>
      </c>
      <c r="AX212" s="153">
        <f t="shared" si="100"/>
        <v>-102.5740263775367</v>
      </c>
      <c r="AZ212" s="16">
        <f t="shared" si="87"/>
        <v>-18.342867047600123</v>
      </c>
      <c r="BA212" s="16">
        <f t="shared" si="88"/>
        <v>-4.3005668702592166</v>
      </c>
      <c r="BB212" s="16">
        <f t="shared" si="89"/>
        <v>-29.8</v>
      </c>
      <c r="BC212" s="16">
        <f t="shared" si="90"/>
        <v>-11.420000000000002</v>
      </c>
      <c r="BD212" s="16">
        <f t="shared" si="91"/>
        <v>-63.863433917859339</v>
      </c>
    </row>
    <row r="213" spans="1:56">
      <c r="A213" s="54">
        <v>636</v>
      </c>
      <c r="B213" s="60">
        <v>2</v>
      </c>
      <c r="C213" s="60">
        <v>2</v>
      </c>
      <c r="D213" s="12" t="s">
        <v>226</v>
      </c>
      <c r="E213" s="15">
        <v>8222</v>
      </c>
      <c r="F213" s="15">
        <v>8154</v>
      </c>
      <c r="G213" s="22">
        <v>8130</v>
      </c>
      <c r="H213" s="22">
        <v>8011</v>
      </c>
      <c r="I213" s="22"/>
      <c r="J213" s="16">
        <v>547609.04309370148</v>
      </c>
      <c r="K213" s="22">
        <v>227655.28563894515</v>
      </c>
      <c r="L213" s="140">
        <f t="shared" si="107"/>
        <v>775264.32873264665</v>
      </c>
      <c r="M213" s="140"/>
      <c r="N213" s="22">
        <v>736313.75676624791</v>
      </c>
      <c r="O213" s="22">
        <v>197080.27186350423</v>
      </c>
      <c r="P213" s="22">
        <v>-738516.06092861574</v>
      </c>
      <c r="Q213" s="16">
        <v>282919.77878459473</v>
      </c>
      <c r="R213" s="13">
        <f t="shared" si="108"/>
        <v>477797.7464857311</v>
      </c>
      <c r="S213" s="16"/>
      <c r="T213" s="16">
        <v>736313.75676624791</v>
      </c>
      <c r="U213" s="22">
        <v>54373.982453679906</v>
      </c>
      <c r="V213" s="22">
        <v>-243737.4</v>
      </c>
      <c r="W213" s="22">
        <v>-93332.400000000009</v>
      </c>
      <c r="X213" s="153">
        <f t="shared" si="109"/>
        <v>-738516.06092861574</v>
      </c>
      <c r="Y213" s="16">
        <f t="shared" si="96"/>
        <v>404070.47158690257</v>
      </c>
      <c r="Z213" s="13">
        <f t="shared" si="97"/>
        <v>119172.34987821459</v>
      </c>
      <c r="AA213" s="13"/>
      <c r="AB213" s="16">
        <v>736313.75676624791</v>
      </c>
      <c r="AC213" s="22">
        <v>-34464.603317861074</v>
      </c>
      <c r="AD213" s="22">
        <v>-238727.80000000002</v>
      </c>
      <c r="AE213" s="22">
        <v>-91485.62</v>
      </c>
      <c r="AF213" s="140">
        <f t="shared" si="118"/>
        <v>371635.73344838677</v>
      </c>
      <c r="AG213" s="173"/>
      <c r="AH213" s="16">
        <f t="shared" si="110"/>
        <v>66.602899914096511</v>
      </c>
      <c r="AI213" s="16">
        <f t="shared" si="111"/>
        <v>27.688553349421692</v>
      </c>
      <c r="AJ213" s="16">
        <f t="shared" si="112"/>
        <v>94.291453263518207</v>
      </c>
      <c r="AL213" s="153">
        <f t="shared" si="113"/>
        <v>90.30092675573313</v>
      </c>
      <c r="AM213" s="153">
        <f t="shared" si="114"/>
        <v>24.16976598767528</v>
      </c>
      <c r="AN213" s="153">
        <f t="shared" si="115"/>
        <v>-90.571015566423313</v>
      </c>
      <c r="AO213" s="153">
        <f t="shared" si="116"/>
        <v>34.69705405746808</v>
      </c>
      <c r="AP213" s="153">
        <f t="shared" si="117"/>
        <v>58.596731234453166</v>
      </c>
      <c r="AR213" s="153">
        <f t="shared" si="101"/>
        <v>90.567497757226064</v>
      </c>
      <c r="AS213" s="153">
        <f t="shared" si="102"/>
        <v>6.6880667224698529</v>
      </c>
      <c r="AT213" s="153">
        <f t="shared" si="103"/>
        <v>-29.98</v>
      </c>
      <c r="AU213" s="153">
        <f t="shared" si="104"/>
        <v>-11.48</v>
      </c>
      <c r="AV213" s="153">
        <f t="shared" si="105"/>
        <v>-90.838383878058522</v>
      </c>
      <c r="AW213" s="153">
        <f t="shared" si="106"/>
        <v>49.701165016839184</v>
      </c>
      <c r="AX213" s="153">
        <f t="shared" si="100"/>
        <v>14.658345618476579</v>
      </c>
      <c r="AZ213" s="16">
        <f t="shared" si="87"/>
        <v>91.912839441548854</v>
      </c>
      <c r="BA213" s="16">
        <f t="shared" si="88"/>
        <v>-4.3021599448085226</v>
      </c>
      <c r="BB213" s="16">
        <f t="shared" si="89"/>
        <v>-29.8</v>
      </c>
      <c r="BC213" s="16">
        <f t="shared" si="90"/>
        <v>-11.42</v>
      </c>
      <c r="BD213" s="16">
        <f t="shared" si="91"/>
        <v>46.390679496740326</v>
      </c>
    </row>
    <row r="214" spans="1:56">
      <c r="A214" s="54">
        <v>638</v>
      </c>
      <c r="B214" s="60">
        <v>1</v>
      </c>
      <c r="C214" s="146">
        <v>32</v>
      </c>
      <c r="D214" s="12" t="s">
        <v>227</v>
      </c>
      <c r="E214" s="15">
        <v>51149</v>
      </c>
      <c r="F214" s="15">
        <v>51232</v>
      </c>
      <c r="G214" s="22">
        <v>51289</v>
      </c>
      <c r="H214" s="22">
        <v>51737</v>
      </c>
      <c r="I214" s="22"/>
      <c r="J214" s="16">
        <v>13635707.035093911</v>
      </c>
      <c r="K214" s="22">
        <v>5791297.8341033831</v>
      </c>
      <c r="L214" s="140">
        <f t="shared" si="107"/>
        <v>19427004.869197294</v>
      </c>
      <c r="M214" s="140"/>
      <c r="N214" s="22">
        <v>14522566.989777571</v>
      </c>
      <c r="O214" s="22">
        <v>5402351.0373497</v>
      </c>
      <c r="P214" s="22">
        <v>-4640134.2694989992</v>
      </c>
      <c r="Q214" s="16">
        <v>1777599.4734722048</v>
      </c>
      <c r="R214" s="13">
        <f t="shared" si="108"/>
        <v>17062383.231100474</v>
      </c>
      <c r="S214" s="16"/>
      <c r="T214" s="16">
        <v>14522566.989777571</v>
      </c>
      <c r="U214" s="22">
        <v>4505720.105409042</v>
      </c>
      <c r="V214" s="22">
        <v>-1537644.22</v>
      </c>
      <c r="W214" s="22">
        <v>-588797.72</v>
      </c>
      <c r="X214" s="153">
        <f t="shared" si="109"/>
        <v>-4640134.2694989992</v>
      </c>
      <c r="Y214" s="16">
        <f t="shared" si="96"/>
        <v>2549123.0525486646</v>
      </c>
      <c r="Z214" s="13">
        <f t="shared" si="97"/>
        <v>14810833.938236281</v>
      </c>
      <c r="AA214" s="13"/>
      <c r="AB214" s="16">
        <v>14522566.989777571</v>
      </c>
      <c r="AC214" s="22">
        <v>3625298.8819000069</v>
      </c>
      <c r="AD214" s="22">
        <v>-1541762.6</v>
      </c>
      <c r="AE214" s="22">
        <v>-590836.54</v>
      </c>
      <c r="AF214" s="140">
        <f t="shared" si="118"/>
        <v>16015266.731677577</v>
      </c>
      <c r="AG214" s="173"/>
      <c r="AH214" s="16">
        <f t="shared" si="110"/>
        <v>266.58794961961939</v>
      </c>
      <c r="AI214" s="16">
        <f t="shared" si="111"/>
        <v>113.22406760842603</v>
      </c>
      <c r="AJ214" s="16">
        <f t="shared" si="112"/>
        <v>379.81201722804542</v>
      </c>
      <c r="AL214" s="153">
        <f t="shared" si="113"/>
        <v>283.46671981920616</v>
      </c>
      <c r="AM214" s="153">
        <f t="shared" si="114"/>
        <v>105.44876322122306</v>
      </c>
      <c r="AN214" s="153">
        <f t="shared" si="115"/>
        <v>-90.571015566423313</v>
      </c>
      <c r="AO214" s="153">
        <f t="shared" si="116"/>
        <v>34.69705405746808</v>
      </c>
      <c r="AP214" s="153">
        <f t="shared" si="117"/>
        <v>333.04152153147396</v>
      </c>
      <c r="AR214" s="153">
        <f t="shared" si="101"/>
        <v>283.15168924676971</v>
      </c>
      <c r="AS214" s="153">
        <f t="shared" si="102"/>
        <v>87.849638429469124</v>
      </c>
      <c r="AT214" s="153">
        <f t="shared" si="103"/>
        <v>-29.98</v>
      </c>
      <c r="AU214" s="153">
        <f t="shared" si="104"/>
        <v>-11.479999999999999</v>
      </c>
      <c r="AV214" s="153">
        <f t="shared" si="105"/>
        <v>-90.47035952151532</v>
      </c>
      <c r="AW214" s="153">
        <f t="shared" si="106"/>
        <v>49.701165016839177</v>
      </c>
      <c r="AX214" s="153">
        <f t="shared" si="100"/>
        <v>288.77213317156276</v>
      </c>
      <c r="AZ214" s="16">
        <f t="shared" si="87"/>
        <v>280.69982777852545</v>
      </c>
      <c r="BA214" s="16">
        <f t="shared" si="88"/>
        <v>70.07168722384381</v>
      </c>
      <c r="BB214" s="16">
        <f t="shared" si="89"/>
        <v>-29.8</v>
      </c>
      <c r="BC214" s="16">
        <f t="shared" si="90"/>
        <v>-11.42</v>
      </c>
      <c r="BD214" s="16">
        <f t="shared" si="91"/>
        <v>309.55151500236923</v>
      </c>
    </row>
    <row r="215" spans="1:56">
      <c r="A215" s="54">
        <v>678</v>
      </c>
      <c r="B215" s="60">
        <v>17</v>
      </c>
      <c r="C215" s="60">
        <v>17</v>
      </c>
      <c r="D215" s="12" t="s">
        <v>228</v>
      </c>
      <c r="E215" s="15">
        <v>24260</v>
      </c>
      <c r="F215" s="15">
        <v>24073</v>
      </c>
      <c r="G215" s="22">
        <v>23797</v>
      </c>
      <c r="H215" s="22">
        <v>23571</v>
      </c>
      <c r="I215" s="22"/>
      <c r="J215" s="16">
        <v>2016187.6418590839</v>
      </c>
      <c r="K215" s="22">
        <v>1338054.1044095384</v>
      </c>
      <c r="L215" s="140">
        <f t="shared" si="107"/>
        <v>3354241.7462686226</v>
      </c>
      <c r="M215" s="140"/>
      <c r="N215" s="22">
        <v>1514748.4909656369</v>
      </c>
      <c r="O215" s="22">
        <v>542150.00276506203</v>
      </c>
      <c r="P215" s="22">
        <v>-2180316.0577305085</v>
      </c>
      <c r="Q215" s="16">
        <v>835262.18232542905</v>
      </c>
      <c r="R215" s="13">
        <f t="shared" si="108"/>
        <v>711844.61832561949</v>
      </c>
      <c r="S215" s="16"/>
      <c r="T215" s="16">
        <v>1514748.4909656369</v>
      </c>
      <c r="U215" s="22">
        <v>120839.17311547887</v>
      </c>
      <c r="V215" s="22">
        <v>-713434.06</v>
      </c>
      <c r="W215" s="22">
        <v>-273189.56</v>
      </c>
      <c r="X215" s="153">
        <f t="shared" si="109"/>
        <v>-2180316.0577305085</v>
      </c>
      <c r="Y215" s="16">
        <f t="shared" si="96"/>
        <v>1182738.6239057221</v>
      </c>
      <c r="Z215" s="13">
        <f t="shared" si="97"/>
        <v>-348613.38974367082</v>
      </c>
      <c r="AA215" s="13"/>
      <c r="AB215" s="16">
        <v>1514748.4909656369</v>
      </c>
      <c r="AC215" s="22">
        <v>-101749.61928757292</v>
      </c>
      <c r="AD215" s="22">
        <v>-702415.8</v>
      </c>
      <c r="AE215" s="22">
        <v>-269180.82</v>
      </c>
      <c r="AF215" s="140">
        <f t="shared" si="118"/>
        <v>441402.25167806406</v>
      </c>
      <c r="AG215" s="173"/>
      <c r="AH215" s="16">
        <f t="shared" si="110"/>
        <v>83.107487298395867</v>
      </c>
      <c r="AI215" s="16">
        <f t="shared" si="111"/>
        <v>55.154744617046106</v>
      </c>
      <c r="AJ215" s="16">
        <f t="shared" si="112"/>
        <v>138.26223191544199</v>
      </c>
      <c r="AL215" s="153">
        <f t="shared" si="113"/>
        <v>62.92312927203244</v>
      </c>
      <c r="AM215" s="153">
        <f t="shared" si="114"/>
        <v>22.521081824660907</v>
      </c>
      <c r="AN215" s="153">
        <f t="shared" si="115"/>
        <v>-90.571015566423313</v>
      </c>
      <c r="AO215" s="153">
        <f t="shared" si="116"/>
        <v>34.69705405746808</v>
      </c>
      <c r="AP215" s="153">
        <f t="shared" si="117"/>
        <v>29.570249587738108</v>
      </c>
      <c r="AR215" s="153">
        <f t="shared" si="101"/>
        <v>63.652918055453917</v>
      </c>
      <c r="AS215" s="153">
        <f t="shared" si="102"/>
        <v>5.0779162548001375</v>
      </c>
      <c r="AT215" s="153">
        <f t="shared" si="103"/>
        <v>-29.980000000000004</v>
      </c>
      <c r="AU215" s="153">
        <f t="shared" si="104"/>
        <v>-11.48</v>
      </c>
      <c r="AV215" s="153">
        <f t="shared" si="105"/>
        <v>-91.621467316489827</v>
      </c>
      <c r="AW215" s="153">
        <f t="shared" si="106"/>
        <v>49.701165016839184</v>
      </c>
      <c r="AX215" s="153">
        <f t="shared" si="100"/>
        <v>-14.649467989396596</v>
      </c>
      <c r="AZ215" s="16">
        <f t="shared" si="87"/>
        <v>64.263225614765474</v>
      </c>
      <c r="BA215" s="16">
        <f t="shared" si="88"/>
        <v>-4.3167290012122068</v>
      </c>
      <c r="BB215" s="16">
        <f t="shared" si="89"/>
        <v>-29.8</v>
      </c>
      <c r="BC215" s="16">
        <f t="shared" si="90"/>
        <v>-11.42</v>
      </c>
      <c r="BD215" s="16">
        <f t="shared" si="91"/>
        <v>18.726496613553266</v>
      </c>
    </row>
    <row r="216" spans="1:56">
      <c r="A216" s="54">
        <v>680</v>
      </c>
      <c r="B216" s="60">
        <v>2</v>
      </c>
      <c r="C216" s="60">
        <v>2</v>
      </c>
      <c r="D216" s="12" t="s">
        <v>229</v>
      </c>
      <c r="E216" s="15">
        <v>24810</v>
      </c>
      <c r="F216" s="15">
        <v>24942</v>
      </c>
      <c r="G216" s="22">
        <v>25331</v>
      </c>
      <c r="H216" s="22">
        <v>25738</v>
      </c>
      <c r="I216" s="22"/>
      <c r="J216" s="16">
        <v>123682.93708904352</v>
      </c>
      <c r="K216" s="22">
        <v>750431.68923208234</v>
      </c>
      <c r="L216" s="140">
        <f t="shared" si="107"/>
        <v>874114.62632112589</v>
      </c>
      <c r="M216" s="140"/>
      <c r="N216" s="22">
        <v>787177.58923664829</v>
      </c>
      <c r="O216" s="22">
        <v>715983.87553536065</v>
      </c>
      <c r="P216" s="22">
        <v>-2259022.27025773</v>
      </c>
      <c r="Q216" s="16">
        <v>865413.92230136879</v>
      </c>
      <c r="R216" s="13">
        <f t="shared" si="108"/>
        <v>109553.11681564758</v>
      </c>
      <c r="S216" s="16"/>
      <c r="T216" s="16">
        <v>787177.58923664829</v>
      </c>
      <c r="U216" s="22">
        <v>279464.34273430123</v>
      </c>
      <c r="V216" s="22">
        <v>-759423.38</v>
      </c>
      <c r="W216" s="22">
        <v>-290799.88</v>
      </c>
      <c r="X216" s="153">
        <f t="shared" si="109"/>
        <v>-2259022.27025773</v>
      </c>
      <c r="Y216" s="16">
        <f t="shared" si="96"/>
        <v>1258980.2110415534</v>
      </c>
      <c r="Z216" s="13">
        <f t="shared" si="97"/>
        <v>-983623.38724522712</v>
      </c>
      <c r="AA216" s="13"/>
      <c r="AB216" s="16">
        <v>787177.58923664829</v>
      </c>
      <c r="AC216" s="22">
        <v>-105422.63134094811</v>
      </c>
      <c r="AD216" s="22">
        <v>-766992.4</v>
      </c>
      <c r="AE216" s="22">
        <v>-293927.96000000002</v>
      </c>
      <c r="AF216" s="140">
        <f t="shared" si="118"/>
        <v>-379165.40210429992</v>
      </c>
      <c r="AG216" s="173"/>
      <c r="AH216" s="16">
        <f t="shared" si="110"/>
        <v>4.9852050418800289</v>
      </c>
      <c r="AI216" s="16">
        <f t="shared" si="111"/>
        <v>30.247145877955756</v>
      </c>
      <c r="AJ216" s="16">
        <f t="shared" si="112"/>
        <v>35.232350919835788</v>
      </c>
      <c r="AL216" s="153">
        <f t="shared" si="113"/>
        <v>31.560323520032405</v>
      </c>
      <c r="AM216" s="153">
        <f t="shared" si="114"/>
        <v>28.705952831984632</v>
      </c>
      <c r="AN216" s="153">
        <f t="shared" si="115"/>
        <v>-90.571015566423299</v>
      </c>
      <c r="AO216" s="153">
        <f t="shared" si="116"/>
        <v>34.69705405746808</v>
      </c>
      <c r="AP216" s="153">
        <f t="shared" si="117"/>
        <v>4.3923148430618069</v>
      </c>
      <c r="AR216" s="153">
        <f t="shared" si="101"/>
        <v>31.075661807139404</v>
      </c>
      <c r="AS216" s="153">
        <f t="shared" si="102"/>
        <v>11.032503364821808</v>
      </c>
      <c r="AT216" s="153">
        <f t="shared" si="103"/>
        <v>-29.98</v>
      </c>
      <c r="AU216" s="153">
        <f t="shared" si="104"/>
        <v>-11.48</v>
      </c>
      <c r="AV216" s="153">
        <f t="shared" si="105"/>
        <v>-89.180145681486323</v>
      </c>
      <c r="AW216" s="153">
        <f t="shared" si="106"/>
        <v>49.701165016839184</v>
      </c>
      <c r="AX216" s="153">
        <f t="shared" si="100"/>
        <v>-38.830815492685922</v>
      </c>
      <c r="AZ216" s="16">
        <f t="shared" si="87"/>
        <v>30.58425632281639</v>
      </c>
      <c r="BA216" s="16">
        <f t="shared" si="88"/>
        <v>-4.0959915821333475</v>
      </c>
      <c r="BB216" s="16">
        <f t="shared" si="89"/>
        <v>-29.8</v>
      </c>
      <c r="BC216" s="16">
        <f t="shared" si="90"/>
        <v>-11.42</v>
      </c>
      <c r="BD216" s="16">
        <f t="shared" si="91"/>
        <v>-14.731735259316959</v>
      </c>
    </row>
    <row r="217" spans="1:56">
      <c r="A217" s="54">
        <v>681</v>
      </c>
      <c r="B217" s="60">
        <v>10</v>
      </c>
      <c r="C217" s="60">
        <v>10</v>
      </c>
      <c r="D217" s="12" t="s">
        <v>230</v>
      </c>
      <c r="E217" s="15">
        <v>3330</v>
      </c>
      <c r="F217" s="15">
        <v>3308</v>
      </c>
      <c r="G217" s="22">
        <v>3297</v>
      </c>
      <c r="H217" s="22">
        <v>3246</v>
      </c>
      <c r="I217" s="22"/>
      <c r="J217" s="16">
        <v>371221.84530391701</v>
      </c>
      <c r="K217" s="22">
        <v>373672.73274623655</v>
      </c>
      <c r="L217" s="140">
        <f t="shared" si="107"/>
        <v>744894.57805015356</v>
      </c>
      <c r="M217" s="140"/>
      <c r="N217" s="22">
        <v>335908.79838194582</v>
      </c>
      <c r="O217" s="22">
        <v>286714.98700340791</v>
      </c>
      <c r="P217" s="22">
        <v>-299608.91949372832</v>
      </c>
      <c r="Q217" s="16">
        <v>114777.8548221044</v>
      </c>
      <c r="R217" s="13">
        <f t="shared" si="108"/>
        <v>437792.7207137298</v>
      </c>
      <c r="S217" s="16"/>
      <c r="T217" s="16">
        <v>335908.79838194582</v>
      </c>
      <c r="U217" s="22">
        <v>228820.40699755811</v>
      </c>
      <c r="V217" s="22">
        <v>-98844.06</v>
      </c>
      <c r="W217" s="22">
        <v>-37849.560000000005</v>
      </c>
      <c r="X217" s="153">
        <f t="shared" si="109"/>
        <v>-299608.91949372832</v>
      </c>
      <c r="Y217" s="16">
        <f t="shared" si="96"/>
        <v>163864.74106051878</v>
      </c>
      <c r="Z217" s="13">
        <f t="shared" si="97"/>
        <v>292291.40694629436</v>
      </c>
      <c r="AA217" s="13"/>
      <c r="AB217" s="16">
        <v>335908.79838194582</v>
      </c>
      <c r="AC217" s="22">
        <v>171972.47196929672</v>
      </c>
      <c r="AD217" s="22">
        <v>-96730.8</v>
      </c>
      <c r="AE217" s="22">
        <v>-37069.32</v>
      </c>
      <c r="AF217" s="140">
        <f t="shared" si="118"/>
        <v>374081.15035124251</v>
      </c>
      <c r="AG217" s="173"/>
      <c r="AH217" s="16">
        <f t="shared" si="110"/>
        <v>111.4780316227979</v>
      </c>
      <c r="AI217" s="16">
        <f t="shared" si="111"/>
        <v>112.21403385772869</v>
      </c>
      <c r="AJ217" s="16">
        <f t="shared" si="112"/>
        <v>223.69206548052659</v>
      </c>
      <c r="AL217" s="153">
        <f t="shared" si="113"/>
        <v>101.54437677809729</v>
      </c>
      <c r="AM217" s="153">
        <f t="shared" si="114"/>
        <v>86.673212516145071</v>
      </c>
      <c r="AN217" s="153">
        <f t="shared" si="115"/>
        <v>-90.571015566423313</v>
      </c>
      <c r="AO217" s="153">
        <f t="shared" si="116"/>
        <v>34.69705405746808</v>
      </c>
      <c r="AP217" s="153">
        <f t="shared" si="117"/>
        <v>132.34362778528711</v>
      </c>
      <c r="AR217" s="153">
        <f t="shared" si="101"/>
        <v>101.88316602424806</v>
      </c>
      <c r="AS217" s="153">
        <f t="shared" si="102"/>
        <v>69.402610554309405</v>
      </c>
      <c r="AT217" s="153">
        <f t="shared" si="103"/>
        <v>-29.98</v>
      </c>
      <c r="AU217" s="153">
        <f t="shared" si="104"/>
        <v>-11.480000000000002</v>
      </c>
      <c r="AV217" s="153">
        <f t="shared" si="105"/>
        <v>-90.873193659001615</v>
      </c>
      <c r="AW217" s="153">
        <f t="shared" si="106"/>
        <v>49.701165016839177</v>
      </c>
      <c r="AX217" s="153">
        <f t="shared" si="100"/>
        <v>88.653747936395007</v>
      </c>
      <c r="AZ217" s="16">
        <f t="shared" si="87"/>
        <v>103.4839181706549</v>
      </c>
      <c r="BA217" s="16">
        <f t="shared" si="88"/>
        <v>52.979812683085868</v>
      </c>
      <c r="BB217" s="16">
        <f t="shared" si="89"/>
        <v>-29.8</v>
      </c>
      <c r="BC217" s="16">
        <f t="shared" si="90"/>
        <v>-11.42</v>
      </c>
      <c r="BD217" s="16">
        <f t="shared" si="91"/>
        <v>115.24373085374076</v>
      </c>
    </row>
    <row r="218" spans="1:56">
      <c r="A218" s="54">
        <v>683</v>
      </c>
      <c r="B218" s="60">
        <v>19</v>
      </c>
      <c r="C218" s="60">
        <v>19</v>
      </c>
      <c r="D218" s="12" t="s">
        <v>231</v>
      </c>
      <c r="E218" s="15">
        <v>3670</v>
      </c>
      <c r="F218" s="15">
        <v>3618</v>
      </c>
      <c r="G218" s="22">
        <v>3599</v>
      </c>
      <c r="H218" s="22">
        <v>3570</v>
      </c>
      <c r="I218" s="22"/>
      <c r="J218" s="16">
        <v>-388451.5013686202</v>
      </c>
      <c r="K218" s="22">
        <v>39568.52792225578</v>
      </c>
      <c r="L218" s="140">
        <f t="shared" si="107"/>
        <v>-348882.9734463644</v>
      </c>
      <c r="M218" s="140"/>
      <c r="N218" s="22">
        <v>-129120.03389231845</v>
      </c>
      <c r="O218" s="22">
        <v>142969.46351055618</v>
      </c>
      <c r="P218" s="22">
        <v>-327685.93431931955</v>
      </c>
      <c r="Q218" s="16">
        <v>125533.94157991951</v>
      </c>
      <c r="R218" s="13">
        <f t="shared" si="108"/>
        <v>-188302.56312116233</v>
      </c>
      <c r="S218" s="16"/>
      <c r="T218" s="16">
        <v>-129120.03389231845</v>
      </c>
      <c r="U218" s="22">
        <v>79649.454302223545</v>
      </c>
      <c r="V218" s="22">
        <v>-107898.02</v>
      </c>
      <c r="W218" s="22">
        <v>-41316.520000000004</v>
      </c>
      <c r="X218" s="153">
        <f t="shared" si="109"/>
        <v>-327685.93431931955</v>
      </c>
      <c r="Y218" s="16">
        <f t="shared" si="96"/>
        <v>178874.49289560423</v>
      </c>
      <c r="Z218" s="13">
        <f t="shared" si="97"/>
        <v>-347496.56101381022</v>
      </c>
      <c r="AA218" s="13"/>
      <c r="AB218" s="16">
        <v>-129120.03389231845</v>
      </c>
      <c r="AC218" s="22">
        <v>17474.173488363282</v>
      </c>
      <c r="AD218" s="22">
        <v>-106386</v>
      </c>
      <c r="AE218" s="22">
        <v>-40769.4</v>
      </c>
      <c r="AF218" s="140">
        <f t="shared" si="118"/>
        <v>-258801.26040395515</v>
      </c>
      <c r="AG218" s="173"/>
      <c r="AH218" s="16">
        <f t="shared" si="110"/>
        <v>-105.84509574076844</v>
      </c>
      <c r="AI218" s="16">
        <f t="shared" si="111"/>
        <v>10.781615237671875</v>
      </c>
      <c r="AJ218" s="16">
        <f t="shared" si="112"/>
        <v>-95.063480503096571</v>
      </c>
      <c r="AL218" s="153">
        <f t="shared" si="113"/>
        <v>-35.688234906666239</v>
      </c>
      <c r="AM218" s="153">
        <f t="shared" si="114"/>
        <v>39.516159068699885</v>
      </c>
      <c r="AN218" s="153">
        <f t="shared" si="115"/>
        <v>-90.571015566423313</v>
      </c>
      <c r="AO218" s="153">
        <f t="shared" si="116"/>
        <v>34.69705405746808</v>
      </c>
      <c r="AP218" s="153">
        <f t="shared" si="117"/>
        <v>-52.046037346921594</v>
      </c>
      <c r="AR218" s="153">
        <f t="shared" si="101"/>
        <v>-35.876641815037075</v>
      </c>
      <c r="AS218" s="153">
        <f t="shared" si="102"/>
        <v>22.130995916149914</v>
      </c>
      <c r="AT218" s="153">
        <f t="shared" si="103"/>
        <v>-29.98</v>
      </c>
      <c r="AU218" s="153">
        <f t="shared" si="104"/>
        <v>-11.48</v>
      </c>
      <c r="AV218" s="153">
        <f t="shared" si="105"/>
        <v>-91.049162078166034</v>
      </c>
      <c r="AW218" s="153">
        <f t="shared" si="106"/>
        <v>49.701165016839184</v>
      </c>
      <c r="AX218" s="153">
        <f t="shared" si="100"/>
        <v>-96.553642960214006</v>
      </c>
      <c r="AZ218" s="16">
        <f t="shared" si="87"/>
        <v>-36.168076720537378</v>
      </c>
      <c r="BA218" s="16">
        <f t="shared" si="88"/>
        <v>4.8947264673286499</v>
      </c>
      <c r="BB218" s="16">
        <f t="shared" si="89"/>
        <v>-29.8</v>
      </c>
      <c r="BC218" s="16">
        <f t="shared" si="90"/>
        <v>-11.42</v>
      </c>
      <c r="BD218" s="16">
        <f t="shared" si="91"/>
        <v>-72.493350253208732</v>
      </c>
    </row>
    <row r="219" spans="1:56">
      <c r="A219" s="54">
        <v>684</v>
      </c>
      <c r="B219" s="60">
        <v>4</v>
      </c>
      <c r="C219" s="60">
        <v>4</v>
      </c>
      <c r="D219" s="12" t="s">
        <v>232</v>
      </c>
      <c r="E219" s="15">
        <v>38959</v>
      </c>
      <c r="F219" s="15">
        <v>38667</v>
      </c>
      <c r="G219" s="22">
        <v>38832</v>
      </c>
      <c r="H219" s="22">
        <v>38968</v>
      </c>
      <c r="I219" s="22"/>
      <c r="J219" s="16">
        <v>4224861.5882231388</v>
      </c>
      <c r="K219" s="22">
        <v>4584242.9445898756</v>
      </c>
      <c r="L219" s="140">
        <f t="shared" si="107"/>
        <v>8809104.5328130145</v>
      </c>
      <c r="M219" s="140"/>
      <c r="N219" s="22">
        <v>-324383.78114465909</v>
      </c>
      <c r="O219" s="22">
        <v>809991.02204050089</v>
      </c>
      <c r="P219" s="22">
        <v>-3502109.4589068904</v>
      </c>
      <c r="Q219" s="16">
        <v>1341630.9892401183</v>
      </c>
      <c r="R219" s="13">
        <f t="shared" si="108"/>
        <v>-1674871.2287709303</v>
      </c>
      <c r="S219" s="16"/>
      <c r="T219" s="16">
        <v>-324383.78114465909</v>
      </c>
      <c r="U219" s="22">
        <v>133264.98664564223</v>
      </c>
      <c r="V219" s="22">
        <v>-1164183.3600000001</v>
      </c>
      <c r="W219" s="22">
        <v>-445791.36000000004</v>
      </c>
      <c r="X219" s="153">
        <f t="shared" si="109"/>
        <v>-3502109.4589068904</v>
      </c>
      <c r="Y219" s="16">
        <f t="shared" si="96"/>
        <v>1929995.6399338993</v>
      </c>
      <c r="Z219" s="13">
        <f t="shared" si="97"/>
        <v>-3373207.3334720079</v>
      </c>
      <c r="AA219" s="13"/>
      <c r="AB219" s="16">
        <v>-324383.78114465909</v>
      </c>
      <c r="AC219" s="22">
        <v>-163434.24288591294</v>
      </c>
      <c r="AD219" s="22">
        <v>-1161246.4000000001</v>
      </c>
      <c r="AE219" s="22">
        <v>-445014.56</v>
      </c>
      <c r="AF219" s="140">
        <f t="shared" si="118"/>
        <v>-2094078.9840305722</v>
      </c>
      <c r="AG219" s="173"/>
      <c r="AH219" s="16">
        <f t="shared" si="110"/>
        <v>108.44378932270179</v>
      </c>
      <c r="AI219" s="16">
        <f t="shared" si="111"/>
        <v>117.66839355706963</v>
      </c>
      <c r="AJ219" s="16">
        <f t="shared" si="112"/>
        <v>226.11218287977141</v>
      </c>
      <c r="AL219" s="153">
        <f t="shared" si="113"/>
        <v>-8.3891633988842962</v>
      </c>
      <c r="AM219" s="153">
        <f t="shared" si="114"/>
        <v>20.947863088434605</v>
      </c>
      <c r="AN219" s="153">
        <f t="shared" si="115"/>
        <v>-90.571015566423313</v>
      </c>
      <c r="AO219" s="153">
        <f t="shared" si="116"/>
        <v>34.69705405746808</v>
      </c>
      <c r="AP219" s="153">
        <f t="shared" si="117"/>
        <v>-43.315261819404924</v>
      </c>
      <c r="AR219" s="153">
        <f t="shared" si="101"/>
        <v>-8.353517231784588</v>
      </c>
      <c r="AS219" s="153">
        <f t="shared" si="102"/>
        <v>3.4318342255264276</v>
      </c>
      <c r="AT219" s="153">
        <f t="shared" si="103"/>
        <v>-29.980000000000004</v>
      </c>
      <c r="AU219" s="153">
        <f t="shared" si="104"/>
        <v>-11.48</v>
      </c>
      <c r="AV219" s="153">
        <f t="shared" si="105"/>
        <v>-90.186172715978842</v>
      </c>
      <c r="AW219" s="153">
        <f t="shared" si="106"/>
        <v>49.701165016839184</v>
      </c>
      <c r="AX219" s="153">
        <f t="shared" si="100"/>
        <v>-86.866690705397815</v>
      </c>
      <c r="AZ219" s="16">
        <f t="shared" si="87"/>
        <v>-8.3243630965063407</v>
      </c>
      <c r="BA219" s="16">
        <f t="shared" si="88"/>
        <v>-4.1940628948345555</v>
      </c>
      <c r="BB219" s="16">
        <f t="shared" si="89"/>
        <v>-29.800000000000004</v>
      </c>
      <c r="BC219" s="16">
        <f t="shared" si="90"/>
        <v>-11.42</v>
      </c>
      <c r="BD219" s="16">
        <f t="shared" si="91"/>
        <v>-53.738425991340904</v>
      </c>
    </row>
    <row r="220" spans="1:56">
      <c r="A220" s="54">
        <v>686</v>
      </c>
      <c r="B220" s="60">
        <v>11</v>
      </c>
      <c r="C220" s="60">
        <v>11</v>
      </c>
      <c r="D220" s="12" t="s">
        <v>233</v>
      </c>
      <c r="E220" s="15">
        <v>3033</v>
      </c>
      <c r="F220" s="15">
        <v>2964</v>
      </c>
      <c r="G220" s="22">
        <v>2933</v>
      </c>
      <c r="H220" s="22">
        <v>2935</v>
      </c>
      <c r="I220" s="22"/>
      <c r="J220" s="16">
        <v>-437443.22531851195</v>
      </c>
      <c r="K220" s="22">
        <v>-426852.19623817643</v>
      </c>
      <c r="L220" s="140">
        <f t="shared" si="107"/>
        <v>-864295.42155668838</v>
      </c>
      <c r="M220" s="140"/>
      <c r="N220" s="22">
        <v>-180845.56850963301</v>
      </c>
      <c r="O220" s="22">
        <v>-223914.84800246346</v>
      </c>
      <c r="P220" s="22">
        <v>-268452.4901388787</v>
      </c>
      <c r="Q220" s="16">
        <v>102842.06822633538</v>
      </c>
      <c r="R220" s="13">
        <f t="shared" si="108"/>
        <v>-570370.83842463978</v>
      </c>
      <c r="S220" s="16"/>
      <c r="T220" s="16">
        <v>-180845.56850963301</v>
      </c>
      <c r="U220" s="22">
        <v>-186868.95173200962</v>
      </c>
      <c r="V220" s="22">
        <v>-87931.34</v>
      </c>
      <c r="W220" s="22">
        <v>-33670.840000000004</v>
      </c>
      <c r="X220" s="153">
        <f t="shared" si="109"/>
        <v>-268452.4901388787</v>
      </c>
      <c r="Y220" s="16">
        <f t="shared" si="96"/>
        <v>145773.51699438933</v>
      </c>
      <c r="Z220" s="13">
        <f t="shared" si="97"/>
        <v>-611995.673386132</v>
      </c>
      <c r="AA220" s="13"/>
      <c r="AB220" s="16">
        <v>-180845.56850963301</v>
      </c>
      <c r="AC220" s="22">
        <v>-148885.25143689683</v>
      </c>
      <c r="AD220" s="22">
        <v>-87463</v>
      </c>
      <c r="AE220" s="22">
        <v>-33517.699999999997</v>
      </c>
      <c r="AF220" s="140">
        <f t="shared" si="118"/>
        <v>-450711.51994652982</v>
      </c>
      <c r="AG220" s="173"/>
      <c r="AH220" s="16">
        <f t="shared" si="110"/>
        <v>-144.22790152275368</v>
      </c>
      <c r="AI220" s="16">
        <f t="shared" si="111"/>
        <v>-140.7359697455247</v>
      </c>
      <c r="AJ220" s="16">
        <f t="shared" si="112"/>
        <v>-284.96387126827841</v>
      </c>
      <c r="AL220" s="153">
        <f t="shared" si="113"/>
        <v>-61.014024463438936</v>
      </c>
      <c r="AM220" s="153">
        <f t="shared" si="114"/>
        <v>-75.544820513651644</v>
      </c>
      <c r="AN220" s="153">
        <f t="shared" si="115"/>
        <v>-90.571015566423313</v>
      </c>
      <c r="AO220" s="153">
        <f t="shared" si="116"/>
        <v>34.69705405746808</v>
      </c>
      <c r="AP220" s="153">
        <f t="shared" si="117"/>
        <v>-192.43280648604582</v>
      </c>
      <c r="AR220" s="153">
        <f t="shared" si="101"/>
        <v>-61.65890504931231</v>
      </c>
      <c r="AS220" s="153">
        <f t="shared" si="102"/>
        <v>-63.712564518243987</v>
      </c>
      <c r="AT220" s="153">
        <f t="shared" si="103"/>
        <v>-29.98</v>
      </c>
      <c r="AU220" s="153">
        <f t="shared" si="104"/>
        <v>-11.48</v>
      </c>
      <c r="AV220" s="153">
        <f t="shared" si="105"/>
        <v>-91.528295308175487</v>
      </c>
      <c r="AW220" s="153">
        <f t="shared" si="106"/>
        <v>49.701165016839184</v>
      </c>
      <c r="AX220" s="153">
        <f t="shared" si="100"/>
        <v>-208.65859985889259</v>
      </c>
      <c r="AZ220" s="16">
        <f t="shared" si="87"/>
        <v>-61.61688875967053</v>
      </c>
      <c r="BA220" s="16">
        <f t="shared" si="88"/>
        <v>-50.727513266404372</v>
      </c>
      <c r="BB220" s="16">
        <f t="shared" si="89"/>
        <v>-29.8</v>
      </c>
      <c r="BC220" s="16">
        <f t="shared" si="90"/>
        <v>-11.419999999999998</v>
      </c>
      <c r="BD220" s="16">
        <f t="shared" si="91"/>
        <v>-153.5644020260749</v>
      </c>
    </row>
    <row r="221" spans="1:56">
      <c r="A221" s="54">
        <v>687</v>
      </c>
      <c r="B221" s="60">
        <v>11</v>
      </c>
      <c r="C221" s="60">
        <v>11</v>
      </c>
      <c r="D221" s="12" t="s">
        <v>234</v>
      </c>
      <c r="E221" s="15">
        <v>1513</v>
      </c>
      <c r="F221" s="15">
        <v>1477</v>
      </c>
      <c r="G221" s="22">
        <v>1424</v>
      </c>
      <c r="H221" s="22">
        <v>1413</v>
      </c>
      <c r="I221" s="22"/>
      <c r="J221" s="16">
        <v>-184051.24712608245</v>
      </c>
      <c r="K221" s="22">
        <v>-280279.81793716457</v>
      </c>
      <c r="L221" s="140">
        <f t="shared" si="107"/>
        <v>-464331.06506324699</v>
      </c>
      <c r="M221" s="140"/>
      <c r="N221" s="22">
        <v>81211.573948834237</v>
      </c>
      <c r="O221" s="22">
        <v>-87563.051754543267</v>
      </c>
      <c r="P221" s="22">
        <v>-133773.38999160723</v>
      </c>
      <c r="Q221" s="16">
        <v>51247.548842880351</v>
      </c>
      <c r="R221" s="13">
        <f t="shared" si="108"/>
        <v>-88877.318954435905</v>
      </c>
      <c r="S221" s="16"/>
      <c r="T221" s="16">
        <v>81211.573948834237</v>
      </c>
      <c r="U221" s="22">
        <v>-69102.596696695648</v>
      </c>
      <c r="V221" s="22">
        <v>-42691.520000000004</v>
      </c>
      <c r="W221" s="22">
        <v>-16347.52</v>
      </c>
      <c r="X221" s="153">
        <f t="shared" si="109"/>
        <v>-133773.38999160723</v>
      </c>
      <c r="Y221" s="16">
        <f t="shared" si="96"/>
        <v>70774.458983979013</v>
      </c>
      <c r="Z221" s="13">
        <f t="shared" si="97"/>
        <v>-109928.99375548965</v>
      </c>
      <c r="AA221" s="13"/>
      <c r="AB221" s="16">
        <v>81211.573948834237</v>
      </c>
      <c r="AC221" s="22">
        <v>-50174.821617113463</v>
      </c>
      <c r="AD221" s="22">
        <v>-42107.4</v>
      </c>
      <c r="AE221" s="22">
        <v>-16136.46</v>
      </c>
      <c r="AF221" s="140">
        <f t="shared" si="118"/>
        <v>-27207.107668279226</v>
      </c>
      <c r="AG221" s="173"/>
      <c r="AH221" s="16">
        <f t="shared" si="110"/>
        <v>-121.64656122014702</v>
      </c>
      <c r="AI221" s="16">
        <f t="shared" si="111"/>
        <v>-185.24773161742536</v>
      </c>
      <c r="AJ221" s="16">
        <f t="shared" si="112"/>
        <v>-306.89429283757238</v>
      </c>
      <c r="AL221" s="153">
        <f t="shared" si="113"/>
        <v>54.984139437260822</v>
      </c>
      <c r="AM221" s="153">
        <f t="shared" si="114"/>
        <v>-59.28439522988711</v>
      </c>
      <c r="AN221" s="153">
        <f t="shared" si="115"/>
        <v>-90.571015566423313</v>
      </c>
      <c r="AO221" s="153">
        <f t="shared" si="116"/>
        <v>34.69705405746808</v>
      </c>
      <c r="AP221" s="153">
        <f t="shared" si="117"/>
        <v>-60.174217301581521</v>
      </c>
      <c r="AR221" s="153">
        <f t="shared" si="101"/>
        <v>57.030599683170109</v>
      </c>
      <c r="AS221" s="153">
        <f t="shared" si="102"/>
        <v>-48.527104421836832</v>
      </c>
      <c r="AT221" s="153">
        <f t="shared" si="103"/>
        <v>-29.980000000000004</v>
      </c>
      <c r="AU221" s="153">
        <f t="shared" si="104"/>
        <v>-11.48</v>
      </c>
      <c r="AV221" s="153">
        <f t="shared" si="105"/>
        <v>-93.941987353656756</v>
      </c>
      <c r="AW221" s="153">
        <f t="shared" si="106"/>
        <v>49.701165016839198</v>
      </c>
      <c r="AX221" s="153">
        <f t="shared" si="100"/>
        <v>-77.197327075484296</v>
      </c>
      <c r="AZ221" s="16">
        <f t="shared" si="87"/>
        <v>57.474574627625081</v>
      </c>
      <c r="BA221" s="16">
        <f t="shared" si="88"/>
        <v>-35.509427896046326</v>
      </c>
      <c r="BB221" s="16">
        <f t="shared" si="89"/>
        <v>-29.8</v>
      </c>
      <c r="BC221" s="16">
        <f t="shared" si="90"/>
        <v>-11.42</v>
      </c>
      <c r="BD221" s="16">
        <f t="shared" si="91"/>
        <v>-19.25485326842125</v>
      </c>
    </row>
    <row r="222" spans="1:56">
      <c r="A222" s="54">
        <v>689</v>
      </c>
      <c r="B222" s="60">
        <v>9</v>
      </c>
      <c r="C222" s="60">
        <v>9</v>
      </c>
      <c r="D222" s="12" t="s">
        <v>235</v>
      </c>
      <c r="E222" s="15">
        <v>3092</v>
      </c>
      <c r="F222" s="15">
        <v>3093</v>
      </c>
      <c r="G222" s="22">
        <v>3032</v>
      </c>
      <c r="H222" s="22">
        <v>3008</v>
      </c>
      <c r="I222" s="22"/>
      <c r="J222" s="16">
        <v>1478680.7573115446</v>
      </c>
      <c r="K222" s="22">
        <v>1022459.7179055756</v>
      </c>
      <c r="L222" s="140">
        <f t="shared" si="107"/>
        <v>2501140.4752171203</v>
      </c>
      <c r="M222" s="140"/>
      <c r="N222" s="22">
        <v>1376801.1554838896</v>
      </c>
      <c r="O222" s="22">
        <v>895345.04002921132</v>
      </c>
      <c r="P222" s="22">
        <v>-280136.15114694729</v>
      </c>
      <c r="Q222" s="16">
        <v>107317.98819974877</v>
      </c>
      <c r="R222" s="13">
        <f t="shared" si="108"/>
        <v>2099328.032565902</v>
      </c>
      <c r="S222" s="16"/>
      <c r="T222" s="16">
        <v>1376801.1554838896</v>
      </c>
      <c r="U222" s="22">
        <v>841213.25769605138</v>
      </c>
      <c r="V222" s="22">
        <v>-90899.36</v>
      </c>
      <c r="W222" s="22">
        <v>-34807.360000000001</v>
      </c>
      <c r="X222" s="153">
        <f t="shared" si="109"/>
        <v>-280136.15114694729</v>
      </c>
      <c r="Y222" s="16">
        <f t="shared" ref="Y222:Y253" si="119">G222/$G$10*277000000</f>
        <v>150693.93233105639</v>
      </c>
      <c r="Z222" s="13">
        <f t="shared" ref="Z222:Z253" si="120">SUM(T222:Y222)</f>
        <v>1962865.4743640502</v>
      </c>
      <c r="AA222" s="13"/>
      <c r="AB222" s="16">
        <v>1376801.1554838896</v>
      </c>
      <c r="AC222" s="22">
        <v>788060.09474489884</v>
      </c>
      <c r="AD222" s="22">
        <v>-89638.400000000009</v>
      </c>
      <c r="AE222" s="22">
        <v>-34351.360000000001</v>
      </c>
      <c r="AF222" s="140">
        <f t="shared" si="118"/>
        <v>2040871.4902287887</v>
      </c>
      <c r="AG222" s="173"/>
      <c r="AH222" s="16">
        <f t="shared" si="110"/>
        <v>478.22792927281523</v>
      </c>
      <c r="AI222" s="16">
        <f t="shared" si="111"/>
        <v>330.67908082327801</v>
      </c>
      <c r="AJ222" s="16">
        <f t="shared" si="112"/>
        <v>808.90701009609325</v>
      </c>
      <c r="AL222" s="153">
        <f t="shared" si="113"/>
        <v>445.13454752146447</v>
      </c>
      <c r="AM222" s="153">
        <f t="shared" si="114"/>
        <v>289.47463305179804</v>
      </c>
      <c r="AN222" s="153">
        <f t="shared" si="115"/>
        <v>-90.571015566423313</v>
      </c>
      <c r="AO222" s="153">
        <f t="shared" si="116"/>
        <v>34.69705405746808</v>
      </c>
      <c r="AP222" s="153">
        <f t="shared" si="117"/>
        <v>678.7352190643071</v>
      </c>
      <c r="AR222" s="153">
        <f t="shared" si="101"/>
        <v>454.09009085880263</v>
      </c>
      <c r="AS222" s="153">
        <f t="shared" si="102"/>
        <v>277.44500583642855</v>
      </c>
      <c r="AT222" s="153">
        <f t="shared" si="103"/>
        <v>-29.98</v>
      </c>
      <c r="AU222" s="153">
        <f t="shared" si="104"/>
        <v>-11.48</v>
      </c>
      <c r="AV222" s="153">
        <f t="shared" si="105"/>
        <v>-92.39318969226494</v>
      </c>
      <c r="AW222" s="153">
        <f t="shared" si="106"/>
        <v>49.701165016839177</v>
      </c>
      <c r="AX222" s="153">
        <f t="shared" ref="AX222:AX253" si="121">Z222/$G222</f>
        <v>647.38307201980547</v>
      </c>
      <c r="AZ222" s="16">
        <f t="shared" si="87"/>
        <v>457.71315009437819</v>
      </c>
      <c r="BA222" s="16">
        <f t="shared" si="88"/>
        <v>261.98806341253288</v>
      </c>
      <c r="BB222" s="16">
        <f t="shared" si="89"/>
        <v>-29.800000000000004</v>
      </c>
      <c r="BC222" s="16">
        <f t="shared" si="90"/>
        <v>-11.42</v>
      </c>
      <c r="BD222" s="16">
        <f t="shared" si="91"/>
        <v>678.4812135069111</v>
      </c>
    </row>
    <row r="223" spans="1:56">
      <c r="A223" s="54">
        <v>691</v>
      </c>
      <c r="B223" s="60">
        <v>17</v>
      </c>
      <c r="C223" s="60">
        <v>17</v>
      </c>
      <c r="D223" s="12" t="s">
        <v>236</v>
      </c>
      <c r="E223" s="15">
        <v>2690</v>
      </c>
      <c r="F223" s="15">
        <v>2636</v>
      </c>
      <c r="G223" s="22">
        <v>2598</v>
      </c>
      <c r="H223" s="22">
        <v>2556</v>
      </c>
      <c r="I223" s="22"/>
      <c r="J223" s="16">
        <v>538032.02669340617</v>
      </c>
      <c r="K223" s="22">
        <v>55127.68437012424</v>
      </c>
      <c r="L223" s="140">
        <f t="shared" si="107"/>
        <v>593159.71106353041</v>
      </c>
      <c r="M223" s="140"/>
      <c r="N223" s="22">
        <v>540346.54838544631</v>
      </c>
      <c r="O223" s="22">
        <v>5969.9586773742358</v>
      </c>
      <c r="P223" s="22">
        <v>-238745.19703309186</v>
      </c>
      <c r="Q223" s="16">
        <v>91461.434495485853</v>
      </c>
      <c r="R223" s="13">
        <f t="shared" si="108"/>
        <v>399032.7445252146</v>
      </c>
      <c r="S223" s="16"/>
      <c r="T223" s="16">
        <v>540346.54838544631</v>
      </c>
      <c r="U223" s="22">
        <v>-5381.9866216167047</v>
      </c>
      <c r="V223" s="22">
        <v>-77888.040000000008</v>
      </c>
      <c r="W223" s="22">
        <v>-29825.040000000001</v>
      </c>
      <c r="X223" s="153">
        <f t="shared" si="109"/>
        <v>-238745.19703309186</v>
      </c>
      <c r="Y223" s="16">
        <f t="shared" si="119"/>
        <v>129123.62671374819</v>
      </c>
      <c r="Z223" s="13">
        <f t="shared" si="120"/>
        <v>317629.91144448589</v>
      </c>
      <c r="AA223" s="13"/>
      <c r="AB223" s="16">
        <v>540346.54838544631</v>
      </c>
      <c r="AC223" s="22">
        <v>-11141.610785612189</v>
      </c>
      <c r="AD223" s="22">
        <v>-76168.800000000003</v>
      </c>
      <c r="AE223" s="22">
        <v>-29189.52</v>
      </c>
      <c r="AF223" s="140">
        <f t="shared" si="118"/>
        <v>423846.61759983416</v>
      </c>
      <c r="AG223" s="173"/>
      <c r="AH223" s="16">
        <f t="shared" si="110"/>
        <v>200.01190583397999</v>
      </c>
      <c r="AI223" s="16">
        <f t="shared" si="111"/>
        <v>20.493562962871465</v>
      </c>
      <c r="AJ223" s="16">
        <f t="shared" si="112"/>
        <v>220.50546879685146</v>
      </c>
      <c r="AL223" s="153">
        <f t="shared" si="113"/>
        <v>204.98730970616324</v>
      </c>
      <c r="AM223" s="153">
        <f t="shared" si="114"/>
        <v>2.2647794678961439</v>
      </c>
      <c r="AN223" s="153">
        <f t="shared" si="115"/>
        <v>-90.571015566423313</v>
      </c>
      <c r="AO223" s="153">
        <f t="shared" si="116"/>
        <v>34.69705405746808</v>
      </c>
      <c r="AP223" s="153">
        <f t="shared" si="117"/>
        <v>151.37812766510416</v>
      </c>
      <c r="AR223" s="153">
        <f t="shared" si="101"/>
        <v>207.98558444397472</v>
      </c>
      <c r="AS223" s="153">
        <f t="shared" si="102"/>
        <v>-2.0715883839941127</v>
      </c>
      <c r="AT223" s="153">
        <f t="shared" si="103"/>
        <v>-29.980000000000004</v>
      </c>
      <c r="AU223" s="153">
        <f t="shared" si="104"/>
        <v>-11.48</v>
      </c>
      <c r="AV223" s="153">
        <f t="shared" si="105"/>
        <v>-91.895764831829041</v>
      </c>
      <c r="AW223" s="153">
        <f t="shared" si="106"/>
        <v>49.701165016839184</v>
      </c>
      <c r="AX223" s="153">
        <f t="shared" si="121"/>
        <v>122.25939624499073</v>
      </c>
      <c r="AZ223" s="16">
        <f t="shared" ref="AZ223:AZ286" si="122">AB223/$H223</f>
        <v>211.40318794422782</v>
      </c>
      <c r="BA223" s="16">
        <f t="shared" ref="BA223:BA286" si="123">AC223/$H223</f>
        <v>-4.3590026547778518</v>
      </c>
      <c r="BB223" s="16">
        <f t="shared" ref="BB223:BB286" si="124">AD223/$H223</f>
        <v>-29.8</v>
      </c>
      <c r="BC223" s="16">
        <f t="shared" ref="BC223:BC286" si="125">AE223/$H223</f>
        <v>-11.42</v>
      </c>
      <c r="BD223" s="16">
        <f t="shared" ref="BD223:BD286" si="126">AF223/$H223</f>
        <v>165.82418528944999</v>
      </c>
    </row>
    <row r="224" spans="1:56">
      <c r="A224" s="54">
        <v>694</v>
      </c>
      <c r="B224" s="60">
        <v>5</v>
      </c>
      <c r="C224" s="60">
        <v>5</v>
      </c>
      <c r="D224" s="12" t="s">
        <v>237</v>
      </c>
      <c r="E224" s="15">
        <v>28521</v>
      </c>
      <c r="F224" s="15">
        <v>28349</v>
      </c>
      <c r="G224" s="22">
        <v>28483</v>
      </c>
      <c r="H224" s="22">
        <v>28643</v>
      </c>
      <c r="I224" s="22"/>
      <c r="J224" s="16">
        <v>182336.14887084407</v>
      </c>
      <c r="K224" s="22">
        <v>1703642.2988672403</v>
      </c>
      <c r="L224" s="140">
        <f t="shared" si="107"/>
        <v>1885978.4477380845</v>
      </c>
      <c r="M224" s="140"/>
      <c r="N224" s="22">
        <v>-1473514.3347520274</v>
      </c>
      <c r="O224" s="22">
        <v>56357.402221216857</v>
      </c>
      <c r="P224" s="22">
        <v>-2567597.7202925347</v>
      </c>
      <c r="Q224" s="16">
        <v>983626.78547516256</v>
      </c>
      <c r="R224" s="13">
        <f t="shared" si="108"/>
        <v>-3001127.8673481829</v>
      </c>
      <c r="S224" s="16"/>
      <c r="T224" s="16">
        <v>-1473514.3347520274</v>
      </c>
      <c r="U224" s="22">
        <v>-57880.856880201805</v>
      </c>
      <c r="V224" s="22">
        <v>-853920.34</v>
      </c>
      <c r="W224" s="22">
        <v>-326984.84000000003</v>
      </c>
      <c r="X224" s="153">
        <f t="shared" si="109"/>
        <v>-2567597.7202925347</v>
      </c>
      <c r="Y224" s="16">
        <f t="shared" si="119"/>
        <v>1415638.2831746305</v>
      </c>
      <c r="Z224" s="13">
        <f t="shared" si="120"/>
        <v>-3864259.808750134</v>
      </c>
      <c r="AA224" s="13"/>
      <c r="AB224" s="16">
        <v>-1473514.3347520274</v>
      </c>
      <c r="AC224" s="22">
        <v>-119823.03648001516</v>
      </c>
      <c r="AD224" s="22">
        <v>-853561.4</v>
      </c>
      <c r="AE224" s="22">
        <v>-327103.06</v>
      </c>
      <c r="AF224" s="140">
        <f t="shared" si="118"/>
        <v>-2774001.8312320425</v>
      </c>
      <c r="AG224" s="173"/>
      <c r="AH224" s="16">
        <f t="shared" si="110"/>
        <v>6.3930489418619292</v>
      </c>
      <c r="AI224" s="16">
        <f t="shared" si="111"/>
        <v>59.732909044817511</v>
      </c>
      <c r="AJ224" s="16">
        <f t="shared" si="112"/>
        <v>66.125957986679452</v>
      </c>
      <c r="AL224" s="153">
        <f t="shared" si="113"/>
        <v>-51.977647703694217</v>
      </c>
      <c r="AM224" s="153">
        <f t="shared" si="114"/>
        <v>1.9879855452120658</v>
      </c>
      <c r="AN224" s="153">
        <f t="shared" si="115"/>
        <v>-90.571015566423313</v>
      </c>
      <c r="AO224" s="153">
        <f t="shared" si="116"/>
        <v>34.69705405746808</v>
      </c>
      <c r="AP224" s="153">
        <f t="shared" si="117"/>
        <v>-105.86362366743741</v>
      </c>
      <c r="AR224" s="153">
        <f t="shared" si="101"/>
        <v>-51.733115709441684</v>
      </c>
      <c r="AS224" s="153">
        <f t="shared" si="102"/>
        <v>-2.0321194003511498</v>
      </c>
      <c r="AT224" s="153">
        <f t="shared" si="103"/>
        <v>-29.98</v>
      </c>
      <c r="AU224" s="153">
        <f t="shared" si="104"/>
        <v>-11.48</v>
      </c>
      <c r="AV224" s="153">
        <f t="shared" si="105"/>
        <v>-90.144918733719578</v>
      </c>
      <c r="AW224" s="153">
        <f t="shared" si="106"/>
        <v>49.701165016839184</v>
      </c>
      <c r="AX224" s="153">
        <f t="shared" si="121"/>
        <v>-135.66898882667323</v>
      </c>
      <c r="AZ224" s="16">
        <f t="shared" si="122"/>
        <v>-51.444134160249533</v>
      </c>
      <c r="BA224" s="16">
        <f t="shared" si="123"/>
        <v>-4.1833270425589202</v>
      </c>
      <c r="BB224" s="16">
        <f t="shared" si="124"/>
        <v>-29.8</v>
      </c>
      <c r="BC224" s="16">
        <f t="shared" si="125"/>
        <v>-11.42</v>
      </c>
      <c r="BD224" s="16">
        <f t="shared" si="126"/>
        <v>-96.847461202808447</v>
      </c>
    </row>
    <row r="225" spans="1:56">
      <c r="A225" s="54">
        <v>697</v>
      </c>
      <c r="B225" s="60">
        <v>18</v>
      </c>
      <c r="C225" s="60">
        <v>18</v>
      </c>
      <c r="D225" s="12" t="s">
        <v>238</v>
      </c>
      <c r="E225" s="15">
        <v>1210</v>
      </c>
      <c r="F225" s="15">
        <v>1174</v>
      </c>
      <c r="G225" s="22">
        <v>1164</v>
      </c>
      <c r="H225" s="22">
        <v>1163</v>
      </c>
      <c r="I225" s="22"/>
      <c r="J225" s="16">
        <v>-130762.00988030998</v>
      </c>
      <c r="K225" s="22">
        <v>-75527.227030838651</v>
      </c>
      <c r="L225" s="140">
        <f t="shared" si="107"/>
        <v>-206289.23691114865</v>
      </c>
      <c r="M225" s="140"/>
      <c r="N225" s="22">
        <v>-129552.52919706824</v>
      </c>
      <c r="O225" s="22">
        <v>-62136.642070308364</v>
      </c>
      <c r="P225" s="22">
        <v>-106330.37227498097</v>
      </c>
      <c r="Q225" s="16">
        <v>40734.341463467528</v>
      </c>
      <c r="R225" s="13">
        <f t="shared" si="108"/>
        <v>-257285.20207889006</v>
      </c>
      <c r="S225" s="16"/>
      <c r="T225" s="16">
        <v>-129552.52919706824</v>
      </c>
      <c r="U225" s="22">
        <v>-47463.267501646813</v>
      </c>
      <c r="V225" s="22">
        <v>-34896.720000000001</v>
      </c>
      <c r="W225" s="22">
        <v>-13362.720000000001</v>
      </c>
      <c r="X225" s="153">
        <f t="shared" si="109"/>
        <v>-106330.37227498097</v>
      </c>
      <c r="Y225" s="16">
        <f t="shared" si="119"/>
        <v>57852.156079600813</v>
      </c>
      <c r="Z225" s="13">
        <f t="shared" si="120"/>
        <v>-273753.45289409522</v>
      </c>
      <c r="AA225" s="13"/>
      <c r="AB225" s="16">
        <v>-129552.52919706824</v>
      </c>
      <c r="AC225" s="22">
        <v>-32418.441541301858</v>
      </c>
      <c r="AD225" s="22">
        <v>-34657.4</v>
      </c>
      <c r="AE225" s="22">
        <v>-13281.46</v>
      </c>
      <c r="AF225" s="140">
        <f t="shared" si="118"/>
        <v>-209909.83073837007</v>
      </c>
      <c r="AG225" s="173"/>
      <c r="AH225" s="16">
        <f t="shared" si="110"/>
        <v>-108.06777676058677</v>
      </c>
      <c r="AI225" s="16">
        <f t="shared" si="111"/>
        <v>-62.419195893255086</v>
      </c>
      <c r="AJ225" s="16">
        <f t="shared" si="112"/>
        <v>-170.48697265384186</v>
      </c>
      <c r="AL225" s="153">
        <f t="shared" si="113"/>
        <v>-110.35138773174467</v>
      </c>
      <c r="AM225" s="153">
        <f t="shared" si="114"/>
        <v>-52.927293075220071</v>
      </c>
      <c r="AN225" s="153">
        <f t="shared" si="115"/>
        <v>-90.571015566423313</v>
      </c>
      <c r="AO225" s="153">
        <f t="shared" si="116"/>
        <v>34.69705405746808</v>
      </c>
      <c r="AP225" s="153">
        <f t="shared" si="117"/>
        <v>-219.15264231591999</v>
      </c>
      <c r="AR225" s="153">
        <f t="shared" si="101"/>
        <v>-111.29942370882152</v>
      </c>
      <c r="AS225" s="153">
        <f t="shared" si="102"/>
        <v>-40.776003008287638</v>
      </c>
      <c r="AT225" s="153">
        <f t="shared" si="103"/>
        <v>-29.98</v>
      </c>
      <c r="AU225" s="153">
        <f t="shared" si="104"/>
        <v>-11.48</v>
      </c>
      <c r="AV225" s="153">
        <f t="shared" si="105"/>
        <v>-91.34911707472591</v>
      </c>
      <c r="AW225" s="153">
        <f t="shared" si="106"/>
        <v>49.701165016839184</v>
      </c>
      <c r="AX225" s="153">
        <f t="shared" si="121"/>
        <v>-235.1833787749959</v>
      </c>
      <c r="AZ225" s="16">
        <f t="shared" si="122"/>
        <v>-111.395123987161</v>
      </c>
      <c r="BA225" s="16">
        <f t="shared" si="123"/>
        <v>-27.874842253913894</v>
      </c>
      <c r="BB225" s="16">
        <f t="shared" si="124"/>
        <v>-29.8</v>
      </c>
      <c r="BC225" s="16">
        <f t="shared" si="125"/>
        <v>-11.42</v>
      </c>
      <c r="BD225" s="16">
        <f t="shared" si="126"/>
        <v>-180.48996624107488</v>
      </c>
    </row>
    <row r="226" spans="1:56">
      <c r="A226" s="54">
        <v>698</v>
      </c>
      <c r="B226" s="60">
        <v>19</v>
      </c>
      <c r="C226" s="60">
        <v>19</v>
      </c>
      <c r="D226" s="12" t="s">
        <v>239</v>
      </c>
      <c r="E226" s="15">
        <v>64180</v>
      </c>
      <c r="F226" s="15">
        <v>64535</v>
      </c>
      <c r="G226" s="22">
        <v>65286</v>
      </c>
      <c r="H226" s="22">
        <v>65722</v>
      </c>
      <c r="I226" s="22"/>
      <c r="J226" s="16">
        <v>-18309719.873889558</v>
      </c>
      <c r="K226" s="22">
        <v>-11865842.428295489</v>
      </c>
      <c r="L226" s="140">
        <f t="shared" si="107"/>
        <v>-30175562.302185047</v>
      </c>
      <c r="M226" s="140"/>
      <c r="N226" s="22">
        <v>-18170790.172582045</v>
      </c>
      <c r="O226" s="22">
        <v>-11070725.067709833</v>
      </c>
      <c r="P226" s="22">
        <v>-5845000.4895791281</v>
      </c>
      <c r="Q226" s="16">
        <v>2239174.3835987025</v>
      </c>
      <c r="R226" s="13">
        <f t="shared" si="108"/>
        <v>-32847341.346272301</v>
      </c>
      <c r="S226" s="16"/>
      <c r="T226" s="16">
        <v>-18170790.172582045</v>
      </c>
      <c r="U226" s="22">
        <v>-10264126.917975103</v>
      </c>
      <c r="V226" s="22">
        <v>-1957274.28</v>
      </c>
      <c r="W226" s="22">
        <v>-749483.28</v>
      </c>
      <c r="X226" s="153">
        <f t="shared" si="109"/>
        <v>-5845000.4895791281</v>
      </c>
      <c r="Y226" s="16">
        <f t="shared" si="119"/>
        <v>3244790.2592893634</v>
      </c>
      <c r="Z226" s="13">
        <f t="shared" si="120"/>
        <v>-33741884.880846918</v>
      </c>
      <c r="AA226" s="13"/>
      <c r="AB226" s="16">
        <v>-18170790.172582045</v>
      </c>
      <c r="AC226" s="22">
        <v>-9437110.0156319514</v>
      </c>
      <c r="AD226" s="22">
        <v>-1958515.6</v>
      </c>
      <c r="AE226" s="22">
        <v>-750545.24</v>
      </c>
      <c r="AF226" s="140">
        <f t="shared" si="118"/>
        <v>-30316961.028213996</v>
      </c>
      <c r="AG226" s="173"/>
      <c r="AH226" s="16">
        <f t="shared" si="110"/>
        <v>-285.28700333265124</v>
      </c>
      <c r="AI226" s="16">
        <f t="shared" si="111"/>
        <v>-184.8838022482937</v>
      </c>
      <c r="AJ226" s="16">
        <f t="shared" si="112"/>
        <v>-470.17080558094494</v>
      </c>
      <c r="AL226" s="153">
        <f t="shared" si="113"/>
        <v>-281.56488994471289</v>
      </c>
      <c r="AM226" s="153">
        <f t="shared" si="114"/>
        <v>-171.5460613265644</v>
      </c>
      <c r="AN226" s="153">
        <f t="shared" si="115"/>
        <v>-90.571015566423313</v>
      </c>
      <c r="AO226" s="153">
        <f t="shared" si="116"/>
        <v>34.69705405746808</v>
      </c>
      <c r="AP226" s="153">
        <f t="shared" si="117"/>
        <v>-508.98491278023243</v>
      </c>
      <c r="AR226" s="153">
        <f t="shared" si="101"/>
        <v>-278.32598371139363</v>
      </c>
      <c r="AS226" s="153">
        <f t="shared" si="102"/>
        <v>-157.2178861926769</v>
      </c>
      <c r="AT226" s="153">
        <f t="shared" si="103"/>
        <v>-29.98</v>
      </c>
      <c r="AU226" s="153">
        <f t="shared" si="104"/>
        <v>-11.48</v>
      </c>
      <c r="AV226" s="153">
        <f t="shared" si="105"/>
        <v>-89.52915616792464</v>
      </c>
      <c r="AW226" s="153">
        <f t="shared" si="106"/>
        <v>49.701165016839191</v>
      </c>
      <c r="AX226" s="153">
        <f t="shared" si="121"/>
        <v>-516.83186105515608</v>
      </c>
      <c r="AZ226" s="16">
        <f t="shared" si="122"/>
        <v>-276.47956806825789</v>
      </c>
      <c r="BA226" s="16">
        <f t="shared" si="123"/>
        <v>-143.59133951541267</v>
      </c>
      <c r="BB226" s="16">
        <f t="shared" si="124"/>
        <v>-29.8</v>
      </c>
      <c r="BC226" s="16">
        <f t="shared" si="125"/>
        <v>-11.42</v>
      </c>
      <c r="BD226" s="16">
        <f t="shared" si="126"/>
        <v>-461.29090758367056</v>
      </c>
    </row>
    <row r="227" spans="1:56">
      <c r="A227" s="54">
        <v>700</v>
      </c>
      <c r="B227" s="60">
        <v>9</v>
      </c>
      <c r="C227" s="60">
        <v>9</v>
      </c>
      <c r="D227" s="12" t="s">
        <v>240</v>
      </c>
      <c r="E227" s="15">
        <v>4913</v>
      </c>
      <c r="F227" s="15">
        <v>4842</v>
      </c>
      <c r="G227" s="22">
        <v>4758</v>
      </c>
      <c r="H227" s="22">
        <v>4733</v>
      </c>
      <c r="I227" s="22"/>
      <c r="J227" s="16">
        <v>242837.30904163822</v>
      </c>
      <c r="K227" s="22">
        <v>508720.88065454521</v>
      </c>
      <c r="L227" s="140">
        <f t="shared" si="107"/>
        <v>751558.18969618343</v>
      </c>
      <c r="M227" s="140"/>
      <c r="N227" s="22">
        <v>262424.35537567706</v>
      </c>
      <c r="O227" s="22">
        <v>428777.55756141309</v>
      </c>
      <c r="P227" s="22">
        <v>-438544.85737262166</v>
      </c>
      <c r="Q227" s="16">
        <v>168003.13574626044</v>
      </c>
      <c r="R227" s="13">
        <f t="shared" si="108"/>
        <v>420660.1913107289</v>
      </c>
      <c r="S227" s="16"/>
      <c r="T227" s="16">
        <v>262424.35537567706</v>
      </c>
      <c r="U227" s="22">
        <v>344035.85369553498</v>
      </c>
      <c r="V227" s="22">
        <v>-142644.84</v>
      </c>
      <c r="W227" s="22">
        <v>-54621.840000000004</v>
      </c>
      <c r="X227" s="153">
        <f t="shared" si="109"/>
        <v>-438544.85737262166</v>
      </c>
      <c r="Y227" s="16">
        <f t="shared" si="119"/>
        <v>236478.14315012086</v>
      </c>
      <c r="Z227" s="13">
        <f t="shared" si="120"/>
        <v>207126.81484871119</v>
      </c>
      <c r="AA227" s="13"/>
      <c r="AB227" s="16">
        <v>262424.35537567706</v>
      </c>
      <c r="AC227" s="22">
        <v>260826.14952176184</v>
      </c>
      <c r="AD227" s="22">
        <v>-141043.4</v>
      </c>
      <c r="AE227" s="22">
        <v>-54050.86</v>
      </c>
      <c r="AF227" s="140">
        <f t="shared" si="118"/>
        <v>328156.24489743891</v>
      </c>
      <c r="AG227" s="173"/>
      <c r="AH227" s="16">
        <f t="shared" si="110"/>
        <v>49.427500313787547</v>
      </c>
      <c r="AI227" s="16">
        <f t="shared" si="111"/>
        <v>103.5458743445034</v>
      </c>
      <c r="AJ227" s="16">
        <f t="shared" si="112"/>
        <v>152.97337465829094</v>
      </c>
      <c r="AL227" s="153">
        <f t="shared" si="113"/>
        <v>54.197512469160898</v>
      </c>
      <c r="AM227" s="153">
        <f t="shared" si="114"/>
        <v>88.553811970552061</v>
      </c>
      <c r="AN227" s="153">
        <f t="shared" si="115"/>
        <v>-90.571015566423313</v>
      </c>
      <c r="AO227" s="153">
        <f t="shared" si="116"/>
        <v>34.69705405746808</v>
      </c>
      <c r="AP227" s="153">
        <f t="shared" si="117"/>
        <v>86.877362930757727</v>
      </c>
      <c r="AR227" s="153">
        <f t="shared" si="101"/>
        <v>55.154341188666891</v>
      </c>
      <c r="AS227" s="153">
        <f t="shared" si="102"/>
        <v>72.30682086917507</v>
      </c>
      <c r="AT227" s="153">
        <f t="shared" si="103"/>
        <v>-29.98</v>
      </c>
      <c r="AU227" s="153">
        <f t="shared" si="104"/>
        <v>-11.48</v>
      </c>
      <c r="AV227" s="153">
        <f t="shared" si="105"/>
        <v>-92.169999447797736</v>
      </c>
      <c r="AW227" s="153">
        <f t="shared" si="106"/>
        <v>49.701165016839191</v>
      </c>
      <c r="AX227" s="153">
        <f t="shared" si="121"/>
        <v>43.532327626883394</v>
      </c>
      <c r="AZ227" s="16">
        <f t="shared" si="122"/>
        <v>55.445669844850421</v>
      </c>
      <c r="BA227" s="16">
        <f t="shared" si="123"/>
        <v>55.107996941001865</v>
      </c>
      <c r="BB227" s="16">
        <f t="shared" si="124"/>
        <v>-29.799999999999997</v>
      </c>
      <c r="BC227" s="16">
        <f t="shared" si="125"/>
        <v>-11.42</v>
      </c>
      <c r="BD227" s="16">
        <f t="shared" si="126"/>
        <v>69.333666785852301</v>
      </c>
    </row>
    <row r="228" spans="1:56">
      <c r="A228" s="54">
        <v>702</v>
      </c>
      <c r="B228" s="60">
        <v>6</v>
      </c>
      <c r="C228" s="60">
        <v>6</v>
      </c>
      <c r="D228" s="12" t="s">
        <v>241</v>
      </c>
      <c r="E228" s="15">
        <v>4155</v>
      </c>
      <c r="F228" s="15">
        <v>4114</v>
      </c>
      <c r="G228" s="22">
        <v>4124</v>
      </c>
      <c r="H228" s="22">
        <v>4039</v>
      </c>
      <c r="I228" s="22"/>
      <c r="J228" s="16">
        <v>595501.04167854588</v>
      </c>
      <c r="K228" s="22">
        <v>219068.59101016991</v>
      </c>
      <c r="L228" s="140">
        <f t="shared" si="107"/>
        <v>814569.63268871582</v>
      </c>
      <c r="M228" s="140"/>
      <c r="N228" s="22">
        <v>631630.07506514434</v>
      </c>
      <c r="O228" s="22">
        <v>164224.75068798894</v>
      </c>
      <c r="P228" s="22">
        <v>-372609.15804026549</v>
      </c>
      <c r="Q228" s="16">
        <v>142743.68039242367</v>
      </c>
      <c r="R228" s="13">
        <f t="shared" si="108"/>
        <v>565989.34810529149</v>
      </c>
      <c r="S228" s="16"/>
      <c r="T228" s="16">
        <v>631630.07506514434</v>
      </c>
      <c r="U228" s="22">
        <v>92224.054755683654</v>
      </c>
      <c r="V228" s="22">
        <v>-123637.52</v>
      </c>
      <c r="W228" s="22">
        <v>-47343.520000000004</v>
      </c>
      <c r="X228" s="153">
        <f t="shared" si="109"/>
        <v>-372609.15804026549</v>
      </c>
      <c r="Y228" s="16">
        <f t="shared" si="119"/>
        <v>204967.6045294448</v>
      </c>
      <c r="Z228" s="13">
        <f t="shared" si="120"/>
        <v>385231.53631000721</v>
      </c>
      <c r="AA228" s="13"/>
      <c r="AB228" s="16">
        <v>631630.07506514434</v>
      </c>
      <c r="AC228" s="22">
        <v>21525.020684865212</v>
      </c>
      <c r="AD228" s="22">
        <v>-120362.2</v>
      </c>
      <c r="AE228" s="22">
        <v>-46125.38</v>
      </c>
      <c r="AF228" s="140">
        <f t="shared" si="118"/>
        <v>486667.51575000957</v>
      </c>
      <c r="AG228" s="173"/>
      <c r="AH228" s="16">
        <f t="shared" si="110"/>
        <v>143.3215503438137</v>
      </c>
      <c r="AI228" s="16">
        <f t="shared" si="111"/>
        <v>52.724089292459666</v>
      </c>
      <c r="AJ228" s="16">
        <f t="shared" si="112"/>
        <v>196.04563963627336</v>
      </c>
      <c r="AL228" s="153">
        <f t="shared" si="113"/>
        <v>153.53186073532919</v>
      </c>
      <c r="AM228" s="153">
        <f t="shared" si="114"/>
        <v>39.918510133201003</v>
      </c>
      <c r="AN228" s="153">
        <f t="shared" si="115"/>
        <v>-90.571015566423313</v>
      </c>
      <c r="AO228" s="153">
        <f t="shared" si="116"/>
        <v>34.69705405746808</v>
      </c>
      <c r="AP228" s="153">
        <f t="shared" si="117"/>
        <v>137.576409359575</v>
      </c>
      <c r="AR228" s="153">
        <f t="shared" si="101"/>
        <v>153.15957203325519</v>
      </c>
      <c r="AS228" s="153">
        <f t="shared" si="102"/>
        <v>22.36276788450137</v>
      </c>
      <c r="AT228" s="153">
        <f t="shared" si="103"/>
        <v>-29.98</v>
      </c>
      <c r="AU228" s="153">
        <f t="shared" si="104"/>
        <v>-11.48</v>
      </c>
      <c r="AV228" s="153">
        <f t="shared" si="105"/>
        <v>-90.351396227028488</v>
      </c>
      <c r="AW228" s="153">
        <f t="shared" si="106"/>
        <v>49.701165016839184</v>
      </c>
      <c r="AX228" s="153">
        <f t="shared" si="121"/>
        <v>93.412108707567214</v>
      </c>
      <c r="AZ228" s="16">
        <f t="shared" si="122"/>
        <v>156.38278659696567</v>
      </c>
      <c r="BA228" s="16">
        <f t="shared" si="123"/>
        <v>5.3292945493600428</v>
      </c>
      <c r="BB228" s="16">
        <f t="shared" si="124"/>
        <v>-29.8</v>
      </c>
      <c r="BC228" s="16">
        <f t="shared" si="125"/>
        <v>-11.42</v>
      </c>
      <c r="BD228" s="16">
        <f t="shared" si="126"/>
        <v>120.49208114632572</v>
      </c>
    </row>
    <row r="229" spans="1:56">
      <c r="A229" s="54">
        <v>704</v>
      </c>
      <c r="B229" s="60">
        <v>2</v>
      </c>
      <c r="C229" s="60">
        <v>2</v>
      </c>
      <c r="D229" s="12" t="s">
        <v>242</v>
      </c>
      <c r="E229" s="15">
        <v>6379</v>
      </c>
      <c r="F229" s="15">
        <v>6428</v>
      </c>
      <c r="G229" s="22">
        <v>6436</v>
      </c>
      <c r="H229" s="22">
        <v>6418</v>
      </c>
      <c r="I229" s="22"/>
      <c r="J229" s="16">
        <v>454971.36601067602</v>
      </c>
      <c r="K229" s="22">
        <v>-5509.4448884603189</v>
      </c>
      <c r="L229" s="140">
        <f t="shared" si="107"/>
        <v>449461.92112221569</v>
      </c>
      <c r="M229" s="140"/>
      <c r="N229" s="22">
        <v>919069.55215610692</v>
      </c>
      <c r="O229" s="22">
        <v>181084.63277539014</v>
      </c>
      <c r="P229" s="22">
        <v>-582190.48806096904</v>
      </c>
      <c r="Q229" s="16">
        <v>223032.66348140483</v>
      </c>
      <c r="R229" s="13">
        <f t="shared" si="108"/>
        <v>740996.36035193293</v>
      </c>
      <c r="S229" s="16"/>
      <c r="T229" s="16">
        <v>919069.55215610692</v>
      </c>
      <c r="U229" s="22">
        <v>68585.733054228665</v>
      </c>
      <c r="V229" s="22">
        <v>-192951.28</v>
      </c>
      <c r="W229" s="22">
        <v>-73885.279999999999</v>
      </c>
      <c r="X229" s="153">
        <f t="shared" si="109"/>
        <v>-582190.48806096904</v>
      </c>
      <c r="Y229" s="16">
        <f t="shared" si="119"/>
        <v>319876.69804837694</v>
      </c>
      <c r="Z229" s="13">
        <f t="shared" si="120"/>
        <v>458504.93519774347</v>
      </c>
      <c r="AA229" s="13"/>
      <c r="AB229" s="16">
        <v>919069.55215610692</v>
      </c>
      <c r="AC229" s="22">
        <v>-27169.299745794822</v>
      </c>
      <c r="AD229" s="22">
        <v>-191256.4</v>
      </c>
      <c r="AE229" s="22">
        <v>-73293.56</v>
      </c>
      <c r="AF229" s="140">
        <f t="shared" si="118"/>
        <v>627350.29241031199</v>
      </c>
      <c r="AG229" s="173"/>
      <c r="AH229" s="16">
        <f t="shared" si="110"/>
        <v>71.323305535456342</v>
      </c>
      <c r="AI229" s="16">
        <f t="shared" si="111"/>
        <v>-0.8636847293400719</v>
      </c>
      <c r="AJ229" s="16">
        <f t="shared" si="112"/>
        <v>70.459620806116277</v>
      </c>
      <c r="AL229" s="153">
        <f t="shared" si="113"/>
        <v>142.97908403175279</v>
      </c>
      <c r="AM229" s="153">
        <f t="shared" si="114"/>
        <v>28.171224762817385</v>
      </c>
      <c r="AN229" s="153">
        <f t="shared" si="115"/>
        <v>-90.571015566423313</v>
      </c>
      <c r="AO229" s="153">
        <f t="shared" si="116"/>
        <v>34.69705405746808</v>
      </c>
      <c r="AP229" s="153">
        <f t="shared" si="117"/>
        <v>115.27634728561496</v>
      </c>
      <c r="AR229" s="153">
        <f t="shared" si="101"/>
        <v>142.80135987509431</v>
      </c>
      <c r="AS229" s="153">
        <f t="shared" si="102"/>
        <v>10.656577541054796</v>
      </c>
      <c r="AT229" s="153">
        <f t="shared" si="103"/>
        <v>-29.98</v>
      </c>
      <c r="AU229" s="153">
        <f t="shared" si="104"/>
        <v>-11.48</v>
      </c>
      <c r="AV229" s="153">
        <f t="shared" si="105"/>
        <v>-90.458435062300964</v>
      </c>
      <c r="AW229" s="153">
        <f t="shared" si="106"/>
        <v>49.701165016839177</v>
      </c>
      <c r="AX229" s="153">
        <f t="shared" si="121"/>
        <v>71.240667370687305</v>
      </c>
      <c r="AZ229" s="16">
        <f t="shared" si="122"/>
        <v>143.20186228671034</v>
      </c>
      <c r="BA229" s="16">
        <f t="shared" si="123"/>
        <v>-4.2332969376433187</v>
      </c>
      <c r="BB229" s="16">
        <f t="shared" si="124"/>
        <v>-29.8</v>
      </c>
      <c r="BC229" s="16">
        <f t="shared" si="125"/>
        <v>-11.42</v>
      </c>
      <c r="BD229" s="16">
        <f t="shared" si="126"/>
        <v>97.748565349066993</v>
      </c>
    </row>
    <row r="230" spans="1:56">
      <c r="A230" s="54">
        <v>707</v>
      </c>
      <c r="B230" s="60">
        <v>12</v>
      </c>
      <c r="C230" s="60">
        <v>12</v>
      </c>
      <c r="D230" s="12" t="s">
        <v>243</v>
      </c>
      <c r="E230" s="15">
        <v>2032</v>
      </c>
      <c r="F230" s="15">
        <v>1960</v>
      </c>
      <c r="G230" s="22">
        <v>1902</v>
      </c>
      <c r="H230" s="22">
        <v>1881</v>
      </c>
      <c r="I230" s="22"/>
      <c r="J230" s="16">
        <v>120641.47269543461</v>
      </c>
      <c r="K230" s="22">
        <v>250001.08566486579</v>
      </c>
      <c r="L230" s="140">
        <f t="shared" si="107"/>
        <v>370642.55836030038</v>
      </c>
      <c r="M230" s="140"/>
      <c r="N230" s="22">
        <v>-212619.09718746648</v>
      </c>
      <c r="O230" s="22">
        <v>900.93302301351832</v>
      </c>
      <c r="P230" s="22">
        <v>-177519.19051018968</v>
      </c>
      <c r="Q230" s="16">
        <v>68006.22595263744</v>
      </c>
      <c r="R230" s="13">
        <f t="shared" si="108"/>
        <v>-321231.12872200523</v>
      </c>
      <c r="S230" s="16"/>
      <c r="T230" s="16">
        <v>-212619.09718746648</v>
      </c>
      <c r="U230" s="22">
        <v>-4001.7806442977012</v>
      </c>
      <c r="V230" s="22">
        <v>-57021.96</v>
      </c>
      <c r="W230" s="22">
        <v>-21834.959999999999</v>
      </c>
      <c r="X230" s="153">
        <f t="shared" si="109"/>
        <v>-177519.19051018968</v>
      </c>
      <c r="Y230" s="16">
        <f t="shared" si="119"/>
        <v>94531.61586202812</v>
      </c>
      <c r="Z230" s="13">
        <f t="shared" si="120"/>
        <v>-378465.37247992575</v>
      </c>
      <c r="AA230" s="13"/>
      <c r="AB230" s="16">
        <v>-212619.09718746648</v>
      </c>
      <c r="AC230" s="22">
        <v>-8284.3539984066356</v>
      </c>
      <c r="AD230" s="22">
        <v>-56053.8</v>
      </c>
      <c r="AE230" s="22">
        <v>-21481.02</v>
      </c>
      <c r="AF230" s="140">
        <f t="shared" si="118"/>
        <v>-298438.27118587313</v>
      </c>
      <c r="AG230" s="173"/>
      <c r="AH230" s="16">
        <f t="shared" si="110"/>
        <v>59.370803491847745</v>
      </c>
      <c r="AI230" s="16">
        <f t="shared" si="111"/>
        <v>123.03203034688278</v>
      </c>
      <c r="AJ230" s="16">
        <f t="shared" si="112"/>
        <v>182.40283383873049</v>
      </c>
      <c r="AL230" s="153">
        <f t="shared" si="113"/>
        <v>-108.47913121809515</v>
      </c>
      <c r="AM230" s="153">
        <f t="shared" si="114"/>
        <v>0.45965970561914199</v>
      </c>
      <c r="AN230" s="153">
        <f t="shared" si="115"/>
        <v>-90.571015566423313</v>
      </c>
      <c r="AO230" s="153">
        <f t="shared" si="116"/>
        <v>34.69705405746808</v>
      </c>
      <c r="AP230" s="153">
        <f t="shared" si="117"/>
        <v>-163.89343302143124</v>
      </c>
      <c r="AR230" s="153">
        <f t="shared" si="101"/>
        <v>-111.78711734356807</v>
      </c>
      <c r="AS230" s="153">
        <f t="shared" si="102"/>
        <v>-2.1039856174015252</v>
      </c>
      <c r="AT230" s="153">
        <f t="shared" si="103"/>
        <v>-29.98</v>
      </c>
      <c r="AU230" s="153">
        <f t="shared" si="104"/>
        <v>-11.48</v>
      </c>
      <c r="AV230" s="153">
        <f t="shared" si="105"/>
        <v>-93.33290773406398</v>
      </c>
      <c r="AW230" s="153">
        <f t="shared" si="106"/>
        <v>49.701165016839177</v>
      </c>
      <c r="AX230" s="153">
        <f t="shared" si="121"/>
        <v>-198.98284567819439</v>
      </c>
      <c r="AZ230" s="16">
        <f t="shared" si="122"/>
        <v>-113.03513938727617</v>
      </c>
      <c r="BA230" s="16">
        <f t="shared" si="123"/>
        <v>-4.4042286009604652</v>
      </c>
      <c r="BB230" s="16">
        <f t="shared" si="124"/>
        <v>-29.8</v>
      </c>
      <c r="BC230" s="16">
        <f t="shared" si="125"/>
        <v>-11.42</v>
      </c>
      <c r="BD230" s="16">
        <f t="shared" si="126"/>
        <v>-158.65936798823665</v>
      </c>
    </row>
    <row r="231" spans="1:56">
      <c r="A231" s="54">
        <v>710</v>
      </c>
      <c r="B231" s="60">
        <v>1</v>
      </c>
      <c r="C231" s="146">
        <v>34</v>
      </c>
      <c r="D231" s="12" t="s">
        <v>244</v>
      </c>
      <c r="E231" s="15">
        <v>27484</v>
      </c>
      <c r="F231" s="15">
        <v>27306</v>
      </c>
      <c r="G231" s="22">
        <v>27209</v>
      </c>
      <c r="H231" s="22">
        <v>27036</v>
      </c>
      <c r="I231" s="22"/>
      <c r="J231" s="16">
        <v>-1876434.7318152732</v>
      </c>
      <c r="K231" s="22">
        <v>412923.11956884601</v>
      </c>
      <c r="L231" s="140">
        <f t="shared" si="107"/>
        <v>-1463511.6122464272</v>
      </c>
      <c r="M231" s="140"/>
      <c r="N231" s="22">
        <v>-2352267.1041067266</v>
      </c>
      <c r="O231" s="22">
        <v>12551.467921636291</v>
      </c>
      <c r="P231" s="22">
        <v>-2473132.1510567549</v>
      </c>
      <c r="Q231" s="16">
        <v>947437.75809322344</v>
      </c>
      <c r="R231" s="13">
        <f t="shared" si="108"/>
        <v>-3865410.029148622</v>
      </c>
      <c r="S231" s="16"/>
      <c r="T231" s="16">
        <v>-2352267.1041067266</v>
      </c>
      <c r="U231" s="22">
        <v>-55751.337894486242</v>
      </c>
      <c r="V231" s="22">
        <v>-815725.82000000007</v>
      </c>
      <c r="W231" s="22">
        <v>-312359.32</v>
      </c>
      <c r="X231" s="153">
        <f t="shared" si="109"/>
        <v>-2473132.1510567549</v>
      </c>
      <c r="Y231" s="16">
        <f t="shared" si="119"/>
        <v>1352318.9989431775</v>
      </c>
      <c r="Z231" s="13">
        <f t="shared" si="120"/>
        <v>-4656916.7341147903</v>
      </c>
      <c r="AA231" s="13"/>
      <c r="AB231" s="16">
        <v>-2352267.1041067266</v>
      </c>
      <c r="AC231" s="22">
        <v>-115414.57667372019</v>
      </c>
      <c r="AD231" s="22">
        <v>-805672.8</v>
      </c>
      <c r="AE231" s="22">
        <v>-308751.12</v>
      </c>
      <c r="AF231" s="140">
        <f t="shared" si="118"/>
        <v>-3582105.600780447</v>
      </c>
      <c r="AG231" s="173"/>
      <c r="AH231" s="16">
        <f t="shared" si="110"/>
        <v>-68.273713135470572</v>
      </c>
      <c r="AI231" s="16">
        <f t="shared" si="111"/>
        <v>15.024127476671737</v>
      </c>
      <c r="AJ231" s="16">
        <f t="shared" si="112"/>
        <v>-53.249585658798836</v>
      </c>
      <c r="AL231" s="153">
        <f t="shared" si="113"/>
        <v>-86.144697286557047</v>
      </c>
      <c r="AM231" s="153">
        <f t="shared" si="114"/>
        <v>0.45965970561914199</v>
      </c>
      <c r="AN231" s="153">
        <f t="shared" si="115"/>
        <v>-90.571015566423313</v>
      </c>
      <c r="AO231" s="153">
        <f t="shared" si="116"/>
        <v>34.69705405746808</v>
      </c>
      <c r="AP231" s="153">
        <f t="shared" si="117"/>
        <v>-141.55899908989315</v>
      </c>
      <c r="AR231" s="153">
        <f t="shared" si="101"/>
        <v>-86.451802863270487</v>
      </c>
      <c r="AS231" s="153">
        <f t="shared" si="102"/>
        <v>-2.049003561118977</v>
      </c>
      <c r="AT231" s="153">
        <f t="shared" si="103"/>
        <v>-29.980000000000004</v>
      </c>
      <c r="AU231" s="153">
        <f t="shared" si="104"/>
        <v>-11.48</v>
      </c>
      <c r="AV231" s="153">
        <f t="shared" si="105"/>
        <v>-90.893900953976811</v>
      </c>
      <c r="AW231" s="153">
        <f t="shared" si="106"/>
        <v>49.701165016839191</v>
      </c>
      <c r="AX231" s="153">
        <f t="shared" si="121"/>
        <v>-171.15354236152709</v>
      </c>
      <c r="AZ231" s="16">
        <f t="shared" si="122"/>
        <v>-87.00499719288085</v>
      </c>
      <c r="BA231" s="16">
        <f t="shared" si="123"/>
        <v>-4.2689220548054516</v>
      </c>
      <c r="BB231" s="16">
        <f t="shared" si="124"/>
        <v>-29.8</v>
      </c>
      <c r="BC231" s="16">
        <f t="shared" si="125"/>
        <v>-11.42</v>
      </c>
      <c r="BD231" s="16">
        <f t="shared" si="126"/>
        <v>-132.49391924768631</v>
      </c>
    </row>
    <row r="232" spans="1:56">
      <c r="A232" s="54">
        <v>729</v>
      </c>
      <c r="B232" s="60">
        <v>13</v>
      </c>
      <c r="C232" s="60">
        <v>13</v>
      </c>
      <c r="D232" s="12" t="s">
        <v>245</v>
      </c>
      <c r="E232" s="15">
        <v>9117</v>
      </c>
      <c r="F232" s="15">
        <v>8975</v>
      </c>
      <c r="G232" s="22">
        <v>8847</v>
      </c>
      <c r="H232" s="22">
        <v>8858</v>
      </c>
      <c r="I232" s="22"/>
      <c r="J232" s="16">
        <v>-2235.4910099561166</v>
      </c>
      <c r="K232" s="22">
        <v>199038.06417472914</v>
      </c>
      <c r="L232" s="140">
        <f t="shared" si="107"/>
        <v>196802.57316477303</v>
      </c>
      <c r="M232" s="140"/>
      <c r="N232" s="22">
        <v>-506507.40780627506</v>
      </c>
      <c r="O232" s="22">
        <v>-40326.05046439841</v>
      </c>
      <c r="P232" s="22">
        <v>-812874.86470864923</v>
      </c>
      <c r="Q232" s="16">
        <v>311406.060165776</v>
      </c>
      <c r="R232" s="13">
        <f t="shared" si="108"/>
        <v>-1048302.2628135467</v>
      </c>
      <c r="S232" s="16"/>
      <c r="T232" s="16">
        <v>-506507.40780627506</v>
      </c>
      <c r="U232" s="22">
        <v>-18324.480246210136</v>
      </c>
      <c r="V232" s="22">
        <v>-265233.06</v>
      </c>
      <c r="W232" s="22">
        <v>-101563.56</v>
      </c>
      <c r="X232" s="153">
        <f t="shared" si="109"/>
        <v>-812874.86470864923</v>
      </c>
      <c r="Y232" s="16">
        <f t="shared" si="119"/>
        <v>439706.20690397627</v>
      </c>
      <c r="Z232" s="13">
        <f t="shared" si="120"/>
        <v>-1264797.1658571581</v>
      </c>
      <c r="AA232" s="13"/>
      <c r="AB232" s="16">
        <v>-506507.40780627506</v>
      </c>
      <c r="AC232" s="22">
        <v>-37934.73323249977</v>
      </c>
      <c r="AD232" s="22">
        <v>-263968.40000000002</v>
      </c>
      <c r="AE232" s="22">
        <v>-101158.36</v>
      </c>
      <c r="AF232" s="140">
        <f t="shared" si="118"/>
        <v>-909568.90103877487</v>
      </c>
      <c r="AG232" s="173"/>
      <c r="AH232" s="16">
        <f t="shared" si="110"/>
        <v>-0.24520028627356769</v>
      </c>
      <c r="AI232" s="16">
        <f t="shared" si="111"/>
        <v>21.831530566494365</v>
      </c>
      <c r="AJ232" s="16">
        <f t="shared" si="112"/>
        <v>21.5863302802208</v>
      </c>
      <c r="AL232" s="153">
        <f t="shared" si="113"/>
        <v>-56.435365772286914</v>
      </c>
      <c r="AM232" s="153">
        <f t="shared" si="114"/>
        <v>-4.4931532550861739</v>
      </c>
      <c r="AN232" s="153">
        <f t="shared" si="115"/>
        <v>-90.571015566423313</v>
      </c>
      <c r="AO232" s="153">
        <f t="shared" si="116"/>
        <v>34.69705405746808</v>
      </c>
      <c r="AP232" s="153">
        <f t="shared" si="117"/>
        <v>-116.80248053632832</v>
      </c>
      <c r="AR232" s="153">
        <f t="shared" si="101"/>
        <v>-57.251882876260325</v>
      </c>
      <c r="AS232" s="153">
        <f t="shared" si="102"/>
        <v>-2.0712648633672583</v>
      </c>
      <c r="AT232" s="153">
        <f t="shared" si="103"/>
        <v>-29.98</v>
      </c>
      <c r="AU232" s="153">
        <f t="shared" si="104"/>
        <v>-11.48</v>
      </c>
      <c r="AV232" s="153">
        <f t="shared" si="105"/>
        <v>-91.881413440561687</v>
      </c>
      <c r="AW232" s="153">
        <f t="shared" si="106"/>
        <v>49.701165016839184</v>
      </c>
      <c r="AX232" s="153">
        <f t="shared" si="121"/>
        <v>-142.96339616335007</v>
      </c>
      <c r="AZ232" s="16">
        <f t="shared" si="122"/>
        <v>-57.18078661168154</v>
      </c>
      <c r="BA232" s="16">
        <f t="shared" si="123"/>
        <v>-4.2825393127680931</v>
      </c>
      <c r="BB232" s="16">
        <f t="shared" si="124"/>
        <v>-29.800000000000004</v>
      </c>
      <c r="BC232" s="16">
        <f t="shared" si="125"/>
        <v>-11.42</v>
      </c>
      <c r="BD232" s="16">
        <f t="shared" si="126"/>
        <v>-102.68332592444963</v>
      </c>
    </row>
    <row r="233" spans="1:56">
      <c r="A233" s="54">
        <v>732</v>
      </c>
      <c r="B233" s="60">
        <v>19</v>
      </c>
      <c r="C233" s="60">
        <v>19</v>
      </c>
      <c r="D233" s="12" t="s">
        <v>246</v>
      </c>
      <c r="E233" s="15">
        <v>3416</v>
      </c>
      <c r="F233" s="15">
        <v>3336</v>
      </c>
      <c r="G233" s="22">
        <v>3344</v>
      </c>
      <c r="H233" s="22">
        <v>3285</v>
      </c>
      <c r="I233" s="22"/>
      <c r="J233" s="16">
        <v>-604844.44520688534</v>
      </c>
      <c r="K233" s="22">
        <v>579434.21842443536</v>
      </c>
      <c r="L233" s="140">
        <f t="shared" si="107"/>
        <v>-25410.226782449987</v>
      </c>
      <c r="M233" s="140"/>
      <c r="N233" s="22">
        <v>-710272.22485074052</v>
      </c>
      <c r="O233" s="22">
        <v>444930.54671531904</v>
      </c>
      <c r="P233" s="22">
        <v>-302144.90792958817</v>
      </c>
      <c r="Q233" s="16">
        <v>115749.37233571352</v>
      </c>
      <c r="R233" s="13">
        <f t="shared" si="108"/>
        <v>-451737.21372929617</v>
      </c>
      <c r="S233" s="16"/>
      <c r="T233" s="16">
        <v>-710272.22485074052</v>
      </c>
      <c r="U233" s="22">
        <v>386545.92794279335</v>
      </c>
      <c r="V233" s="22">
        <v>-100253.12</v>
      </c>
      <c r="W233" s="22">
        <v>-38389.120000000003</v>
      </c>
      <c r="X233" s="153">
        <f t="shared" si="109"/>
        <v>-302144.90792958817</v>
      </c>
      <c r="Y233" s="16">
        <f t="shared" si="119"/>
        <v>166200.69581631024</v>
      </c>
      <c r="Z233" s="13">
        <f t="shared" si="120"/>
        <v>-598312.74902122503</v>
      </c>
      <c r="AA233" s="13"/>
      <c r="AB233" s="16">
        <v>-710272.22485074052</v>
      </c>
      <c r="AC233" s="22">
        <v>329216.81329518755</v>
      </c>
      <c r="AD233" s="22">
        <v>-97893</v>
      </c>
      <c r="AE233" s="22">
        <v>-37514.699999999997</v>
      </c>
      <c r="AF233" s="140">
        <f t="shared" si="118"/>
        <v>-516463.11155555298</v>
      </c>
      <c r="AG233" s="173"/>
      <c r="AH233" s="16">
        <f t="shared" si="110"/>
        <v>-177.06219121981422</v>
      </c>
      <c r="AI233" s="16">
        <f t="shared" si="111"/>
        <v>169.62360024134526</v>
      </c>
      <c r="AJ233" s="16">
        <f t="shared" si="112"/>
        <v>-7.4385909784689659</v>
      </c>
      <c r="AL233" s="153">
        <f t="shared" si="113"/>
        <v>-212.91133838451455</v>
      </c>
      <c r="AM233" s="153">
        <f t="shared" si="114"/>
        <v>133.37246604176229</v>
      </c>
      <c r="AN233" s="153">
        <f t="shared" si="115"/>
        <v>-90.571015566423313</v>
      </c>
      <c r="AO233" s="153">
        <f t="shared" si="116"/>
        <v>34.69705405746808</v>
      </c>
      <c r="AP233" s="153">
        <f t="shared" si="117"/>
        <v>-135.41283385170749</v>
      </c>
      <c r="AR233" s="153">
        <f t="shared" si="101"/>
        <v>-212.40198111565206</v>
      </c>
      <c r="AS233" s="153">
        <f t="shared" si="102"/>
        <v>115.59387797332337</v>
      </c>
      <c r="AT233" s="153">
        <f t="shared" si="103"/>
        <v>-29.979999999999997</v>
      </c>
      <c r="AU233" s="153">
        <f t="shared" si="104"/>
        <v>-11.48</v>
      </c>
      <c r="AV233" s="153">
        <f t="shared" si="105"/>
        <v>-90.354338495690243</v>
      </c>
      <c r="AW233" s="153">
        <f t="shared" si="106"/>
        <v>49.701165016839184</v>
      </c>
      <c r="AX233" s="153">
        <f t="shared" si="121"/>
        <v>-178.92127662117974</v>
      </c>
      <c r="AZ233" s="16">
        <f t="shared" si="122"/>
        <v>-216.21681121788143</v>
      </c>
      <c r="BA233" s="16">
        <f t="shared" si="123"/>
        <v>100.21820800462331</v>
      </c>
      <c r="BB233" s="16">
        <f t="shared" si="124"/>
        <v>-29.8</v>
      </c>
      <c r="BC233" s="16">
        <f t="shared" si="125"/>
        <v>-11.42</v>
      </c>
      <c r="BD233" s="16">
        <f t="shared" si="126"/>
        <v>-157.21860321325815</v>
      </c>
    </row>
    <row r="234" spans="1:56">
      <c r="A234" s="54">
        <v>734</v>
      </c>
      <c r="B234" s="60">
        <v>2</v>
      </c>
      <c r="C234" s="60">
        <v>2</v>
      </c>
      <c r="D234" s="12" t="s">
        <v>247</v>
      </c>
      <c r="E234" s="15">
        <v>51400</v>
      </c>
      <c r="F234" s="15">
        <v>50933</v>
      </c>
      <c r="G234" s="22">
        <v>51100</v>
      </c>
      <c r="H234" s="22">
        <v>50870</v>
      </c>
      <c r="I234" s="22"/>
      <c r="J234" s="16">
        <v>-3196452.2279215986</v>
      </c>
      <c r="K234" s="22">
        <v>-164855.49441304526</v>
      </c>
      <c r="L234" s="140">
        <f t="shared" si="107"/>
        <v>-3361307.7223346438</v>
      </c>
      <c r="M234" s="140"/>
      <c r="N234" s="22">
        <v>-1488226.3948632984</v>
      </c>
      <c r="O234" s="22">
        <v>23411.847786299761</v>
      </c>
      <c r="P234" s="22">
        <v>-4613053.5358446389</v>
      </c>
      <c r="Q234" s="16">
        <v>1767225.0543090217</v>
      </c>
      <c r="R234" s="13">
        <f t="shared" si="108"/>
        <v>-4310643.0286126155</v>
      </c>
      <c r="S234" s="16"/>
      <c r="T234" s="16">
        <v>-1488226.3948632984</v>
      </c>
      <c r="U234" s="22">
        <v>-103991.17018164022</v>
      </c>
      <c r="V234" s="22">
        <v>-1531978</v>
      </c>
      <c r="W234" s="22">
        <v>-586628</v>
      </c>
      <c r="X234" s="153">
        <f t="shared" si="109"/>
        <v>-4613053.5358446389</v>
      </c>
      <c r="Y234" s="16">
        <f t="shared" si="119"/>
        <v>2539729.532360482</v>
      </c>
      <c r="Z234" s="13">
        <f t="shared" si="120"/>
        <v>-5784147.5685290955</v>
      </c>
      <c r="AA234" s="13"/>
      <c r="AB234" s="16">
        <v>-1488226.3948632984</v>
      </c>
      <c r="AC234" s="22">
        <v>-215279.08275553325</v>
      </c>
      <c r="AD234" s="22">
        <v>-1515926</v>
      </c>
      <c r="AE234" s="22">
        <v>-580935.4</v>
      </c>
      <c r="AF234" s="140">
        <f t="shared" si="118"/>
        <v>-3800366.8776188316</v>
      </c>
      <c r="AG234" s="173"/>
      <c r="AH234" s="16">
        <f t="shared" si="110"/>
        <v>-62.187786535439663</v>
      </c>
      <c r="AI234" s="16">
        <f t="shared" si="111"/>
        <v>-3.2073053387751997</v>
      </c>
      <c r="AJ234" s="16">
        <f t="shared" si="112"/>
        <v>-65.395091874214856</v>
      </c>
      <c r="AL234" s="153">
        <f t="shared" si="113"/>
        <v>-29.219295836948508</v>
      </c>
      <c r="AM234" s="153">
        <f t="shared" si="114"/>
        <v>0.45965970561914204</v>
      </c>
      <c r="AN234" s="153">
        <f t="shared" si="115"/>
        <v>-90.571015566423313</v>
      </c>
      <c r="AO234" s="153">
        <f t="shared" si="116"/>
        <v>34.69705405746808</v>
      </c>
      <c r="AP234" s="153">
        <f t="shared" si="117"/>
        <v>-84.633597640284606</v>
      </c>
      <c r="AR234" s="153">
        <f t="shared" si="101"/>
        <v>-29.123804204761221</v>
      </c>
      <c r="AS234" s="153">
        <f t="shared" si="102"/>
        <v>-2.03505225404384</v>
      </c>
      <c r="AT234" s="153">
        <f t="shared" si="103"/>
        <v>-29.98</v>
      </c>
      <c r="AU234" s="153">
        <f t="shared" si="104"/>
        <v>-11.48</v>
      </c>
      <c r="AV234" s="153">
        <f t="shared" si="105"/>
        <v>-90.275020270932274</v>
      </c>
      <c r="AW234" s="153">
        <f t="shared" si="106"/>
        <v>49.701165016839177</v>
      </c>
      <c r="AX234" s="153">
        <f t="shared" si="121"/>
        <v>-113.19271171289815</v>
      </c>
      <c r="AZ234" s="16">
        <f t="shared" si="122"/>
        <v>-29.255482501735766</v>
      </c>
      <c r="BA234" s="16">
        <f t="shared" si="123"/>
        <v>-4.2319457982216093</v>
      </c>
      <c r="BB234" s="16">
        <f t="shared" si="124"/>
        <v>-29.8</v>
      </c>
      <c r="BC234" s="16">
        <f t="shared" si="125"/>
        <v>-11.42</v>
      </c>
      <c r="BD234" s="16">
        <f t="shared" si="126"/>
        <v>-74.707428299957371</v>
      </c>
    </row>
    <row r="235" spans="1:56">
      <c r="A235" s="54">
        <v>738</v>
      </c>
      <c r="B235" s="60">
        <v>2</v>
      </c>
      <c r="C235" s="60">
        <v>2</v>
      </c>
      <c r="D235" s="12" t="s">
        <v>248</v>
      </c>
      <c r="E235" s="15">
        <v>2959</v>
      </c>
      <c r="F235" s="15">
        <v>2917</v>
      </c>
      <c r="G235" s="22">
        <v>2974</v>
      </c>
      <c r="H235" s="22">
        <v>2965</v>
      </c>
      <c r="I235" s="22"/>
      <c r="J235" s="16">
        <v>48497.464560992346</v>
      </c>
      <c r="K235" s="22">
        <v>-5785.8933444046088</v>
      </c>
      <c r="L235" s="140">
        <f t="shared" si="107"/>
        <v>42711.571216587734</v>
      </c>
      <c r="M235" s="140"/>
      <c r="N235" s="22">
        <v>97268.16018971859</v>
      </c>
      <c r="O235" s="22">
        <v>1340.8273612910373</v>
      </c>
      <c r="P235" s="22">
        <v>-264195.65240725683</v>
      </c>
      <c r="Q235" s="16">
        <v>101211.30668563439</v>
      </c>
      <c r="R235" s="13">
        <f t="shared" si="108"/>
        <v>-64375.358170612802</v>
      </c>
      <c r="S235" s="16"/>
      <c r="T235" s="16">
        <v>97268.16018971859</v>
      </c>
      <c r="U235" s="22">
        <v>-5955.7112956206092</v>
      </c>
      <c r="V235" s="22">
        <v>-89160.52</v>
      </c>
      <c r="W235" s="22">
        <v>-34141.520000000004</v>
      </c>
      <c r="X235" s="153">
        <f t="shared" si="109"/>
        <v>-264195.65240725683</v>
      </c>
      <c r="Y235" s="16">
        <f t="shared" si="119"/>
        <v>147811.26476007974</v>
      </c>
      <c r="Z235" s="13">
        <f t="shared" si="120"/>
        <v>-148373.97875307914</v>
      </c>
      <c r="AA235" s="13"/>
      <c r="AB235" s="16">
        <v>97268.16018971859</v>
      </c>
      <c r="AC235" s="22">
        <v>-12329.316639465385</v>
      </c>
      <c r="AD235" s="22">
        <v>-88357</v>
      </c>
      <c r="AE235" s="22">
        <v>-33860.300000000003</v>
      </c>
      <c r="AF235" s="140">
        <f t="shared" si="118"/>
        <v>-37278.456449746795</v>
      </c>
      <c r="AG235" s="173"/>
      <c r="AH235" s="16">
        <f t="shared" si="110"/>
        <v>16.389815667790586</v>
      </c>
      <c r="AI235" s="16">
        <f t="shared" si="111"/>
        <v>-1.9553542900995637</v>
      </c>
      <c r="AJ235" s="16">
        <f t="shared" si="112"/>
        <v>14.434461377691022</v>
      </c>
      <c r="AL235" s="153">
        <f t="shared" si="113"/>
        <v>33.345272605320055</v>
      </c>
      <c r="AM235" s="153">
        <f t="shared" si="114"/>
        <v>0.45965970561914204</v>
      </c>
      <c r="AN235" s="153">
        <f t="shared" si="115"/>
        <v>-90.571015566423327</v>
      </c>
      <c r="AO235" s="153">
        <f t="shared" si="116"/>
        <v>34.69705405746808</v>
      </c>
      <c r="AP235" s="153">
        <f t="shared" si="117"/>
        <v>-22.069029198016043</v>
      </c>
      <c r="AR235" s="153">
        <f t="shared" si="101"/>
        <v>32.70617356749112</v>
      </c>
      <c r="AS235" s="153">
        <f t="shared" si="102"/>
        <v>-2.002592903705652</v>
      </c>
      <c r="AT235" s="153">
        <f t="shared" si="103"/>
        <v>-29.98</v>
      </c>
      <c r="AU235" s="153">
        <f t="shared" si="104"/>
        <v>-11.480000000000002</v>
      </c>
      <c r="AV235" s="153">
        <f t="shared" si="105"/>
        <v>-88.835121858526165</v>
      </c>
      <c r="AW235" s="153">
        <f t="shared" si="106"/>
        <v>49.701165016839184</v>
      </c>
      <c r="AX235" s="153">
        <f t="shared" si="121"/>
        <v>-49.890376177901523</v>
      </c>
      <c r="AZ235" s="16">
        <f t="shared" si="122"/>
        <v>32.805450316937133</v>
      </c>
      <c r="BA235" s="16">
        <f t="shared" si="123"/>
        <v>-4.1582855445077183</v>
      </c>
      <c r="BB235" s="16">
        <f t="shared" si="124"/>
        <v>-29.8</v>
      </c>
      <c r="BC235" s="16">
        <f t="shared" si="125"/>
        <v>-11.420000000000002</v>
      </c>
      <c r="BD235" s="16">
        <f t="shared" si="126"/>
        <v>-12.572835227570588</v>
      </c>
    </row>
    <row r="236" spans="1:56">
      <c r="A236" s="54">
        <v>739</v>
      </c>
      <c r="B236" s="60">
        <v>9</v>
      </c>
      <c r="C236" s="60">
        <v>9</v>
      </c>
      <c r="D236" s="12" t="s">
        <v>249</v>
      </c>
      <c r="E236" s="15">
        <v>3261</v>
      </c>
      <c r="F236" s="15">
        <v>3256</v>
      </c>
      <c r="G236" s="22">
        <v>3216</v>
      </c>
      <c r="H236" s="22">
        <v>3188</v>
      </c>
      <c r="I236" s="22"/>
      <c r="J236" s="16">
        <v>1487130.9457899807</v>
      </c>
      <c r="K236" s="22">
        <v>1236713.0197413699</v>
      </c>
      <c r="L236" s="140">
        <f t="shared" si="107"/>
        <v>2723843.9655313506</v>
      </c>
      <c r="M236" s="140"/>
      <c r="N236" s="22">
        <v>1181236.7453195436</v>
      </c>
      <c r="O236" s="22">
        <v>970441.29712819995</v>
      </c>
      <c r="P236" s="22">
        <v>-294899.22668427433</v>
      </c>
      <c r="Q236" s="16">
        <v>112973.60801111607</v>
      </c>
      <c r="R236" s="13">
        <f t="shared" si="108"/>
        <v>1969752.4237745851</v>
      </c>
      <c r="S236" s="16"/>
      <c r="T236" s="16">
        <v>1181236.7453195436</v>
      </c>
      <c r="U236" s="22">
        <v>913456.78911760543</v>
      </c>
      <c r="V236" s="22">
        <v>-96415.680000000008</v>
      </c>
      <c r="W236" s="22">
        <v>-36919.68</v>
      </c>
      <c r="X236" s="153">
        <f t="shared" si="109"/>
        <v>-294899.22668427433</v>
      </c>
      <c r="Y236" s="16">
        <f t="shared" si="119"/>
        <v>159838.94669415482</v>
      </c>
      <c r="Z236" s="13">
        <f t="shared" si="120"/>
        <v>1826297.8944470296</v>
      </c>
      <c r="AA236" s="13"/>
      <c r="AB236" s="16">
        <v>1181236.7453195436</v>
      </c>
      <c r="AC236" s="22">
        <v>857502.47338241234</v>
      </c>
      <c r="AD236" s="22">
        <v>-95002.400000000009</v>
      </c>
      <c r="AE236" s="22">
        <v>-36406.959999999999</v>
      </c>
      <c r="AF236" s="140">
        <f t="shared" si="118"/>
        <v>1907329.858701956</v>
      </c>
      <c r="AG236" s="173"/>
      <c r="AH236" s="16">
        <f t="shared" si="110"/>
        <v>456.03524863231547</v>
      </c>
      <c r="AI236" s="16">
        <f t="shared" si="111"/>
        <v>379.24348964776755</v>
      </c>
      <c r="AJ236" s="16">
        <f t="shared" si="112"/>
        <v>835.27873828008296</v>
      </c>
      <c r="AL236" s="153">
        <f t="shared" si="113"/>
        <v>362.78769819396302</v>
      </c>
      <c r="AM236" s="153">
        <f t="shared" si="114"/>
        <v>298.04708142757983</v>
      </c>
      <c r="AN236" s="153">
        <f t="shared" si="115"/>
        <v>-90.571015566423313</v>
      </c>
      <c r="AO236" s="153">
        <f t="shared" si="116"/>
        <v>34.69705405746808</v>
      </c>
      <c r="AP236" s="153">
        <f t="shared" si="117"/>
        <v>604.96081811258762</v>
      </c>
      <c r="AR236" s="153">
        <f t="shared" si="101"/>
        <v>367.29998299737053</v>
      </c>
      <c r="AS236" s="153">
        <f t="shared" si="102"/>
        <v>284.0350712430365</v>
      </c>
      <c r="AT236" s="153">
        <f t="shared" si="103"/>
        <v>-29.980000000000004</v>
      </c>
      <c r="AU236" s="153">
        <f t="shared" si="104"/>
        <v>-11.48</v>
      </c>
      <c r="AV236" s="153">
        <f t="shared" si="105"/>
        <v>-91.697520735159927</v>
      </c>
      <c r="AW236" s="153">
        <f t="shared" si="106"/>
        <v>49.701165016839184</v>
      </c>
      <c r="AX236" s="153">
        <f t="shared" si="121"/>
        <v>567.87869852208632</v>
      </c>
      <c r="AZ236" s="16">
        <f t="shared" si="122"/>
        <v>370.52595524452437</v>
      </c>
      <c r="BA236" s="16">
        <f t="shared" si="123"/>
        <v>268.9781911488119</v>
      </c>
      <c r="BB236" s="16">
        <f t="shared" si="124"/>
        <v>-29.800000000000004</v>
      </c>
      <c r="BC236" s="16">
        <f t="shared" si="125"/>
        <v>-11.42</v>
      </c>
      <c r="BD236" s="16">
        <f t="shared" si="126"/>
        <v>598.2841463933363</v>
      </c>
    </row>
    <row r="237" spans="1:56">
      <c r="A237" s="54">
        <v>740</v>
      </c>
      <c r="B237" s="60">
        <v>10</v>
      </c>
      <c r="C237" s="60">
        <v>10</v>
      </c>
      <c r="D237" s="12" t="s">
        <v>250</v>
      </c>
      <c r="E237" s="15">
        <v>32547</v>
      </c>
      <c r="F237" s="15">
        <v>32085</v>
      </c>
      <c r="G237" s="22">
        <v>31843</v>
      </c>
      <c r="H237" s="22">
        <v>31460</v>
      </c>
      <c r="I237" s="22"/>
      <c r="J237" s="16">
        <v>-2020804.7409270357</v>
      </c>
      <c r="K237" s="22">
        <v>228095.99623139377</v>
      </c>
      <c r="L237" s="140">
        <f t="shared" si="107"/>
        <v>-1792708.744695642</v>
      </c>
      <c r="M237" s="140"/>
      <c r="N237" s="22">
        <v>-5483952.9192687627</v>
      </c>
      <c r="O237" s="22">
        <v>-1734345.665751552</v>
      </c>
      <c r="P237" s="22">
        <v>-2905971.0344486921</v>
      </c>
      <c r="Q237" s="16">
        <v>1113254.9794338634</v>
      </c>
      <c r="R237" s="13">
        <f t="shared" si="108"/>
        <v>-9011014.640035145</v>
      </c>
      <c r="S237" s="16"/>
      <c r="T237" s="16">
        <v>-5483952.9192687627</v>
      </c>
      <c r="U237" s="22">
        <v>-1333327.5882085317</v>
      </c>
      <c r="V237" s="22">
        <v>-954653.14</v>
      </c>
      <c r="W237" s="22">
        <v>-365557.64</v>
      </c>
      <c r="X237" s="153">
        <f t="shared" si="109"/>
        <v>-2905971.0344486921</v>
      </c>
      <c r="Y237" s="16">
        <f t="shared" si="119"/>
        <v>1582634.1976312103</v>
      </c>
      <c r="Z237" s="13">
        <f t="shared" si="120"/>
        <v>-9460828.1242947765</v>
      </c>
      <c r="AA237" s="13"/>
      <c r="AB237" s="16">
        <v>-5483952.9192687627</v>
      </c>
      <c r="AC237" s="22">
        <v>-922157.87701801397</v>
      </c>
      <c r="AD237" s="22">
        <v>-937508</v>
      </c>
      <c r="AE237" s="22">
        <v>-359273.2</v>
      </c>
      <c r="AF237" s="140">
        <f t="shared" si="118"/>
        <v>-7702891.9962867768</v>
      </c>
      <c r="AG237" s="173"/>
      <c r="AH237" s="16">
        <f t="shared" si="110"/>
        <v>-62.088817431008565</v>
      </c>
      <c r="AI237" s="16">
        <f t="shared" si="111"/>
        <v>7.0082034052721838</v>
      </c>
      <c r="AJ237" s="16">
        <f t="shared" si="112"/>
        <v>-55.080614025736381</v>
      </c>
      <c r="AL237" s="153">
        <f t="shared" si="113"/>
        <v>-170.91952374220858</v>
      </c>
      <c r="AM237" s="153">
        <f t="shared" si="114"/>
        <v>-54.054719206842826</v>
      </c>
      <c r="AN237" s="153">
        <f t="shared" si="115"/>
        <v>-90.571015566423313</v>
      </c>
      <c r="AO237" s="153">
        <f t="shared" si="116"/>
        <v>34.69705405746808</v>
      </c>
      <c r="AP237" s="153">
        <f t="shared" si="117"/>
        <v>-280.84820445800671</v>
      </c>
      <c r="AR237" s="153">
        <f t="shared" si="101"/>
        <v>-172.21847562317504</v>
      </c>
      <c r="AS237" s="153">
        <f t="shared" si="102"/>
        <v>-41.871921245125513</v>
      </c>
      <c r="AT237" s="153">
        <f t="shared" si="103"/>
        <v>-29.98</v>
      </c>
      <c r="AU237" s="153">
        <f t="shared" si="104"/>
        <v>-11.48</v>
      </c>
      <c r="AV237" s="153">
        <f t="shared" si="105"/>
        <v>-91.259335943494392</v>
      </c>
      <c r="AW237" s="153">
        <f t="shared" si="106"/>
        <v>49.701165016839191</v>
      </c>
      <c r="AX237" s="153">
        <f t="shared" si="121"/>
        <v>-297.10856779495577</v>
      </c>
      <c r="AZ237" s="16">
        <f t="shared" si="122"/>
        <v>-174.31509597167079</v>
      </c>
      <c r="BA237" s="16">
        <f t="shared" si="123"/>
        <v>-29.312074921106611</v>
      </c>
      <c r="BB237" s="16">
        <f t="shared" si="124"/>
        <v>-29.8</v>
      </c>
      <c r="BC237" s="16">
        <f t="shared" si="125"/>
        <v>-11.42</v>
      </c>
      <c r="BD237" s="16">
        <f t="shared" si="126"/>
        <v>-244.8471708927774</v>
      </c>
    </row>
    <row r="238" spans="1:56">
      <c r="A238" s="54">
        <v>742</v>
      </c>
      <c r="B238" s="60">
        <v>19</v>
      </c>
      <c r="C238" s="60">
        <v>19</v>
      </c>
      <c r="D238" s="12" t="s">
        <v>251</v>
      </c>
      <c r="E238" s="15">
        <v>1009</v>
      </c>
      <c r="F238" s="15">
        <v>988</v>
      </c>
      <c r="G238" s="22">
        <v>978</v>
      </c>
      <c r="H238" s="22">
        <v>964</v>
      </c>
      <c r="I238" s="22"/>
      <c r="J238" s="16">
        <v>-161407.18414677025</v>
      </c>
      <c r="K238" s="22">
        <v>123525.4114653835</v>
      </c>
      <c r="L238" s="140">
        <f t="shared" si="107"/>
        <v>-37881.772681386748</v>
      </c>
      <c r="M238" s="140"/>
      <c r="N238" s="22">
        <v>-3069.3803781253428</v>
      </c>
      <c r="O238" s="22">
        <v>210077.19787096893</v>
      </c>
      <c r="P238" s="22">
        <v>-89484.163379626232</v>
      </c>
      <c r="Q238" s="16">
        <v>34280.68940877846</v>
      </c>
      <c r="R238" s="13">
        <f t="shared" si="108"/>
        <v>151804.34352199582</v>
      </c>
      <c r="S238" s="16"/>
      <c r="T238" s="16">
        <v>-3069.3803781253428</v>
      </c>
      <c r="U238" s="22">
        <v>192785.82996112021</v>
      </c>
      <c r="V238" s="22">
        <v>-29320.44</v>
      </c>
      <c r="W238" s="22">
        <v>-11227.44</v>
      </c>
      <c r="X238" s="153">
        <f t="shared" si="109"/>
        <v>-89484.163379626232</v>
      </c>
      <c r="Y238" s="16">
        <f t="shared" si="119"/>
        <v>48607.739386468718</v>
      </c>
      <c r="Z238" s="13">
        <f t="shared" si="120"/>
        <v>108292.14558983734</v>
      </c>
      <c r="AA238" s="13"/>
      <c r="AB238" s="16">
        <v>-3069.3803781253428</v>
      </c>
      <c r="AC238" s="22">
        <v>175807.06339282446</v>
      </c>
      <c r="AD238" s="22">
        <v>-28727.200000000001</v>
      </c>
      <c r="AE238" s="22">
        <v>-11008.88</v>
      </c>
      <c r="AF238" s="140">
        <f t="shared" si="118"/>
        <v>133001.6030146991</v>
      </c>
      <c r="AG238" s="173"/>
      <c r="AH238" s="16">
        <f t="shared" si="110"/>
        <v>-159.96747685507458</v>
      </c>
      <c r="AI238" s="16">
        <f t="shared" si="111"/>
        <v>122.42359907372001</v>
      </c>
      <c r="AJ238" s="16">
        <f t="shared" si="112"/>
        <v>-37.54387778135456</v>
      </c>
      <c r="AL238" s="153">
        <f t="shared" si="113"/>
        <v>-3.1066603017462984</v>
      </c>
      <c r="AM238" s="153">
        <f t="shared" si="114"/>
        <v>212.6287427843815</v>
      </c>
      <c r="AN238" s="153">
        <f t="shared" si="115"/>
        <v>-90.571015566423313</v>
      </c>
      <c r="AO238" s="153">
        <f t="shared" si="116"/>
        <v>34.69705405746808</v>
      </c>
      <c r="AP238" s="153">
        <f t="shared" si="117"/>
        <v>153.64812097367997</v>
      </c>
      <c r="AR238" s="153">
        <f t="shared" si="101"/>
        <v>-3.1384257445044406</v>
      </c>
      <c r="AS238" s="153">
        <f t="shared" si="102"/>
        <v>197.12252552261779</v>
      </c>
      <c r="AT238" s="153">
        <f t="shared" si="103"/>
        <v>-29.98</v>
      </c>
      <c r="AU238" s="153">
        <f t="shared" si="104"/>
        <v>-11.48</v>
      </c>
      <c r="AV238" s="153">
        <f t="shared" si="105"/>
        <v>-91.497099570169965</v>
      </c>
      <c r="AW238" s="153">
        <f t="shared" si="106"/>
        <v>49.701165016839177</v>
      </c>
      <c r="AX238" s="153">
        <f t="shared" si="121"/>
        <v>110.72816522478256</v>
      </c>
      <c r="AZ238" s="16">
        <f t="shared" si="122"/>
        <v>-3.1840045416237994</v>
      </c>
      <c r="BA238" s="16">
        <f t="shared" si="123"/>
        <v>182.37247239919552</v>
      </c>
      <c r="BB238" s="16">
        <f t="shared" si="124"/>
        <v>-29.8</v>
      </c>
      <c r="BC238" s="16">
        <f t="shared" si="125"/>
        <v>-11.42</v>
      </c>
      <c r="BD238" s="16">
        <f t="shared" si="126"/>
        <v>137.96846785757168</v>
      </c>
    </row>
    <row r="239" spans="1:56">
      <c r="A239" s="54">
        <v>743</v>
      </c>
      <c r="B239" s="60">
        <v>14</v>
      </c>
      <c r="C239" s="60">
        <v>14</v>
      </c>
      <c r="D239" s="12" t="s">
        <v>252</v>
      </c>
      <c r="E239" s="15">
        <v>64736</v>
      </c>
      <c r="F239" s="15">
        <v>65323</v>
      </c>
      <c r="G239" s="22">
        <v>66160</v>
      </c>
      <c r="H239" s="22">
        <v>66611</v>
      </c>
      <c r="I239" s="22"/>
      <c r="J239" s="16">
        <v>-5497885.2655691179</v>
      </c>
      <c r="K239" s="22">
        <v>-2689306.917071817</v>
      </c>
      <c r="L239" s="140">
        <f t="shared" si="107"/>
        <v>-8187192.1826409344</v>
      </c>
      <c r="M239" s="140"/>
      <c r="N239" s="22">
        <v>-8531579.612140391</v>
      </c>
      <c r="O239" s="22">
        <v>-3999647.5402078256</v>
      </c>
      <c r="P239" s="22">
        <v>-5916370.4498454705</v>
      </c>
      <c r="Q239" s="16">
        <v>2266515.6621959875</v>
      </c>
      <c r="R239" s="13">
        <f t="shared" si="108"/>
        <v>-16181081.939997699</v>
      </c>
      <c r="S239" s="16"/>
      <c r="T239" s="16">
        <v>-8531579.612140391</v>
      </c>
      <c r="U239" s="22">
        <v>-3183200.4814781165</v>
      </c>
      <c r="V239" s="22">
        <v>-1983476.8</v>
      </c>
      <c r="W239" s="22">
        <v>-759516.8</v>
      </c>
      <c r="X239" s="153">
        <f t="shared" si="109"/>
        <v>-5916370.4498454705</v>
      </c>
      <c r="Y239" s="16">
        <f t="shared" si="119"/>
        <v>3288229.0775140808</v>
      </c>
      <c r="Z239" s="13">
        <f t="shared" si="120"/>
        <v>-17085915.065949898</v>
      </c>
      <c r="AA239" s="13"/>
      <c r="AB239" s="16">
        <v>-8531579.612140391</v>
      </c>
      <c r="AC239" s="22">
        <v>-2346085.3484222279</v>
      </c>
      <c r="AD239" s="22">
        <v>-1985007.8</v>
      </c>
      <c r="AE239" s="22">
        <v>-760697.62</v>
      </c>
      <c r="AF239" s="140">
        <f t="shared" si="118"/>
        <v>-13623370.380562618</v>
      </c>
      <c r="AG239" s="173"/>
      <c r="AH239" s="16">
        <f t="shared" si="110"/>
        <v>-84.927787715785925</v>
      </c>
      <c r="AI239" s="16">
        <f t="shared" si="111"/>
        <v>-41.542679761984317</v>
      </c>
      <c r="AJ239" s="16">
        <f t="shared" si="112"/>
        <v>-126.47046747777024</v>
      </c>
      <c r="AL239" s="153">
        <f t="shared" si="113"/>
        <v>-130.60605930744748</v>
      </c>
      <c r="AM239" s="153">
        <f t="shared" si="114"/>
        <v>-61.228779146821573</v>
      </c>
      <c r="AN239" s="153">
        <f t="shared" si="115"/>
        <v>-90.571015566423313</v>
      </c>
      <c r="AO239" s="153">
        <f t="shared" si="116"/>
        <v>34.69705405746808</v>
      </c>
      <c r="AP239" s="153">
        <f t="shared" si="117"/>
        <v>-247.70879996322427</v>
      </c>
      <c r="AR239" s="153">
        <f t="shared" si="101"/>
        <v>-128.95374262606396</v>
      </c>
      <c r="AS239" s="153">
        <f t="shared" si="102"/>
        <v>-48.113671122704297</v>
      </c>
      <c r="AT239" s="153">
        <f t="shared" si="103"/>
        <v>-29.98</v>
      </c>
      <c r="AU239" s="153">
        <f t="shared" si="104"/>
        <v>-11.48</v>
      </c>
      <c r="AV239" s="153">
        <f t="shared" si="105"/>
        <v>-89.42518817783359</v>
      </c>
      <c r="AW239" s="153">
        <f t="shared" si="106"/>
        <v>49.701165016839191</v>
      </c>
      <c r="AX239" s="153">
        <f t="shared" si="121"/>
        <v>-258.25143690976267</v>
      </c>
      <c r="AZ239" s="16">
        <f t="shared" si="122"/>
        <v>-128.08064151777322</v>
      </c>
      <c r="BA239" s="16">
        <f t="shared" si="123"/>
        <v>-35.220689502067643</v>
      </c>
      <c r="BB239" s="16">
        <f t="shared" si="124"/>
        <v>-29.8</v>
      </c>
      <c r="BC239" s="16">
        <f t="shared" si="125"/>
        <v>-11.42</v>
      </c>
      <c r="BD239" s="16">
        <f t="shared" si="126"/>
        <v>-204.52133101984083</v>
      </c>
    </row>
    <row r="240" spans="1:56">
      <c r="A240" s="54">
        <v>746</v>
      </c>
      <c r="B240" s="60">
        <v>17</v>
      </c>
      <c r="C240" s="60">
        <v>17</v>
      </c>
      <c r="D240" s="12" t="s">
        <v>253</v>
      </c>
      <c r="E240" s="15">
        <v>4781</v>
      </c>
      <c r="F240" s="15">
        <v>4735</v>
      </c>
      <c r="G240" s="22">
        <v>4713</v>
      </c>
      <c r="H240" s="22">
        <v>4603</v>
      </c>
      <c r="I240" s="22"/>
      <c r="J240" s="16">
        <v>-103915.72865544069</v>
      </c>
      <c r="K240" s="22">
        <v>-606658.27817700489</v>
      </c>
      <c r="L240" s="140">
        <f t="shared" si="107"/>
        <v>-710574.00683244562</v>
      </c>
      <c r="M240" s="140"/>
      <c r="N240" s="22">
        <v>-148717.32408441388</v>
      </c>
      <c r="O240" s="22">
        <v>-585313.8821712822</v>
      </c>
      <c r="P240" s="22">
        <v>-428853.75870701438</v>
      </c>
      <c r="Q240" s="16">
        <v>164290.55096211136</v>
      </c>
      <c r="R240" s="13">
        <f t="shared" si="108"/>
        <v>-998594.41400059906</v>
      </c>
      <c r="S240" s="16"/>
      <c r="T240" s="16">
        <v>-148717.32408441388</v>
      </c>
      <c r="U240" s="22">
        <v>-526132.93789307738</v>
      </c>
      <c r="V240" s="22">
        <v>-141295.74</v>
      </c>
      <c r="W240" s="22">
        <v>-54105.240000000005</v>
      </c>
      <c r="X240" s="153">
        <f t="shared" si="109"/>
        <v>-428853.75870701438</v>
      </c>
      <c r="Y240" s="16">
        <f t="shared" si="119"/>
        <v>234241.59072436308</v>
      </c>
      <c r="Z240" s="13">
        <f t="shared" si="120"/>
        <v>-1064863.4099601426</v>
      </c>
      <c r="AA240" s="13"/>
      <c r="AB240" s="16">
        <v>-148717.32408441388</v>
      </c>
      <c r="AC240" s="22">
        <v>-465453.84852149873</v>
      </c>
      <c r="AD240" s="22">
        <v>-137169.4</v>
      </c>
      <c r="AE240" s="22">
        <v>-52566.26</v>
      </c>
      <c r="AF240" s="140">
        <f t="shared" si="118"/>
        <v>-803906.8326059127</v>
      </c>
      <c r="AG240" s="173"/>
      <c r="AH240" s="16">
        <f t="shared" si="110"/>
        <v>-21.735145085848291</v>
      </c>
      <c r="AI240" s="16">
        <f t="shared" si="111"/>
        <v>-126.88941187555007</v>
      </c>
      <c r="AJ240" s="16">
        <f t="shared" si="112"/>
        <v>-148.62455696139838</v>
      </c>
      <c r="AL240" s="153">
        <f t="shared" si="113"/>
        <v>-31.408093787627006</v>
      </c>
      <c r="AM240" s="153">
        <f t="shared" si="114"/>
        <v>-123.61433625581461</v>
      </c>
      <c r="AN240" s="153">
        <f t="shared" si="115"/>
        <v>-90.571015566423313</v>
      </c>
      <c r="AO240" s="153">
        <f t="shared" si="116"/>
        <v>34.69705405746808</v>
      </c>
      <c r="AP240" s="153">
        <f t="shared" si="117"/>
        <v>-210.89639155239684</v>
      </c>
      <c r="AR240" s="153">
        <f t="shared" si="101"/>
        <v>-31.554704876811773</v>
      </c>
      <c r="AS240" s="153">
        <f t="shared" si="102"/>
        <v>-111.63440226884731</v>
      </c>
      <c r="AT240" s="153">
        <f t="shared" si="103"/>
        <v>-29.979999999999997</v>
      </c>
      <c r="AU240" s="153">
        <f t="shared" si="104"/>
        <v>-11.48</v>
      </c>
      <c r="AV240" s="153">
        <f t="shared" si="105"/>
        <v>-90.993795609381365</v>
      </c>
      <c r="AW240" s="153">
        <f t="shared" si="106"/>
        <v>49.701165016839184</v>
      </c>
      <c r="AX240" s="153">
        <f t="shared" si="121"/>
        <v>-225.94173773820125</v>
      </c>
      <c r="AZ240" s="16">
        <f t="shared" si="122"/>
        <v>-32.308782116970214</v>
      </c>
      <c r="BA240" s="16">
        <f t="shared" si="123"/>
        <v>-101.11967163187025</v>
      </c>
      <c r="BB240" s="16">
        <f t="shared" si="124"/>
        <v>-29.799999999999997</v>
      </c>
      <c r="BC240" s="16">
        <f t="shared" si="125"/>
        <v>-11.42</v>
      </c>
      <c r="BD240" s="16">
        <f t="shared" si="126"/>
        <v>-174.64845374884047</v>
      </c>
    </row>
    <row r="241" spans="1:56">
      <c r="A241" s="54">
        <v>747</v>
      </c>
      <c r="B241" s="60">
        <v>4</v>
      </c>
      <c r="C241" s="60">
        <v>4</v>
      </c>
      <c r="D241" s="12" t="s">
        <v>254</v>
      </c>
      <c r="E241" s="15">
        <v>1352</v>
      </c>
      <c r="F241" s="15">
        <v>1308</v>
      </c>
      <c r="G241" s="22">
        <v>1283</v>
      </c>
      <c r="H241" s="22">
        <v>1264</v>
      </c>
      <c r="I241" s="22"/>
      <c r="J241" s="16">
        <v>447558.96251326235</v>
      </c>
      <c r="K241" s="22">
        <v>365176.29474819027</v>
      </c>
      <c r="L241" s="140">
        <f t="shared" si="107"/>
        <v>812735.25726145261</v>
      </c>
      <c r="M241" s="140"/>
      <c r="N241" s="22">
        <v>363573.27875279542</v>
      </c>
      <c r="O241" s="22">
        <v>283948.58489413082</v>
      </c>
      <c r="P241" s="22">
        <v>-118466.8883608817</v>
      </c>
      <c r="Q241" s="16">
        <v>45383.746707168248</v>
      </c>
      <c r="R241" s="13">
        <f t="shared" si="108"/>
        <v>574438.72199321282</v>
      </c>
      <c r="S241" s="16"/>
      <c r="T241" s="16">
        <v>363573.27875279542</v>
      </c>
      <c r="U241" s="22">
        <v>261056.77393655782</v>
      </c>
      <c r="V241" s="22">
        <v>-38464.340000000004</v>
      </c>
      <c r="W241" s="22">
        <v>-14728.84</v>
      </c>
      <c r="X241" s="153">
        <f t="shared" si="109"/>
        <v>-118466.8883608817</v>
      </c>
      <c r="Y241" s="16">
        <f t="shared" si="119"/>
        <v>63766.594716604675</v>
      </c>
      <c r="Z241" s="13">
        <f t="shared" si="120"/>
        <v>516736.57904507627</v>
      </c>
      <c r="AA241" s="13"/>
      <c r="AB241" s="16">
        <v>363573.27875279542</v>
      </c>
      <c r="AC241" s="22">
        <v>238578.81171861166</v>
      </c>
      <c r="AD241" s="22">
        <v>-37667.200000000004</v>
      </c>
      <c r="AE241" s="22">
        <v>-14434.88</v>
      </c>
      <c r="AF241" s="140">
        <f t="shared" si="118"/>
        <v>550050.01047140709</v>
      </c>
      <c r="AG241" s="173"/>
      <c r="AH241" s="16">
        <f t="shared" si="110"/>
        <v>331.03473558673249</v>
      </c>
      <c r="AI241" s="16">
        <f t="shared" si="111"/>
        <v>270.10080972499281</v>
      </c>
      <c r="AJ241" s="16">
        <f t="shared" si="112"/>
        <v>601.13554531172531</v>
      </c>
      <c r="AL241" s="153">
        <f t="shared" si="113"/>
        <v>277.96122228806991</v>
      </c>
      <c r="AM241" s="153">
        <f t="shared" si="114"/>
        <v>217.08607407808168</v>
      </c>
      <c r="AN241" s="153">
        <f t="shared" si="115"/>
        <v>-90.571015566423313</v>
      </c>
      <c r="AO241" s="153">
        <f t="shared" si="116"/>
        <v>34.69705405746808</v>
      </c>
      <c r="AP241" s="153">
        <f t="shared" si="117"/>
        <v>439.17333485719632</v>
      </c>
      <c r="AR241" s="153">
        <f t="shared" si="101"/>
        <v>283.37745810818035</v>
      </c>
      <c r="AS241" s="153">
        <f t="shared" si="102"/>
        <v>203.47371312280421</v>
      </c>
      <c r="AT241" s="153">
        <f t="shared" si="103"/>
        <v>-29.980000000000004</v>
      </c>
      <c r="AU241" s="153">
        <f t="shared" si="104"/>
        <v>-11.48</v>
      </c>
      <c r="AV241" s="153">
        <f t="shared" si="105"/>
        <v>-92.335844396634215</v>
      </c>
      <c r="AW241" s="153">
        <f t="shared" si="106"/>
        <v>49.701165016839184</v>
      </c>
      <c r="AX241" s="153">
        <f t="shared" si="121"/>
        <v>402.75649185118959</v>
      </c>
      <c r="AZ241" s="16">
        <f t="shared" si="122"/>
        <v>287.63708762088243</v>
      </c>
      <c r="BA241" s="16">
        <f t="shared" si="123"/>
        <v>188.74905990396491</v>
      </c>
      <c r="BB241" s="16">
        <f t="shared" si="124"/>
        <v>-29.800000000000004</v>
      </c>
      <c r="BC241" s="16">
        <f t="shared" si="125"/>
        <v>-11.42</v>
      </c>
      <c r="BD241" s="16">
        <f t="shared" si="126"/>
        <v>435.16614752484736</v>
      </c>
    </row>
    <row r="242" spans="1:56">
      <c r="A242" s="54">
        <v>748</v>
      </c>
      <c r="B242" s="60">
        <v>17</v>
      </c>
      <c r="C242" s="60">
        <v>17</v>
      </c>
      <c r="D242" s="12" t="s">
        <v>255</v>
      </c>
      <c r="E242" s="15">
        <v>5028</v>
      </c>
      <c r="F242" s="15">
        <v>4897</v>
      </c>
      <c r="G242" s="22">
        <v>4837</v>
      </c>
      <c r="H242" s="22">
        <v>4804</v>
      </c>
      <c r="I242" s="22"/>
      <c r="J242" s="16">
        <v>-665206.94257305388</v>
      </c>
      <c r="K242" s="22">
        <v>-835144.89288000506</v>
      </c>
      <c r="L242" s="140">
        <f t="shared" si="107"/>
        <v>-1500351.8354530591</v>
      </c>
      <c r="M242" s="140"/>
      <c r="N242" s="22">
        <v>-828488.94256553904</v>
      </c>
      <c r="O242" s="22">
        <v>-891419.16936990723</v>
      </c>
      <c r="P242" s="22">
        <v>-443526.26322877494</v>
      </c>
      <c r="Q242" s="16">
        <v>169911.47371942119</v>
      </c>
      <c r="R242" s="13">
        <f t="shared" si="108"/>
        <v>-1993522.9014447997</v>
      </c>
      <c r="S242" s="16"/>
      <c r="T242" s="16">
        <v>-828488.94256553904</v>
      </c>
      <c r="U242" s="22">
        <v>-830213.44938461285</v>
      </c>
      <c r="V242" s="22">
        <v>-145013.26</v>
      </c>
      <c r="W242" s="22">
        <v>-55528.76</v>
      </c>
      <c r="X242" s="153">
        <f t="shared" si="109"/>
        <v>-443526.26322877494</v>
      </c>
      <c r="Y242" s="16">
        <f t="shared" si="119"/>
        <v>240404.53518645113</v>
      </c>
      <c r="Z242" s="13">
        <f t="shared" si="120"/>
        <v>-2062366.1399924757</v>
      </c>
      <c r="AA242" s="13"/>
      <c r="AB242" s="16">
        <v>-828488.94256553904</v>
      </c>
      <c r="AC242" s="22">
        <v>-767458.32781066978</v>
      </c>
      <c r="AD242" s="22">
        <v>-143159.20000000001</v>
      </c>
      <c r="AE242" s="22">
        <v>-54861.68</v>
      </c>
      <c r="AF242" s="140">
        <f t="shared" si="118"/>
        <v>-1793968.1503762086</v>
      </c>
      <c r="AG242" s="173"/>
      <c r="AH242" s="16">
        <f t="shared" si="110"/>
        <v>-132.30050568278716</v>
      </c>
      <c r="AI242" s="16">
        <f t="shared" si="111"/>
        <v>-166.09882515513226</v>
      </c>
      <c r="AJ242" s="16">
        <f t="shared" si="112"/>
        <v>-298.39933083791948</v>
      </c>
      <c r="AL242" s="153">
        <f t="shared" si="113"/>
        <v>-169.18295743629548</v>
      </c>
      <c r="AM242" s="153">
        <f t="shared" si="114"/>
        <v>-182.03372868489018</v>
      </c>
      <c r="AN242" s="153">
        <f t="shared" si="115"/>
        <v>-90.571015566423313</v>
      </c>
      <c r="AO242" s="153">
        <f t="shared" si="116"/>
        <v>34.69705405746808</v>
      </c>
      <c r="AP242" s="153">
        <f t="shared" si="117"/>
        <v>-407.09064763014084</v>
      </c>
      <c r="AR242" s="153">
        <f t="shared" si="101"/>
        <v>-171.28156761743622</v>
      </c>
      <c r="AS242" s="153">
        <f t="shared" si="102"/>
        <v>-171.63809166520835</v>
      </c>
      <c r="AT242" s="153">
        <f t="shared" si="103"/>
        <v>-29.98</v>
      </c>
      <c r="AU242" s="153">
        <f t="shared" si="104"/>
        <v>-11.48</v>
      </c>
      <c r="AV242" s="153">
        <f t="shared" si="105"/>
        <v>-91.69449312151643</v>
      </c>
      <c r="AW242" s="153">
        <f t="shared" si="106"/>
        <v>49.701165016839184</v>
      </c>
      <c r="AX242" s="153">
        <f t="shared" si="121"/>
        <v>-426.37298738732181</v>
      </c>
      <c r="AZ242" s="16">
        <f t="shared" si="122"/>
        <v>-172.45814791122794</v>
      </c>
      <c r="BA242" s="16">
        <f t="shared" si="123"/>
        <v>-159.75402327449413</v>
      </c>
      <c r="BB242" s="16">
        <f t="shared" si="124"/>
        <v>-29.8</v>
      </c>
      <c r="BC242" s="16">
        <f t="shared" si="125"/>
        <v>-11.42</v>
      </c>
      <c r="BD242" s="16">
        <f t="shared" si="126"/>
        <v>-373.43217118572204</v>
      </c>
    </row>
    <row r="243" spans="1:56">
      <c r="A243" s="54">
        <v>749</v>
      </c>
      <c r="B243" s="60">
        <v>11</v>
      </c>
      <c r="C243" s="60">
        <v>11</v>
      </c>
      <c r="D243" s="12" t="s">
        <v>256</v>
      </c>
      <c r="E243" s="15">
        <v>21293</v>
      </c>
      <c r="F243" s="15">
        <v>21232</v>
      </c>
      <c r="G243" s="22">
        <v>21290</v>
      </c>
      <c r="H243" s="22">
        <v>21269</v>
      </c>
      <c r="I243" s="22"/>
      <c r="J243" s="16">
        <v>-2397156.3534561843</v>
      </c>
      <c r="K243" s="22">
        <v>-2651579.1706958557</v>
      </c>
      <c r="L243" s="140">
        <f t="shared" si="107"/>
        <v>-5048735.5241520405</v>
      </c>
      <c r="M243" s="140"/>
      <c r="N243" s="22">
        <v>-1993593.6277813506</v>
      </c>
      <c r="O243" s="22">
        <v>-2152232.4806169602</v>
      </c>
      <c r="P243" s="22">
        <v>-1923003.8025062997</v>
      </c>
      <c r="Q243" s="16">
        <v>736687.8517481623</v>
      </c>
      <c r="R243" s="13">
        <f t="shared" si="108"/>
        <v>-5332142.0591564486</v>
      </c>
      <c r="S243" s="16"/>
      <c r="T243" s="16">
        <v>-1993593.6277813506</v>
      </c>
      <c r="U243" s="22">
        <v>-1886861.8768334666</v>
      </c>
      <c r="V243" s="22">
        <v>-638274.19999999995</v>
      </c>
      <c r="W243" s="22">
        <v>-244409.2</v>
      </c>
      <c r="X243" s="153">
        <f t="shared" si="109"/>
        <v>-1923003.8025062997</v>
      </c>
      <c r="Y243" s="16">
        <f t="shared" si="119"/>
        <v>1058137.8032085062</v>
      </c>
      <c r="Z243" s="13">
        <f t="shared" si="120"/>
        <v>-5628004.9039126113</v>
      </c>
      <c r="AA243" s="13"/>
      <c r="AB243" s="16">
        <v>-1993593.6277813506</v>
      </c>
      <c r="AC243" s="22">
        <v>-1614773.5081877732</v>
      </c>
      <c r="AD243" s="22">
        <v>-633816.20000000007</v>
      </c>
      <c r="AE243" s="22">
        <v>-242891.98</v>
      </c>
      <c r="AF243" s="140">
        <f t="shared" si="118"/>
        <v>-4485075.3159691244</v>
      </c>
      <c r="AG243" s="173"/>
      <c r="AH243" s="16">
        <f t="shared" si="110"/>
        <v>-112.57954977956062</v>
      </c>
      <c r="AI243" s="16">
        <f t="shared" si="111"/>
        <v>-124.52820977297026</v>
      </c>
      <c r="AJ243" s="16">
        <f t="shared" si="112"/>
        <v>-237.10775955253089</v>
      </c>
      <c r="AL243" s="153">
        <f t="shared" si="113"/>
        <v>-93.895705905300986</v>
      </c>
      <c r="AM243" s="153">
        <f t="shared" si="114"/>
        <v>-101.3673926439789</v>
      </c>
      <c r="AN243" s="153">
        <f t="shared" si="115"/>
        <v>-90.571015566423313</v>
      </c>
      <c r="AO243" s="153">
        <f t="shared" si="116"/>
        <v>34.69705405746808</v>
      </c>
      <c r="AP243" s="153">
        <f t="shared" si="117"/>
        <v>-251.13706005823514</v>
      </c>
      <c r="AR243" s="153">
        <f t="shared" si="101"/>
        <v>-93.63990736408411</v>
      </c>
      <c r="AS243" s="153">
        <f t="shared" si="102"/>
        <v>-88.626673406926571</v>
      </c>
      <c r="AT243" s="153">
        <f t="shared" si="103"/>
        <v>-29.979999999999997</v>
      </c>
      <c r="AU243" s="153">
        <f t="shared" si="104"/>
        <v>-11.48</v>
      </c>
      <c r="AV243" s="153">
        <f t="shared" si="105"/>
        <v>-90.324274424908396</v>
      </c>
      <c r="AW243" s="153">
        <f t="shared" si="106"/>
        <v>49.701165016839184</v>
      </c>
      <c r="AX243" s="153">
        <f t="shared" si="121"/>
        <v>-264.34969017907991</v>
      </c>
      <c r="AZ243" s="16">
        <f t="shared" si="122"/>
        <v>-93.732362959299948</v>
      </c>
      <c r="BA243" s="16">
        <f t="shared" si="123"/>
        <v>-75.921458845633225</v>
      </c>
      <c r="BB243" s="16">
        <f t="shared" si="124"/>
        <v>-29.800000000000004</v>
      </c>
      <c r="BC243" s="16">
        <f t="shared" si="125"/>
        <v>-11.42</v>
      </c>
      <c r="BD243" s="16">
        <f t="shared" si="126"/>
        <v>-210.87382180493321</v>
      </c>
    </row>
    <row r="244" spans="1:56">
      <c r="A244" s="54">
        <v>751</v>
      </c>
      <c r="B244" s="60">
        <v>19</v>
      </c>
      <c r="C244" s="60">
        <v>19</v>
      </c>
      <c r="D244" s="12" t="s">
        <v>257</v>
      </c>
      <c r="E244" s="15">
        <v>2904</v>
      </c>
      <c r="F244" s="15">
        <v>2877</v>
      </c>
      <c r="G244" s="22">
        <v>2828</v>
      </c>
      <c r="H244" s="22">
        <v>2778</v>
      </c>
      <c r="I244" s="22"/>
      <c r="J244" s="16">
        <v>54004.000961878512</v>
      </c>
      <c r="K244" s="22">
        <v>-249822.7575788908</v>
      </c>
      <c r="L244" s="140">
        <f t="shared" si="107"/>
        <v>-195818.75661701229</v>
      </c>
      <c r="M244" s="140"/>
      <c r="N244" s="22">
        <v>278470.92239572416</v>
      </c>
      <c r="O244" s="22">
        <v>-69057.409734889545</v>
      </c>
      <c r="P244" s="22">
        <v>-260572.81178459988</v>
      </c>
      <c r="Q244" s="16">
        <v>99823.424523335663</v>
      </c>
      <c r="R244" s="13">
        <f t="shared" si="108"/>
        <v>48664.125399570403</v>
      </c>
      <c r="S244" s="16"/>
      <c r="T244" s="16">
        <v>278470.92239572416</v>
      </c>
      <c r="U244" s="22">
        <v>-33098.893010835651</v>
      </c>
      <c r="V244" s="22">
        <v>-84783.44</v>
      </c>
      <c r="W244" s="22">
        <v>-32465.440000000002</v>
      </c>
      <c r="X244" s="153">
        <f t="shared" si="109"/>
        <v>-260572.81178459988</v>
      </c>
      <c r="Y244" s="16">
        <f t="shared" si="119"/>
        <v>140554.89466762121</v>
      </c>
      <c r="Z244" s="13">
        <f t="shared" si="120"/>
        <v>8105.2322679098288</v>
      </c>
      <c r="AA244" s="13"/>
      <c r="AB244" s="16">
        <v>278470.92239572416</v>
      </c>
      <c r="AC244" s="22">
        <v>-12160.24819051831</v>
      </c>
      <c r="AD244" s="22">
        <v>-82784.400000000009</v>
      </c>
      <c r="AE244" s="22">
        <v>-31724.76</v>
      </c>
      <c r="AF244" s="140">
        <f t="shared" si="118"/>
        <v>151801.51420520584</v>
      </c>
      <c r="AG244" s="173"/>
      <c r="AH244" s="16">
        <f t="shared" si="110"/>
        <v>18.596419064007751</v>
      </c>
      <c r="AI244" s="16">
        <f t="shared" si="111"/>
        <v>-86.027120378405925</v>
      </c>
      <c r="AJ244" s="16">
        <f t="shared" si="112"/>
        <v>-67.430701314398178</v>
      </c>
      <c r="AL244" s="153">
        <f t="shared" si="113"/>
        <v>96.792117621037249</v>
      </c>
      <c r="AM244" s="153">
        <f t="shared" si="114"/>
        <v>-24.003270676013049</v>
      </c>
      <c r="AN244" s="153">
        <f t="shared" si="115"/>
        <v>-90.571015566423313</v>
      </c>
      <c r="AO244" s="153">
        <f t="shared" si="116"/>
        <v>34.69705405746808</v>
      </c>
      <c r="AP244" s="153">
        <f t="shared" si="117"/>
        <v>16.91488543606896</v>
      </c>
      <c r="AR244" s="153">
        <f t="shared" si="101"/>
        <v>98.469208767936408</v>
      </c>
      <c r="AS244" s="153">
        <f t="shared" si="102"/>
        <v>-11.703993285302564</v>
      </c>
      <c r="AT244" s="153">
        <f t="shared" si="103"/>
        <v>-29.98</v>
      </c>
      <c r="AU244" s="153">
        <f t="shared" si="104"/>
        <v>-11.48</v>
      </c>
      <c r="AV244" s="153">
        <f t="shared" si="105"/>
        <v>-92.140315341089064</v>
      </c>
      <c r="AW244" s="153">
        <f t="shared" si="106"/>
        <v>49.701165016839184</v>
      </c>
      <c r="AX244" s="153">
        <f t="shared" si="121"/>
        <v>2.8660651583839565</v>
      </c>
      <c r="AZ244" s="16">
        <f t="shared" si="122"/>
        <v>100.24151274144138</v>
      </c>
      <c r="BA244" s="16">
        <f t="shared" si="123"/>
        <v>-4.3773391614536754</v>
      </c>
      <c r="BB244" s="16">
        <f t="shared" si="124"/>
        <v>-29.800000000000004</v>
      </c>
      <c r="BC244" s="16">
        <f t="shared" si="125"/>
        <v>-11.42</v>
      </c>
      <c r="BD244" s="16">
        <f t="shared" si="126"/>
        <v>54.644173579987701</v>
      </c>
    </row>
    <row r="245" spans="1:56">
      <c r="A245" s="54">
        <v>753</v>
      </c>
      <c r="B245" s="60">
        <v>1</v>
      </c>
      <c r="C245" s="146">
        <v>32</v>
      </c>
      <c r="D245" s="12" t="s">
        <v>258</v>
      </c>
      <c r="E245" s="15">
        <v>22190</v>
      </c>
      <c r="F245" s="15">
        <v>22320</v>
      </c>
      <c r="G245" s="22">
        <v>22595</v>
      </c>
      <c r="H245" s="22">
        <v>22826</v>
      </c>
      <c r="I245" s="22"/>
      <c r="J245" s="16">
        <v>5432032.9815578219</v>
      </c>
      <c r="K245" s="22">
        <v>3242585.9676854638</v>
      </c>
      <c r="L245" s="140">
        <f t="shared" si="107"/>
        <v>8674618.9492432848</v>
      </c>
      <c r="M245" s="140"/>
      <c r="N245" s="22">
        <v>6620333.6686252933</v>
      </c>
      <c r="O245" s="22">
        <v>3608185.4712781096</v>
      </c>
      <c r="P245" s="22">
        <v>-2021545.0674425683</v>
      </c>
      <c r="Q245" s="16">
        <v>774438.24656268756</v>
      </c>
      <c r="R245" s="13">
        <f t="shared" si="108"/>
        <v>8981412.3190235235</v>
      </c>
      <c r="S245" s="16"/>
      <c r="T245" s="16">
        <v>6620333.6686252933</v>
      </c>
      <c r="U245" s="22">
        <v>3217554.5686993408</v>
      </c>
      <c r="V245" s="22">
        <v>-677398.1</v>
      </c>
      <c r="W245" s="22">
        <v>-259390.6</v>
      </c>
      <c r="X245" s="153">
        <f t="shared" si="109"/>
        <v>-2021545.0674425683</v>
      </c>
      <c r="Y245" s="16">
        <f t="shared" si="119"/>
        <v>1122997.8235554814</v>
      </c>
      <c r="Z245" s="13">
        <f t="shared" si="120"/>
        <v>8002552.2934375489</v>
      </c>
      <c r="AA245" s="13"/>
      <c r="AB245" s="16">
        <v>6620333.6686252933</v>
      </c>
      <c r="AC245" s="22">
        <v>2833985.6721362225</v>
      </c>
      <c r="AD245" s="22">
        <v>-680214.8</v>
      </c>
      <c r="AE245" s="22">
        <v>-260672.92</v>
      </c>
      <c r="AF245" s="140">
        <f t="shared" si="118"/>
        <v>8513431.6207615156</v>
      </c>
      <c r="AG245" s="173"/>
      <c r="AH245" s="16">
        <f t="shared" si="110"/>
        <v>244.79643900666164</v>
      </c>
      <c r="AI245" s="16">
        <f t="shared" si="111"/>
        <v>146.12825451489246</v>
      </c>
      <c r="AJ245" s="16">
        <f t="shared" si="112"/>
        <v>390.92469352155405</v>
      </c>
      <c r="AL245" s="153">
        <f t="shared" si="113"/>
        <v>296.6099313900221</v>
      </c>
      <c r="AM245" s="153">
        <f t="shared" si="114"/>
        <v>161.65705516478985</v>
      </c>
      <c r="AN245" s="153">
        <f t="shared" si="115"/>
        <v>-90.571015566423313</v>
      </c>
      <c r="AO245" s="153">
        <f t="shared" si="116"/>
        <v>34.69705405746808</v>
      </c>
      <c r="AP245" s="153">
        <f t="shared" si="117"/>
        <v>402.3930250458568</v>
      </c>
      <c r="AR245" s="153">
        <f t="shared" si="101"/>
        <v>292.99994107657858</v>
      </c>
      <c r="AS245" s="153">
        <f t="shared" si="102"/>
        <v>142.40117586631294</v>
      </c>
      <c r="AT245" s="153">
        <f t="shared" si="103"/>
        <v>-29.98</v>
      </c>
      <c r="AU245" s="153">
        <f t="shared" si="104"/>
        <v>-11.48</v>
      </c>
      <c r="AV245" s="153">
        <f t="shared" si="105"/>
        <v>-89.46869074762418</v>
      </c>
      <c r="AW245" s="153">
        <f t="shared" si="106"/>
        <v>49.701165016839184</v>
      </c>
      <c r="AX245" s="153">
        <f t="shared" si="121"/>
        <v>354.1735912121066</v>
      </c>
      <c r="AZ245" s="16">
        <f t="shared" si="122"/>
        <v>290.03477037699525</v>
      </c>
      <c r="BA245" s="16">
        <f t="shared" si="123"/>
        <v>124.15603575467549</v>
      </c>
      <c r="BB245" s="16">
        <f t="shared" si="124"/>
        <v>-29.8</v>
      </c>
      <c r="BC245" s="16">
        <f t="shared" si="125"/>
        <v>-11.42</v>
      </c>
      <c r="BD245" s="16">
        <f t="shared" si="126"/>
        <v>372.97080613167071</v>
      </c>
    </row>
    <row r="246" spans="1:56">
      <c r="A246" s="54">
        <v>755</v>
      </c>
      <c r="B246" s="60">
        <v>1</v>
      </c>
      <c r="C246" s="146">
        <v>34</v>
      </c>
      <c r="D246" s="12" t="s">
        <v>259</v>
      </c>
      <c r="E246" s="15">
        <v>6198</v>
      </c>
      <c r="F246" s="15">
        <v>6217</v>
      </c>
      <c r="G246" s="22">
        <v>6158</v>
      </c>
      <c r="H246" s="22">
        <v>6182</v>
      </c>
      <c r="I246" s="22"/>
      <c r="J246" s="16">
        <v>464360.05994844204</v>
      </c>
      <c r="K246" s="22">
        <v>836917.47642097028</v>
      </c>
      <c r="L246" s="140">
        <f t="shared" si="107"/>
        <v>1301277.5363694122</v>
      </c>
      <c r="M246" s="140"/>
      <c r="N246" s="22">
        <v>948316.28074108204</v>
      </c>
      <c r="O246" s="22">
        <v>1040650.6809683233</v>
      </c>
      <c r="P246" s="22">
        <v>-563080.00377645378</v>
      </c>
      <c r="Q246" s="16">
        <v>215711.58507527906</v>
      </c>
      <c r="R246" s="13">
        <f t="shared" si="108"/>
        <v>1641598.5430082304</v>
      </c>
      <c r="S246" s="16"/>
      <c r="T246" s="16">
        <v>948316.28074108204</v>
      </c>
      <c r="U246" s="22">
        <v>931844.57338175492</v>
      </c>
      <c r="V246" s="22">
        <v>-184616.84</v>
      </c>
      <c r="W246" s="22">
        <v>-70693.84</v>
      </c>
      <c r="X246" s="153">
        <f t="shared" si="109"/>
        <v>-563080.00377645378</v>
      </c>
      <c r="Y246" s="16">
        <f t="shared" si="119"/>
        <v>306059.77417369571</v>
      </c>
      <c r="Z246" s="13">
        <f t="shared" si="120"/>
        <v>1367829.9445200786</v>
      </c>
      <c r="AA246" s="13"/>
      <c r="AB246" s="16">
        <v>948316.28074108204</v>
      </c>
      <c r="AC246" s="22">
        <v>825005.51290088997</v>
      </c>
      <c r="AD246" s="22">
        <v>-184223.6</v>
      </c>
      <c r="AE246" s="22">
        <v>-70598.44</v>
      </c>
      <c r="AF246" s="140">
        <f t="shared" si="118"/>
        <v>1518499.7536419719</v>
      </c>
      <c r="AG246" s="173"/>
      <c r="AH246" s="16">
        <f t="shared" si="110"/>
        <v>74.920951911655706</v>
      </c>
      <c r="AI246" s="16">
        <f t="shared" si="111"/>
        <v>135.03024788979837</v>
      </c>
      <c r="AJ246" s="16">
        <f t="shared" si="112"/>
        <v>209.95119980145404</v>
      </c>
      <c r="AL246" s="153">
        <f t="shared" si="113"/>
        <v>152.53599497202541</v>
      </c>
      <c r="AM246" s="153">
        <f t="shared" si="114"/>
        <v>167.38791715752345</v>
      </c>
      <c r="AN246" s="153">
        <f t="shared" si="115"/>
        <v>-90.571015566423327</v>
      </c>
      <c r="AO246" s="153">
        <f t="shared" si="116"/>
        <v>34.69705405746808</v>
      </c>
      <c r="AP246" s="153">
        <f t="shared" si="117"/>
        <v>264.04995062059362</v>
      </c>
      <c r="AR246" s="153">
        <f t="shared" si="101"/>
        <v>153.99744734346899</v>
      </c>
      <c r="AS246" s="153">
        <f t="shared" si="102"/>
        <v>151.32260041925218</v>
      </c>
      <c r="AT246" s="153">
        <f t="shared" si="103"/>
        <v>-29.98</v>
      </c>
      <c r="AU246" s="153">
        <f t="shared" si="104"/>
        <v>-11.479999999999999</v>
      </c>
      <c r="AV246" s="153">
        <f t="shared" si="105"/>
        <v>-91.438779437553393</v>
      </c>
      <c r="AW246" s="153">
        <f t="shared" si="106"/>
        <v>49.701165016839184</v>
      </c>
      <c r="AX246" s="153">
        <f t="shared" si="121"/>
        <v>222.12243334200693</v>
      </c>
      <c r="AZ246" s="16">
        <f t="shared" si="122"/>
        <v>153.39959248480784</v>
      </c>
      <c r="BA246" s="16">
        <f t="shared" si="123"/>
        <v>133.45284906193626</v>
      </c>
      <c r="BB246" s="16">
        <f t="shared" si="124"/>
        <v>-29.8</v>
      </c>
      <c r="BC246" s="16">
        <f t="shared" si="125"/>
        <v>-11.42</v>
      </c>
      <c r="BD246" s="16">
        <f t="shared" si="126"/>
        <v>245.63244154674408</v>
      </c>
    </row>
    <row r="247" spans="1:56">
      <c r="A247" s="54">
        <v>758</v>
      </c>
      <c r="B247" s="60">
        <v>19</v>
      </c>
      <c r="C247" s="60">
        <v>19</v>
      </c>
      <c r="D247" s="12" t="s">
        <v>260</v>
      </c>
      <c r="E247" s="15">
        <v>8187</v>
      </c>
      <c r="F247" s="15">
        <v>8134</v>
      </c>
      <c r="G247" s="22">
        <v>8126</v>
      </c>
      <c r="H247" s="22">
        <v>8127</v>
      </c>
      <c r="I247" s="22"/>
      <c r="J247" s="16">
        <v>-3690454.1879474381</v>
      </c>
      <c r="K247" s="22">
        <v>-1876872.494345821</v>
      </c>
      <c r="L247" s="140">
        <f t="shared" si="107"/>
        <v>-5567326.6822932586</v>
      </c>
      <c r="M247" s="140"/>
      <c r="N247" s="22">
        <v>-2318562.9125566757</v>
      </c>
      <c r="O247" s="22">
        <v>-874185.26601256337</v>
      </c>
      <c r="P247" s="22">
        <v>-736704.64061728725</v>
      </c>
      <c r="Q247" s="16">
        <v>282225.83770344534</v>
      </c>
      <c r="R247" s="13">
        <f t="shared" si="108"/>
        <v>-3647226.9814830809</v>
      </c>
      <c r="S247" s="16"/>
      <c r="T247" s="16">
        <v>-2318562.9125566757</v>
      </c>
      <c r="U247" s="22">
        <v>-772521.52773190499</v>
      </c>
      <c r="V247" s="22">
        <v>-243617.48</v>
      </c>
      <c r="W247" s="22">
        <v>-93286.48000000001</v>
      </c>
      <c r="X247" s="153">
        <f t="shared" si="109"/>
        <v>-736704.64061728725</v>
      </c>
      <c r="Y247" s="16">
        <f t="shared" si="119"/>
        <v>403871.6669268352</v>
      </c>
      <c r="Z247" s="13">
        <f t="shared" si="120"/>
        <v>-3760821.373979033</v>
      </c>
      <c r="AA247" s="13"/>
      <c r="AB247" s="16">
        <v>-2318562.9125566757</v>
      </c>
      <c r="AC247" s="22">
        <v>-668284.20715145709</v>
      </c>
      <c r="AD247" s="22">
        <v>-242184.6</v>
      </c>
      <c r="AE247" s="22">
        <v>-92810.34</v>
      </c>
      <c r="AF247" s="140">
        <f t="shared" si="118"/>
        <v>-3321842.0597081329</v>
      </c>
      <c r="AG247" s="173"/>
      <c r="AH247" s="16">
        <f t="shared" si="110"/>
        <v>-450.77002417826287</v>
      </c>
      <c r="AI247" s="16">
        <f t="shared" si="111"/>
        <v>-229.25033520774656</v>
      </c>
      <c r="AJ247" s="16">
        <f t="shared" si="112"/>
        <v>-680.02035938600932</v>
      </c>
      <c r="AL247" s="153">
        <f t="shared" si="113"/>
        <v>-285.04584614662843</v>
      </c>
      <c r="AM247" s="153">
        <f t="shared" si="114"/>
        <v>-107.47298574041841</v>
      </c>
      <c r="AN247" s="153">
        <f t="shared" si="115"/>
        <v>-90.571015566423313</v>
      </c>
      <c r="AO247" s="153">
        <f t="shared" si="116"/>
        <v>34.69705405746808</v>
      </c>
      <c r="AP247" s="153">
        <f t="shared" si="117"/>
        <v>-448.39279339600205</v>
      </c>
      <c r="AR247" s="153">
        <f t="shared" si="101"/>
        <v>-285.32647213348213</v>
      </c>
      <c r="AS247" s="153">
        <f t="shared" si="102"/>
        <v>-95.067871982759655</v>
      </c>
      <c r="AT247" s="153">
        <f t="shared" si="103"/>
        <v>-29.98</v>
      </c>
      <c r="AU247" s="153">
        <f t="shared" si="104"/>
        <v>-11.48</v>
      </c>
      <c r="AV247" s="153">
        <f t="shared" si="105"/>
        <v>-90.660182207394442</v>
      </c>
      <c r="AW247" s="153">
        <f t="shared" si="106"/>
        <v>49.701165016839184</v>
      </c>
      <c r="AX247" s="153">
        <f t="shared" si="121"/>
        <v>-462.81336130679705</v>
      </c>
      <c r="AZ247" s="16">
        <f t="shared" si="122"/>
        <v>-285.29136367130252</v>
      </c>
      <c r="BA247" s="16">
        <f t="shared" si="123"/>
        <v>-82.230122696131062</v>
      </c>
      <c r="BB247" s="16">
        <f t="shared" si="124"/>
        <v>-29.8</v>
      </c>
      <c r="BC247" s="16">
        <f t="shared" si="125"/>
        <v>-11.42</v>
      </c>
      <c r="BD247" s="16">
        <f t="shared" si="126"/>
        <v>-408.74148636743359</v>
      </c>
    </row>
    <row r="248" spans="1:56">
      <c r="A248" s="54">
        <v>759</v>
      </c>
      <c r="B248" s="60">
        <v>14</v>
      </c>
      <c r="C248" s="60">
        <v>14</v>
      </c>
      <c r="D248" s="12" t="s">
        <v>261</v>
      </c>
      <c r="E248" s="15">
        <v>1997</v>
      </c>
      <c r="F248" s="15">
        <v>1942</v>
      </c>
      <c r="G248" s="22">
        <v>1873</v>
      </c>
      <c r="H248" s="22">
        <v>1800</v>
      </c>
      <c r="I248" s="22"/>
      <c r="J248" s="16">
        <v>296684.54337241122</v>
      </c>
      <c r="K248" s="22">
        <v>-9412.404535199852</v>
      </c>
      <c r="L248" s="140">
        <f t="shared" si="107"/>
        <v>287272.13883721136</v>
      </c>
      <c r="M248" s="140"/>
      <c r="N248" s="22">
        <v>82997.477848417751</v>
      </c>
      <c r="O248" s="22">
        <v>-131032.85477877008</v>
      </c>
      <c r="P248" s="22">
        <v>-175888.91222999408</v>
      </c>
      <c r="Q248" s="16">
        <v>67381.678979603006</v>
      </c>
      <c r="R248" s="13">
        <f t="shared" si="108"/>
        <v>-156542.61018074339</v>
      </c>
      <c r="S248" s="16"/>
      <c r="T248" s="16">
        <v>82997.477848417751</v>
      </c>
      <c r="U248" s="22">
        <v>-106760.54352464683</v>
      </c>
      <c r="V248" s="22">
        <v>-56152.54</v>
      </c>
      <c r="W248" s="22">
        <v>-21502.04</v>
      </c>
      <c r="X248" s="153">
        <f t="shared" si="109"/>
        <v>-175888.91222999408</v>
      </c>
      <c r="Y248" s="16">
        <f t="shared" si="119"/>
        <v>93090.282076539792</v>
      </c>
      <c r="Z248" s="13">
        <f t="shared" si="120"/>
        <v>-184216.27582968338</v>
      </c>
      <c r="AA248" s="13"/>
      <c r="AB248" s="16">
        <v>82997.477848417751</v>
      </c>
      <c r="AC248" s="22">
        <v>-81873.787123462927</v>
      </c>
      <c r="AD248" s="22">
        <v>-53640</v>
      </c>
      <c r="AE248" s="22">
        <v>-20556</v>
      </c>
      <c r="AF248" s="140">
        <f t="shared" si="118"/>
        <v>-73072.309275045176</v>
      </c>
      <c r="AG248" s="173"/>
      <c r="AH248" s="16">
        <f t="shared" si="110"/>
        <v>148.56511936525348</v>
      </c>
      <c r="AI248" s="16">
        <f t="shared" si="111"/>
        <v>-4.7132721758637217</v>
      </c>
      <c r="AJ248" s="16">
        <f t="shared" si="112"/>
        <v>143.85184718938976</v>
      </c>
      <c r="AL248" s="153">
        <f t="shared" si="113"/>
        <v>42.738145133067846</v>
      </c>
      <c r="AM248" s="153">
        <f t="shared" si="114"/>
        <v>-67.473148701735369</v>
      </c>
      <c r="AN248" s="153">
        <f t="shared" si="115"/>
        <v>-90.571015566423313</v>
      </c>
      <c r="AO248" s="153">
        <f t="shared" si="116"/>
        <v>34.69705405746808</v>
      </c>
      <c r="AP248" s="153">
        <f t="shared" si="117"/>
        <v>-80.608965077622756</v>
      </c>
      <c r="AR248" s="153">
        <f t="shared" si="101"/>
        <v>44.31258827998812</v>
      </c>
      <c r="AS248" s="153">
        <f t="shared" si="102"/>
        <v>-56.999756286517261</v>
      </c>
      <c r="AT248" s="153">
        <f t="shared" si="103"/>
        <v>-29.98</v>
      </c>
      <c r="AU248" s="153">
        <f t="shared" si="104"/>
        <v>-11.48</v>
      </c>
      <c r="AV248" s="153">
        <f t="shared" si="105"/>
        <v>-93.907587949809979</v>
      </c>
      <c r="AW248" s="153">
        <f t="shared" si="106"/>
        <v>49.701165016839184</v>
      </c>
      <c r="AX248" s="153">
        <f t="shared" si="121"/>
        <v>-98.353590939499938</v>
      </c>
      <c r="AZ248" s="16">
        <f t="shared" si="122"/>
        <v>46.10970991578764</v>
      </c>
      <c r="BA248" s="16">
        <f t="shared" si="123"/>
        <v>-45.48543729081274</v>
      </c>
      <c r="BB248" s="16">
        <f t="shared" si="124"/>
        <v>-29.8</v>
      </c>
      <c r="BC248" s="16">
        <f t="shared" si="125"/>
        <v>-11.42</v>
      </c>
      <c r="BD248" s="16">
        <f t="shared" si="126"/>
        <v>-40.595727375025099</v>
      </c>
    </row>
    <row r="249" spans="1:56">
      <c r="A249" s="54">
        <v>761</v>
      </c>
      <c r="B249" s="60">
        <v>2</v>
      </c>
      <c r="C249" s="60">
        <v>2</v>
      </c>
      <c r="D249" s="12" t="s">
        <v>262</v>
      </c>
      <c r="E249" s="15">
        <v>8563</v>
      </c>
      <c r="F249" s="15">
        <v>8426</v>
      </c>
      <c r="G249" s="22">
        <v>8410</v>
      </c>
      <c r="H249" s="22">
        <v>8429</v>
      </c>
      <c r="I249" s="22"/>
      <c r="J249" s="16">
        <v>2210648.4588482603</v>
      </c>
      <c r="K249" s="22">
        <v>1533230.7110828501</v>
      </c>
      <c r="L249" s="140">
        <f t="shared" si="107"/>
        <v>3743879.1699311105</v>
      </c>
      <c r="M249" s="140"/>
      <c r="N249" s="22">
        <v>1184243.7799134771</v>
      </c>
      <c r="O249" s="22">
        <v>687058.8886166492</v>
      </c>
      <c r="P249" s="22">
        <v>-763151.37716268282</v>
      </c>
      <c r="Q249" s="16">
        <v>292357.37748822605</v>
      </c>
      <c r="R249" s="13">
        <f t="shared" si="108"/>
        <v>1400508.6688556694</v>
      </c>
      <c r="S249" s="16"/>
      <c r="T249" s="16">
        <v>1184243.7799134771</v>
      </c>
      <c r="U249" s="22">
        <v>539592.22261625913</v>
      </c>
      <c r="V249" s="22">
        <v>-252131.80000000002</v>
      </c>
      <c r="W249" s="22">
        <v>-96546.8</v>
      </c>
      <c r="X249" s="153">
        <f t="shared" si="109"/>
        <v>-763151.37716268282</v>
      </c>
      <c r="Y249" s="16">
        <f t="shared" si="119"/>
        <v>417986.79779161752</v>
      </c>
      <c r="Z249" s="13">
        <f t="shared" si="120"/>
        <v>1029992.8231586707</v>
      </c>
      <c r="AA249" s="13"/>
      <c r="AB249" s="16">
        <v>1184243.7799134771</v>
      </c>
      <c r="AC249" s="22">
        <v>394791.52716640104</v>
      </c>
      <c r="AD249" s="22">
        <v>-251184.2</v>
      </c>
      <c r="AE249" s="22">
        <v>-96259.18</v>
      </c>
      <c r="AF249" s="140">
        <f t="shared" si="118"/>
        <v>1231591.9270798783</v>
      </c>
      <c r="AG249" s="173"/>
      <c r="AH249" s="16">
        <f t="shared" si="110"/>
        <v>258.16284699851224</v>
      </c>
      <c r="AI249" s="16">
        <f t="shared" si="111"/>
        <v>179.05298506164314</v>
      </c>
      <c r="AJ249" s="16">
        <f t="shared" si="112"/>
        <v>437.21583206015538</v>
      </c>
      <c r="AL249" s="153">
        <f t="shared" si="113"/>
        <v>140.54637786772813</v>
      </c>
      <c r="AM249" s="153">
        <f t="shared" si="114"/>
        <v>81.540338074608258</v>
      </c>
      <c r="AN249" s="153">
        <f t="shared" si="115"/>
        <v>-90.571015566423313</v>
      </c>
      <c r="AO249" s="153">
        <f t="shared" si="116"/>
        <v>34.69705405746808</v>
      </c>
      <c r="AP249" s="153">
        <f t="shared" si="117"/>
        <v>166.21275443338112</v>
      </c>
      <c r="AR249" s="153">
        <f t="shared" si="101"/>
        <v>140.81376693382606</v>
      </c>
      <c r="AS249" s="153">
        <f t="shared" si="102"/>
        <v>64.160787469234137</v>
      </c>
      <c r="AT249" s="153">
        <f t="shared" si="103"/>
        <v>-29.98</v>
      </c>
      <c r="AU249" s="153">
        <f t="shared" si="104"/>
        <v>-11.48</v>
      </c>
      <c r="AV249" s="153">
        <f t="shared" si="105"/>
        <v>-90.743326654302351</v>
      </c>
      <c r="AW249" s="153">
        <f t="shared" si="106"/>
        <v>49.701165016839184</v>
      </c>
      <c r="AX249" s="153">
        <f t="shared" si="121"/>
        <v>122.47239276559699</v>
      </c>
      <c r="AZ249" s="16">
        <f t="shared" si="122"/>
        <v>140.49635542928903</v>
      </c>
      <c r="BA249" s="16">
        <f t="shared" si="123"/>
        <v>46.837291157480252</v>
      </c>
      <c r="BB249" s="16">
        <f t="shared" si="124"/>
        <v>-29.8</v>
      </c>
      <c r="BC249" s="16">
        <f t="shared" si="125"/>
        <v>-11.42</v>
      </c>
      <c r="BD249" s="16">
        <f t="shared" si="126"/>
        <v>146.11364658676928</v>
      </c>
    </row>
    <row r="250" spans="1:56">
      <c r="A250" s="54">
        <v>762</v>
      </c>
      <c r="B250" s="60">
        <v>11</v>
      </c>
      <c r="C250" s="60">
        <v>11</v>
      </c>
      <c r="D250" s="12" t="s">
        <v>263</v>
      </c>
      <c r="E250" s="15">
        <v>3777</v>
      </c>
      <c r="F250" s="15">
        <v>3672</v>
      </c>
      <c r="G250" s="22">
        <v>3637</v>
      </c>
      <c r="H250" s="22">
        <v>3570</v>
      </c>
      <c r="I250" s="22"/>
      <c r="J250" s="16">
        <v>1321670.5136391146</v>
      </c>
      <c r="K250" s="22">
        <v>791032.61263520934</v>
      </c>
      <c r="L250" s="140">
        <f t="shared" si="107"/>
        <v>2112703.126274324</v>
      </c>
      <c r="M250" s="140"/>
      <c r="N250" s="22">
        <v>1133334.640933282</v>
      </c>
      <c r="O250" s="22">
        <v>594711.0679325345</v>
      </c>
      <c r="P250" s="22">
        <v>-332576.76915990643</v>
      </c>
      <c r="Q250" s="16">
        <v>127407.58249902278</v>
      </c>
      <c r="R250" s="13">
        <f t="shared" si="108"/>
        <v>1522876.522204933</v>
      </c>
      <c r="S250" s="16"/>
      <c r="T250" s="16">
        <v>1133334.640933282</v>
      </c>
      <c r="U250" s="22">
        <v>530445.98395989835</v>
      </c>
      <c r="V250" s="22">
        <v>-109037.26</v>
      </c>
      <c r="W250" s="22">
        <v>-41752.76</v>
      </c>
      <c r="X250" s="153">
        <f t="shared" si="109"/>
        <v>-332576.76915990643</v>
      </c>
      <c r="Y250" s="16">
        <f t="shared" si="119"/>
        <v>180763.13716624412</v>
      </c>
      <c r="Z250" s="13">
        <f t="shared" si="120"/>
        <v>1361176.9728995182</v>
      </c>
      <c r="AA250" s="13"/>
      <c r="AB250" s="16">
        <v>1133334.640933282</v>
      </c>
      <c r="AC250" s="22">
        <v>467342.7138801596</v>
      </c>
      <c r="AD250" s="22">
        <v>-106386</v>
      </c>
      <c r="AE250" s="22">
        <v>-40769.4</v>
      </c>
      <c r="AF250" s="140">
        <f t="shared" si="118"/>
        <v>1453521.9548134417</v>
      </c>
      <c r="AG250" s="173"/>
      <c r="AH250" s="16">
        <f t="shared" si="110"/>
        <v>349.92600308157654</v>
      </c>
      <c r="AI250" s="16">
        <f t="shared" si="111"/>
        <v>209.43410448377267</v>
      </c>
      <c r="AJ250" s="16">
        <f t="shared" si="112"/>
        <v>559.36010756534927</v>
      </c>
      <c r="AL250" s="153">
        <f t="shared" si="113"/>
        <v>308.64233140884585</v>
      </c>
      <c r="AM250" s="153">
        <f t="shared" si="114"/>
        <v>161.9583518334789</v>
      </c>
      <c r="AN250" s="153">
        <f t="shared" si="115"/>
        <v>-90.571015566423313</v>
      </c>
      <c r="AO250" s="153">
        <f t="shared" si="116"/>
        <v>34.69705405746808</v>
      </c>
      <c r="AP250" s="153">
        <f t="shared" si="117"/>
        <v>414.72672173336957</v>
      </c>
      <c r="AR250" s="153">
        <f t="shared" si="101"/>
        <v>311.61249407019028</v>
      </c>
      <c r="AS250" s="153">
        <f t="shared" si="102"/>
        <v>145.8471223425621</v>
      </c>
      <c r="AT250" s="153">
        <f t="shared" si="103"/>
        <v>-29.979999999999997</v>
      </c>
      <c r="AU250" s="153">
        <f t="shared" si="104"/>
        <v>-11.48</v>
      </c>
      <c r="AV250" s="153">
        <f t="shared" si="105"/>
        <v>-91.442609062388343</v>
      </c>
      <c r="AW250" s="153">
        <f t="shared" si="106"/>
        <v>49.701165016839184</v>
      </c>
      <c r="AX250" s="153">
        <f t="shared" si="121"/>
        <v>374.25817236720326</v>
      </c>
      <c r="AZ250" s="16">
        <f t="shared" si="122"/>
        <v>317.4606837348129</v>
      </c>
      <c r="BA250" s="16">
        <f t="shared" si="123"/>
        <v>130.90832321573097</v>
      </c>
      <c r="BB250" s="16">
        <f t="shared" si="124"/>
        <v>-29.8</v>
      </c>
      <c r="BC250" s="16">
        <f t="shared" si="125"/>
        <v>-11.42</v>
      </c>
      <c r="BD250" s="16">
        <f t="shared" si="126"/>
        <v>407.14900695054388</v>
      </c>
    </row>
    <row r="251" spans="1:56">
      <c r="A251" s="54">
        <v>765</v>
      </c>
      <c r="B251" s="60">
        <v>18</v>
      </c>
      <c r="C251" s="60">
        <v>18</v>
      </c>
      <c r="D251" s="12" t="s">
        <v>264</v>
      </c>
      <c r="E251" s="15">
        <v>10348</v>
      </c>
      <c r="F251" s="15">
        <v>10354</v>
      </c>
      <c r="G251" s="22">
        <v>10274</v>
      </c>
      <c r="H251" s="22">
        <v>10185</v>
      </c>
      <c r="I251" s="22"/>
      <c r="J251" s="16">
        <v>-2184411.0825233534</v>
      </c>
      <c r="K251" s="22">
        <v>-765267.9430192773</v>
      </c>
      <c r="L251" s="140">
        <f t="shared" si="107"/>
        <v>-2949679.0255426308</v>
      </c>
      <c r="M251" s="140"/>
      <c r="N251" s="22">
        <v>-1043874.4614051267</v>
      </c>
      <c r="O251" s="22">
        <v>4759.3165919805961</v>
      </c>
      <c r="P251" s="22">
        <v>-937772.29517474701</v>
      </c>
      <c r="Q251" s="16">
        <v>359253.29771102447</v>
      </c>
      <c r="R251" s="13">
        <f t="shared" si="108"/>
        <v>-1617634.1422768687</v>
      </c>
      <c r="S251" s="16"/>
      <c r="T251" s="16">
        <v>-1043874.4614051267</v>
      </c>
      <c r="U251" s="22">
        <v>-21140.018770948162</v>
      </c>
      <c r="V251" s="22">
        <v>-308014.52</v>
      </c>
      <c r="W251" s="22">
        <v>-117945.52</v>
      </c>
      <c r="X251" s="153">
        <f t="shared" si="109"/>
        <v>-937772.29517474701</v>
      </c>
      <c r="Y251" s="16">
        <f t="shared" si="119"/>
        <v>510629.7693830058</v>
      </c>
      <c r="Z251" s="13">
        <f t="shared" si="120"/>
        <v>-1918117.0459678164</v>
      </c>
      <c r="AA251" s="13"/>
      <c r="AB251" s="16">
        <v>-1043874.4614051267</v>
      </c>
      <c r="AC251" s="22">
        <v>-43763.368009950151</v>
      </c>
      <c r="AD251" s="22">
        <v>-303513</v>
      </c>
      <c r="AE251" s="22">
        <v>-116312.7</v>
      </c>
      <c r="AF251" s="140">
        <f t="shared" si="118"/>
        <v>-1507463.5294150768</v>
      </c>
      <c r="AG251" s="173"/>
      <c r="AH251" s="16">
        <f t="shared" si="110"/>
        <v>-211.09500217659001</v>
      </c>
      <c r="AI251" s="16">
        <f t="shared" si="111"/>
        <v>-73.953222170397879</v>
      </c>
      <c r="AJ251" s="16">
        <f t="shared" si="112"/>
        <v>-285.04822434698792</v>
      </c>
      <c r="AL251" s="153">
        <f t="shared" si="113"/>
        <v>-100.81847222379049</v>
      </c>
      <c r="AM251" s="153">
        <f t="shared" si="114"/>
        <v>0.45965970561914199</v>
      </c>
      <c r="AN251" s="153">
        <f t="shared" si="115"/>
        <v>-90.571015566423313</v>
      </c>
      <c r="AO251" s="153">
        <f t="shared" si="116"/>
        <v>34.69705405746808</v>
      </c>
      <c r="AP251" s="153">
        <f t="shared" si="117"/>
        <v>-156.2327740271266</v>
      </c>
      <c r="AR251" s="153">
        <f t="shared" si="101"/>
        <v>-101.60350996740576</v>
      </c>
      <c r="AS251" s="153">
        <f t="shared" si="102"/>
        <v>-2.0576230067109367</v>
      </c>
      <c r="AT251" s="153">
        <f t="shared" si="103"/>
        <v>-29.98</v>
      </c>
      <c r="AU251" s="153">
        <f t="shared" si="104"/>
        <v>-11.48</v>
      </c>
      <c r="AV251" s="153">
        <f t="shared" si="105"/>
        <v>-91.276259993648722</v>
      </c>
      <c r="AW251" s="153">
        <f t="shared" si="106"/>
        <v>49.701165016839184</v>
      </c>
      <c r="AX251" s="153">
        <f t="shared" si="121"/>
        <v>-186.69622795092627</v>
      </c>
      <c r="AZ251" s="16">
        <f t="shared" si="122"/>
        <v>-102.49135605352251</v>
      </c>
      <c r="BA251" s="16">
        <f t="shared" si="123"/>
        <v>-4.296845165434477</v>
      </c>
      <c r="BB251" s="16">
        <f t="shared" si="124"/>
        <v>-29.8</v>
      </c>
      <c r="BC251" s="16">
        <f t="shared" si="125"/>
        <v>-11.42</v>
      </c>
      <c r="BD251" s="16">
        <f t="shared" si="126"/>
        <v>-148.00820121895697</v>
      </c>
    </row>
    <row r="252" spans="1:56">
      <c r="A252" s="54">
        <v>768</v>
      </c>
      <c r="B252" s="60">
        <v>10</v>
      </c>
      <c r="C252" s="60">
        <v>10</v>
      </c>
      <c r="D252" s="12" t="s">
        <v>265</v>
      </c>
      <c r="E252" s="15">
        <v>2430</v>
      </c>
      <c r="F252" s="15">
        <v>2375</v>
      </c>
      <c r="G252" s="22">
        <v>2368</v>
      </c>
      <c r="H252" s="22">
        <v>2361</v>
      </c>
      <c r="I252" s="22"/>
      <c r="J252" s="16">
        <v>145425.74719057904</v>
      </c>
      <c r="K252" s="22">
        <v>486244.53408457228</v>
      </c>
      <c r="L252" s="140">
        <f t="shared" si="107"/>
        <v>631670.2812751513</v>
      </c>
      <c r="M252" s="140"/>
      <c r="N252" s="22">
        <v>356138.01502340147</v>
      </c>
      <c r="O252" s="22">
        <v>581009.23540068476</v>
      </c>
      <c r="P252" s="22">
        <v>-215106.16197025537</v>
      </c>
      <c r="Q252" s="16">
        <v>82405.503386486685</v>
      </c>
      <c r="R252" s="13">
        <f t="shared" si="108"/>
        <v>804446.59184031759</v>
      </c>
      <c r="S252" s="16"/>
      <c r="T252" s="16">
        <v>356138.01502340147</v>
      </c>
      <c r="U252" s="22">
        <v>539443.44715585606</v>
      </c>
      <c r="V252" s="22">
        <v>-70992.639999999999</v>
      </c>
      <c r="W252" s="22">
        <v>-27184.639999999999</v>
      </c>
      <c r="X252" s="153">
        <f t="shared" si="109"/>
        <v>-215106.16197025537</v>
      </c>
      <c r="Y252" s="16">
        <f t="shared" si="119"/>
        <v>117692.35875987519</v>
      </c>
      <c r="Z252" s="13">
        <f t="shared" si="120"/>
        <v>699990.37896887725</v>
      </c>
      <c r="AA252" s="13"/>
      <c r="AB252" s="16">
        <v>356138.01502340147</v>
      </c>
      <c r="AC252" s="22">
        <v>498629.1044436068</v>
      </c>
      <c r="AD252" s="22">
        <v>-70357.8</v>
      </c>
      <c r="AE252" s="22">
        <v>-26962.62</v>
      </c>
      <c r="AF252" s="140">
        <f t="shared" si="118"/>
        <v>757446.69946700823</v>
      </c>
      <c r="AG252" s="173"/>
      <c r="AH252" s="16">
        <f t="shared" si="110"/>
        <v>59.845986498180679</v>
      </c>
      <c r="AI252" s="16">
        <f t="shared" si="111"/>
        <v>200.10063131052357</v>
      </c>
      <c r="AJ252" s="16">
        <f t="shared" si="112"/>
        <v>259.94661780870422</v>
      </c>
      <c r="AL252" s="153">
        <f t="shared" si="113"/>
        <v>149.95284843090587</v>
      </c>
      <c r="AM252" s="153">
        <f t="shared" si="114"/>
        <v>244.63546753713044</v>
      </c>
      <c r="AN252" s="153">
        <f t="shared" si="115"/>
        <v>-90.571015566423313</v>
      </c>
      <c r="AO252" s="153">
        <f t="shared" si="116"/>
        <v>34.69705405746808</v>
      </c>
      <c r="AP252" s="153">
        <f t="shared" si="117"/>
        <v>338.71435445908111</v>
      </c>
      <c r="AR252" s="153">
        <f t="shared" si="101"/>
        <v>150.39612120920671</v>
      </c>
      <c r="AS252" s="153">
        <f t="shared" si="102"/>
        <v>227.80550977865542</v>
      </c>
      <c r="AT252" s="153">
        <f t="shared" si="103"/>
        <v>-29.98</v>
      </c>
      <c r="AU252" s="153">
        <f t="shared" si="104"/>
        <v>-11.48</v>
      </c>
      <c r="AV252" s="153">
        <f t="shared" si="105"/>
        <v>-90.838750832033526</v>
      </c>
      <c r="AW252" s="153">
        <f t="shared" si="106"/>
        <v>49.701165016839184</v>
      </c>
      <c r="AX252" s="153">
        <f t="shared" si="121"/>
        <v>295.60404517266778</v>
      </c>
      <c r="AZ252" s="16">
        <f t="shared" si="122"/>
        <v>150.84202245802689</v>
      </c>
      <c r="BA252" s="16">
        <f t="shared" si="123"/>
        <v>211.19402983634342</v>
      </c>
      <c r="BB252" s="16">
        <f t="shared" si="124"/>
        <v>-29.8</v>
      </c>
      <c r="BC252" s="16">
        <f t="shared" si="125"/>
        <v>-11.42</v>
      </c>
      <c r="BD252" s="16">
        <f t="shared" si="126"/>
        <v>320.81605229437031</v>
      </c>
    </row>
    <row r="253" spans="1:56">
      <c r="A253" s="54">
        <v>777</v>
      </c>
      <c r="B253" s="60">
        <v>18</v>
      </c>
      <c r="C253" s="60">
        <v>18</v>
      </c>
      <c r="D253" s="12" t="s">
        <v>266</v>
      </c>
      <c r="E253" s="15">
        <v>7508</v>
      </c>
      <c r="F253" s="15">
        <v>7367</v>
      </c>
      <c r="G253" s="22">
        <v>7172</v>
      </c>
      <c r="H253" s="22">
        <v>7038</v>
      </c>
      <c r="I253" s="22"/>
      <c r="J253" s="16">
        <v>-72003.561203717982</v>
      </c>
      <c r="K253" s="22">
        <v>455852.61629320763</v>
      </c>
      <c r="L253" s="140">
        <f t="shared" si="107"/>
        <v>383849.05508948967</v>
      </c>
      <c r="M253" s="140"/>
      <c r="N253" s="22">
        <v>299371.21545643284</v>
      </c>
      <c r="O253" s="22">
        <v>561784.0863150229</v>
      </c>
      <c r="P253" s="22">
        <v>-667236.67167784052</v>
      </c>
      <c r="Q253" s="16">
        <v>255613.19724136734</v>
      </c>
      <c r="R253" s="13">
        <f t="shared" si="108"/>
        <v>449531.82733498246</v>
      </c>
      <c r="S253" s="16"/>
      <c r="T253" s="16">
        <v>299371.21545643284</v>
      </c>
      <c r="U253" s="22">
        <v>432851.38652569545</v>
      </c>
      <c r="V253" s="22">
        <v>-215016.56</v>
      </c>
      <c r="W253" s="22">
        <v>-82334.559999999998</v>
      </c>
      <c r="X253" s="153">
        <f t="shared" si="109"/>
        <v>-667236.67167784052</v>
      </c>
      <c r="Y253" s="16">
        <f t="shared" si="119"/>
        <v>356456.75550077064</v>
      </c>
      <c r="Z253" s="13">
        <f t="shared" si="120"/>
        <v>124091.56580505846</v>
      </c>
      <c r="AA253" s="13"/>
      <c r="AB253" s="16">
        <v>299371.21545643284</v>
      </c>
      <c r="AC253" s="22">
        <v>306249.59167889925</v>
      </c>
      <c r="AD253" s="22">
        <v>-209732.4</v>
      </c>
      <c r="AE253" s="22">
        <v>-80373.960000000006</v>
      </c>
      <c r="AF253" s="140">
        <f t="shared" si="118"/>
        <v>315514.4471353321</v>
      </c>
      <c r="AG253" s="173"/>
      <c r="AH253" s="16">
        <f t="shared" si="110"/>
        <v>-9.5902452322479999</v>
      </c>
      <c r="AI253" s="16">
        <f t="shared" si="111"/>
        <v>60.715585547843318</v>
      </c>
      <c r="AJ253" s="16">
        <f t="shared" si="112"/>
        <v>51.125340315595324</v>
      </c>
      <c r="AL253" s="153">
        <f t="shared" si="113"/>
        <v>40.636787763870345</v>
      </c>
      <c r="AM253" s="153">
        <f t="shared" si="114"/>
        <v>76.256832674768958</v>
      </c>
      <c r="AN253" s="153">
        <f t="shared" si="115"/>
        <v>-90.571015566423313</v>
      </c>
      <c r="AO253" s="153">
        <f t="shared" si="116"/>
        <v>34.69705405746808</v>
      </c>
      <c r="AP253" s="153">
        <f t="shared" si="117"/>
        <v>61.019658929684056</v>
      </c>
      <c r="AR253" s="153">
        <f t="shared" si="101"/>
        <v>41.741664174070387</v>
      </c>
      <c r="AS253" s="153">
        <f t="shared" si="102"/>
        <v>60.352954061028363</v>
      </c>
      <c r="AT253" s="153">
        <f t="shared" si="103"/>
        <v>-29.98</v>
      </c>
      <c r="AU253" s="153">
        <f t="shared" si="104"/>
        <v>-11.48</v>
      </c>
      <c r="AV253" s="153">
        <f t="shared" si="105"/>
        <v>-93.033557121840559</v>
      </c>
      <c r="AW253" s="153">
        <f t="shared" si="106"/>
        <v>49.701165016839184</v>
      </c>
      <c r="AX253" s="153">
        <f t="shared" si="121"/>
        <v>17.302226130097388</v>
      </c>
      <c r="AZ253" s="16">
        <f t="shared" si="122"/>
        <v>42.536404583181707</v>
      </c>
      <c r="BA253" s="16">
        <f t="shared" si="123"/>
        <v>43.513724307885653</v>
      </c>
      <c r="BB253" s="16">
        <f t="shared" si="124"/>
        <v>-29.8</v>
      </c>
      <c r="BC253" s="16">
        <f t="shared" si="125"/>
        <v>-11.420000000000002</v>
      </c>
      <c r="BD253" s="16">
        <f t="shared" si="126"/>
        <v>44.830128891067361</v>
      </c>
    </row>
    <row r="254" spans="1:56">
      <c r="A254" s="54">
        <v>778</v>
      </c>
      <c r="B254" s="60">
        <v>11</v>
      </c>
      <c r="C254" s="60">
        <v>11</v>
      </c>
      <c r="D254" s="12" t="s">
        <v>267</v>
      </c>
      <c r="E254" s="15">
        <v>6891</v>
      </c>
      <c r="F254" s="15">
        <v>6763</v>
      </c>
      <c r="G254" s="22">
        <v>6708</v>
      </c>
      <c r="H254" s="22">
        <v>6632</v>
      </c>
      <c r="I254" s="22"/>
      <c r="J254" s="16">
        <v>204565.76965551908</v>
      </c>
      <c r="K254" s="22">
        <v>147.64595564326964</v>
      </c>
      <c r="L254" s="140">
        <f t="shared" si="107"/>
        <v>204713.41561116235</v>
      </c>
      <c r="M254" s="140"/>
      <c r="N254" s="22">
        <v>735153.47764505388</v>
      </c>
      <c r="O254" s="22">
        <v>223841.56793869319</v>
      </c>
      <c r="P254" s="22">
        <v>-612531.77827572089</v>
      </c>
      <c r="Q254" s="16">
        <v>234656.17659065663</v>
      </c>
      <c r="R254" s="13">
        <f t="shared" si="108"/>
        <v>581119.44389868283</v>
      </c>
      <c r="S254" s="16"/>
      <c r="T254" s="16">
        <v>735153.47764505388</v>
      </c>
      <c r="U254" s="22">
        <v>105479.70440194538</v>
      </c>
      <c r="V254" s="22">
        <v>-201105.84</v>
      </c>
      <c r="W254" s="22">
        <v>-77007.839999999997</v>
      </c>
      <c r="X254" s="153">
        <f t="shared" si="109"/>
        <v>-612531.77827572089</v>
      </c>
      <c r="Y254" s="16">
        <f t="shared" ref="Y254:Y267" si="127">G254/$G$10*277000000</f>
        <v>333395.41493295721</v>
      </c>
      <c r="Z254" s="13">
        <f t="shared" ref="Z254:Z285" si="128">SUM(T254:Y254)</f>
        <v>283383.13870423561</v>
      </c>
      <c r="AA254" s="13"/>
      <c r="AB254" s="16">
        <v>735153.47764505388</v>
      </c>
      <c r="AC254" s="22">
        <v>-10742.358656135601</v>
      </c>
      <c r="AD254" s="22">
        <v>-197633.6</v>
      </c>
      <c r="AE254" s="22">
        <v>-75737.440000000002</v>
      </c>
      <c r="AF254" s="140">
        <f t="shared" si="118"/>
        <v>451040.07898891828</v>
      </c>
      <c r="AG254" s="173"/>
      <c r="AH254" s="16">
        <f t="shared" si="110"/>
        <v>29.685933776740541</v>
      </c>
      <c r="AI254" s="16">
        <f t="shared" si="111"/>
        <v>2.142591142697281E-2</v>
      </c>
      <c r="AJ254" s="16">
        <f t="shared" si="112"/>
        <v>29.707359688167514</v>
      </c>
      <c r="AL254" s="153">
        <f t="shared" si="113"/>
        <v>108.70227379048556</v>
      </c>
      <c r="AM254" s="153">
        <f t="shared" si="114"/>
        <v>33.097969531079876</v>
      </c>
      <c r="AN254" s="153">
        <f t="shared" si="115"/>
        <v>-90.571015566423313</v>
      </c>
      <c r="AO254" s="153">
        <f t="shared" si="116"/>
        <v>34.69705405746808</v>
      </c>
      <c r="AP254" s="153">
        <f t="shared" si="117"/>
        <v>85.926281812610213</v>
      </c>
      <c r="AR254" s="153">
        <f t="shared" si="101"/>
        <v>109.59354168829068</v>
      </c>
      <c r="AS254" s="153">
        <f t="shared" si="102"/>
        <v>15.724463983593527</v>
      </c>
      <c r="AT254" s="153">
        <f t="shared" si="103"/>
        <v>-29.98</v>
      </c>
      <c r="AU254" s="153">
        <f t="shared" si="104"/>
        <v>-11.479999999999999</v>
      </c>
      <c r="AV254" s="153">
        <f t="shared" si="105"/>
        <v>-91.313622283202278</v>
      </c>
      <c r="AW254" s="153">
        <f t="shared" si="106"/>
        <v>49.701165016839177</v>
      </c>
      <c r="AX254" s="153">
        <f t="shared" ref="AX254:AX285" si="129">Z254/$G254</f>
        <v>42.245548405521113</v>
      </c>
      <c r="AZ254" s="16">
        <f t="shared" si="122"/>
        <v>110.84943872814443</v>
      </c>
      <c r="BA254" s="16">
        <f t="shared" si="123"/>
        <v>-1.6197766369323885</v>
      </c>
      <c r="BB254" s="16">
        <f t="shared" si="124"/>
        <v>-29.8</v>
      </c>
      <c r="BC254" s="16">
        <f t="shared" si="125"/>
        <v>-11.42</v>
      </c>
      <c r="BD254" s="16">
        <f t="shared" si="126"/>
        <v>68.00966209121205</v>
      </c>
    </row>
    <row r="255" spans="1:56">
      <c r="A255" s="54">
        <v>781</v>
      </c>
      <c r="B255" s="60">
        <v>7</v>
      </c>
      <c r="C255" s="60">
        <v>7</v>
      </c>
      <c r="D255" s="12" t="s">
        <v>268</v>
      </c>
      <c r="E255" s="15">
        <v>3584</v>
      </c>
      <c r="F255" s="15">
        <v>3504</v>
      </c>
      <c r="G255" s="22">
        <v>3496</v>
      </c>
      <c r="H255" s="22">
        <v>3428</v>
      </c>
      <c r="I255" s="22"/>
      <c r="J255" s="16">
        <v>1672898.4574167642</v>
      </c>
      <c r="K255" s="22">
        <v>1588792.5748640695</v>
      </c>
      <c r="L255" s="140">
        <f t="shared" si="107"/>
        <v>3261691.0322808335</v>
      </c>
      <c r="M255" s="140"/>
      <c r="N255" s="22">
        <v>1784046.2085390668</v>
      </c>
      <c r="O255" s="22">
        <v>1595457.0456001635</v>
      </c>
      <c r="P255" s="22">
        <v>-317360.83854474727</v>
      </c>
      <c r="Q255" s="16">
        <v>121578.47741736815</v>
      </c>
      <c r="R255" s="13">
        <f t="shared" si="108"/>
        <v>3183720.8930118512</v>
      </c>
      <c r="S255" s="16"/>
      <c r="T255" s="16">
        <v>1784046.2085390668</v>
      </c>
      <c r="U255" s="22">
        <v>1534132.1942275825</v>
      </c>
      <c r="V255" s="22">
        <v>-104810.08</v>
      </c>
      <c r="W255" s="22">
        <v>-40134.080000000002</v>
      </c>
      <c r="X255" s="153">
        <f t="shared" si="109"/>
        <v>-317360.83854474727</v>
      </c>
      <c r="Y255" s="16">
        <f t="shared" si="127"/>
        <v>173755.27289886979</v>
      </c>
      <c r="Z255" s="13">
        <f t="shared" si="128"/>
        <v>3029628.6771207717</v>
      </c>
      <c r="AA255" s="13"/>
      <c r="AB255" s="16">
        <v>1784046.2085390668</v>
      </c>
      <c r="AC255" s="22">
        <v>1473916.0018639104</v>
      </c>
      <c r="AD255" s="22">
        <v>-102154.40000000001</v>
      </c>
      <c r="AE255" s="22">
        <v>-39147.760000000002</v>
      </c>
      <c r="AF255" s="140">
        <f t="shared" si="118"/>
        <v>3116660.0504029775</v>
      </c>
      <c r="AG255" s="173"/>
      <c r="AH255" s="16">
        <f t="shared" si="110"/>
        <v>466.7685428060168</v>
      </c>
      <c r="AI255" s="16">
        <f t="shared" si="111"/>
        <v>443.30149968305511</v>
      </c>
      <c r="AJ255" s="16">
        <f t="shared" si="112"/>
        <v>910.07004248907185</v>
      </c>
      <c r="AL255" s="153">
        <f t="shared" si="113"/>
        <v>509.14560745977934</v>
      </c>
      <c r="AM255" s="153">
        <f t="shared" si="114"/>
        <v>455.32449931511513</v>
      </c>
      <c r="AN255" s="153">
        <f t="shared" si="115"/>
        <v>-90.571015566423313</v>
      </c>
      <c r="AO255" s="153">
        <f t="shared" si="116"/>
        <v>34.69705405746808</v>
      </c>
      <c r="AP255" s="153">
        <f t="shared" si="117"/>
        <v>908.5961452659393</v>
      </c>
      <c r="AR255" s="153">
        <f t="shared" ref="AR255:AR303" si="130">T255/$G255</f>
        <v>510.31070038302829</v>
      </c>
      <c r="AS255" s="153">
        <f t="shared" ref="AS255:AS303" si="131">U255/$G255</f>
        <v>438.82499834885084</v>
      </c>
      <c r="AT255" s="153">
        <f t="shared" ref="AT255:AT303" si="132">V255/$G255</f>
        <v>-29.98</v>
      </c>
      <c r="AU255" s="153">
        <f t="shared" ref="AU255:AU303" si="133">W255/$G255</f>
        <v>-11.48</v>
      </c>
      <c r="AV255" s="153">
        <f t="shared" ref="AV255:AV303" si="134">X255/$G255</f>
        <v>-90.778271894950592</v>
      </c>
      <c r="AW255" s="153">
        <f t="shared" ref="AW255:AW303" si="135">Y255/$G255</f>
        <v>49.701165016839184</v>
      </c>
      <c r="AX255" s="153">
        <f t="shared" si="129"/>
        <v>866.59859185376763</v>
      </c>
      <c r="AZ255" s="16">
        <f t="shared" si="122"/>
        <v>520.43354974885267</v>
      </c>
      <c r="BA255" s="16">
        <f t="shared" si="123"/>
        <v>429.96382784828188</v>
      </c>
      <c r="BB255" s="16">
        <f t="shared" si="124"/>
        <v>-29.800000000000004</v>
      </c>
      <c r="BC255" s="16">
        <f t="shared" si="125"/>
        <v>-11.42</v>
      </c>
      <c r="BD255" s="16">
        <f t="shared" si="126"/>
        <v>909.17737759713464</v>
      </c>
    </row>
    <row r="256" spans="1:56">
      <c r="A256" s="54">
        <v>783</v>
      </c>
      <c r="B256" s="60">
        <v>4</v>
      </c>
      <c r="C256" s="60">
        <v>4</v>
      </c>
      <c r="D256" s="12" t="s">
        <v>269</v>
      </c>
      <c r="E256" s="15">
        <v>6588</v>
      </c>
      <c r="F256" s="15">
        <v>6419</v>
      </c>
      <c r="G256" s="22">
        <v>6377</v>
      </c>
      <c r="H256" s="22">
        <v>6256</v>
      </c>
      <c r="I256" s="22"/>
      <c r="J256" s="16">
        <v>482606.31541533151</v>
      </c>
      <c r="K256" s="22">
        <v>304892.71807438449</v>
      </c>
      <c r="L256" s="140">
        <f t="shared" si="107"/>
        <v>787499.03348971601</v>
      </c>
      <c r="M256" s="140"/>
      <c r="N256" s="22">
        <v>-115446.19249187982</v>
      </c>
      <c r="O256" s="22">
        <v>-24874.755347291954</v>
      </c>
      <c r="P256" s="22">
        <v>-581375.34892087127</v>
      </c>
      <c r="Q256" s="16">
        <v>222720.38999488761</v>
      </c>
      <c r="R256" s="13">
        <f t="shared" si="108"/>
        <v>-498975.90676515538</v>
      </c>
      <c r="S256" s="16"/>
      <c r="T256" s="16">
        <v>-115446.19249187982</v>
      </c>
      <c r="U256" s="22">
        <v>-13105.831610074973</v>
      </c>
      <c r="V256" s="22">
        <v>-191182.46</v>
      </c>
      <c r="W256" s="22">
        <v>-73207.960000000006</v>
      </c>
      <c r="X256" s="153">
        <f t="shared" si="109"/>
        <v>-581375.34892087127</v>
      </c>
      <c r="Y256" s="16">
        <f t="shared" si="127"/>
        <v>316944.32931238349</v>
      </c>
      <c r="Z256" s="13">
        <f t="shared" si="128"/>
        <v>-657373.46371044265</v>
      </c>
      <c r="AA256" s="13"/>
      <c r="AB256" s="16">
        <v>-115446.19249187982</v>
      </c>
      <c r="AC256" s="22">
        <v>-27131.259344781731</v>
      </c>
      <c r="AD256" s="22">
        <v>-186428.80000000002</v>
      </c>
      <c r="AE256" s="22">
        <v>-71443.520000000004</v>
      </c>
      <c r="AF256" s="140">
        <f t="shared" si="118"/>
        <v>-400449.77183666162</v>
      </c>
      <c r="AG256" s="173"/>
      <c r="AH256" s="16">
        <f t="shared" si="110"/>
        <v>73.255360566990205</v>
      </c>
      <c r="AI256" s="16">
        <f t="shared" si="111"/>
        <v>46.280011850999465</v>
      </c>
      <c r="AJ256" s="16">
        <f t="shared" si="112"/>
        <v>119.53537241798968</v>
      </c>
      <c r="AL256" s="153">
        <f t="shared" si="113"/>
        <v>-17.985074387269016</v>
      </c>
      <c r="AM256" s="153">
        <f t="shared" si="114"/>
        <v>-3.8751760939853486</v>
      </c>
      <c r="AN256" s="153">
        <f t="shared" si="115"/>
        <v>-90.571015566423313</v>
      </c>
      <c r="AO256" s="153">
        <f t="shared" si="116"/>
        <v>34.69705405746808</v>
      </c>
      <c r="AP256" s="153">
        <f t="shared" si="117"/>
        <v>-77.734211990209587</v>
      </c>
      <c r="AR256" s="153">
        <f t="shared" si="130"/>
        <v>-18.103527127470567</v>
      </c>
      <c r="AS256" s="153">
        <f t="shared" si="131"/>
        <v>-2.0551719633173864</v>
      </c>
      <c r="AT256" s="153">
        <f t="shared" si="132"/>
        <v>-29.98</v>
      </c>
      <c r="AU256" s="153">
        <f t="shared" si="133"/>
        <v>-11.48</v>
      </c>
      <c r="AV256" s="153">
        <f t="shared" si="134"/>
        <v>-91.167531585521601</v>
      </c>
      <c r="AW256" s="153">
        <f t="shared" si="135"/>
        <v>49.701165016839184</v>
      </c>
      <c r="AX256" s="153">
        <f t="shared" si="129"/>
        <v>-103.08506565947039</v>
      </c>
      <c r="AZ256" s="16">
        <f t="shared" si="122"/>
        <v>-18.453675270441149</v>
      </c>
      <c r="BA256" s="16">
        <f t="shared" si="123"/>
        <v>-4.3368381305597392</v>
      </c>
      <c r="BB256" s="16">
        <f t="shared" si="124"/>
        <v>-29.800000000000004</v>
      </c>
      <c r="BC256" s="16">
        <f t="shared" si="125"/>
        <v>-11.42</v>
      </c>
      <c r="BD256" s="16">
        <f t="shared" si="126"/>
        <v>-64.010513401000892</v>
      </c>
    </row>
    <row r="257" spans="1:56">
      <c r="A257" s="54">
        <v>785</v>
      </c>
      <c r="B257" s="60">
        <v>17</v>
      </c>
      <c r="C257" s="60">
        <v>17</v>
      </c>
      <c r="D257" s="12" t="s">
        <v>270</v>
      </c>
      <c r="E257" s="15">
        <v>2673</v>
      </c>
      <c r="F257" s="15">
        <v>2626</v>
      </c>
      <c r="G257" s="22">
        <v>2589</v>
      </c>
      <c r="H257" s="22">
        <v>2581</v>
      </c>
      <c r="I257" s="22"/>
      <c r="J257" s="16">
        <v>1122290.4797577236</v>
      </c>
      <c r="K257" s="16">
        <v>870430.07666236942</v>
      </c>
      <c r="L257" s="140">
        <f t="shared" si="107"/>
        <v>1992720.5564200929</v>
      </c>
      <c r="M257" s="140"/>
      <c r="N257" s="22">
        <v>1389779.8217081872</v>
      </c>
      <c r="O257" s="16">
        <v>998278.92228896462</v>
      </c>
      <c r="P257" s="16">
        <v>-237839.48687742761</v>
      </c>
      <c r="Q257" s="16">
        <v>91114.463954911174</v>
      </c>
      <c r="R257" s="13">
        <f t="shared" si="108"/>
        <v>2241333.7210746356</v>
      </c>
      <c r="S257" s="16"/>
      <c r="T257" s="16">
        <v>1389779.8217081872</v>
      </c>
      <c r="U257" s="22">
        <v>952320.28652857721</v>
      </c>
      <c r="V257" s="22">
        <v>-77618.22</v>
      </c>
      <c r="W257" s="22">
        <v>-29721.72</v>
      </c>
      <c r="X257" s="153">
        <f t="shared" si="109"/>
        <v>-237839.48687742761</v>
      </c>
      <c r="Y257" s="16">
        <f t="shared" si="127"/>
        <v>128676.31622859665</v>
      </c>
      <c r="Z257" s="13">
        <f t="shared" si="128"/>
        <v>2125596.9975879332</v>
      </c>
      <c r="AA257" s="13"/>
      <c r="AB257" s="16">
        <v>1389779.8217081872</v>
      </c>
      <c r="AC257" s="16">
        <v>907192.51222863339</v>
      </c>
      <c r="AD257" s="16">
        <v>-76913.8</v>
      </c>
      <c r="AE257" s="16">
        <v>-29475.02</v>
      </c>
      <c r="AF257" s="140">
        <f t="shared" si="118"/>
        <v>2190583.5139368209</v>
      </c>
      <c r="AG257" s="173"/>
      <c r="AH257" s="16">
        <f t="shared" si="110"/>
        <v>419.86175823334219</v>
      </c>
      <c r="AI257" s="16">
        <f t="shared" si="111"/>
        <v>325.6378887625774</v>
      </c>
      <c r="AJ257" s="16">
        <f t="shared" si="112"/>
        <v>745.49964699591953</v>
      </c>
      <c r="AL257" s="153">
        <f t="shared" si="113"/>
        <v>529.23831748217333</v>
      </c>
      <c r="AM257" s="153">
        <f t="shared" si="114"/>
        <v>380.15191252435818</v>
      </c>
      <c r="AN257" s="153">
        <f t="shared" si="115"/>
        <v>-90.571015566423313</v>
      </c>
      <c r="AO257" s="153">
        <f t="shared" si="116"/>
        <v>34.69705405746808</v>
      </c>
      <c r="AP257" s="153">
        <f t="shared" si="117"/>
        <v>853.51626849757645</v>
      </c>
      <c r="AR257" s="153">
        <f t="shared" si="130"/>
        <v>536.80178513255589</v>
      </c>
      <c r="AS257" s="153">
        <f t="shared" si="131"/>
        <v>367.83325088009934</v>
      </c>
      <c r="AT257" s="153">
        <f t="shared" si="132"/>
        <v>-29.98</v>
      </c>
      <c r="AU257" s="153">
        <f t="shared" si="133"/>
        <v>-11.48</v>
      </c>
      <c r="AV257" s="153">
        <f t="shared" si="134"/>
        <v>-91.865386974672703</v>
      </c>
      <c r="AW257" s="153">
        <f t="shared" si="135"/>
        <v>49.701165016839184</v>
      </c>
      <c r="AX257" s="153">
        <f t="shared" si="129"/>
        <v>821.01081405482159</v>
      </c>
      <c r="AZ257" s="16">
        <f t="shared" si="122"/>
        <v>538.46564188616321</v>
      </c>
      <c r="BA257" s="16">
        <f t="shared" si="123"/>
        <v>351.4887687828878</v>
      </c>
      <c r="BB257" s="16">
        <f t="shared" si="124"/>
        <v>-29.8</v>
      </c>
      <c r="BC257" s="16">
        <f t="shared" si="125"/>
        <v>-11.42</v>
      </c>
      <c r="BD257" s="16">
        <f t="shared" si="126"/>
        <v>848.73441066905116</v>
      </c>
    </row>
    <row r="258" spans="1:56">
      <c r="A258" s="54">
        <v>790</v>
      </c>
      <c r="B258" s="60">
        <v>6</v>
      </c>
      <c r="C258" s="60">
        <v>6</v>
      </c>
      <c r="D258" s="12" t="s">
        <v>271</v>
      </c>
      <c r="E258" s="15">
        <v>23998</v>
      </c>
      <c r="F258" s="15">
        <v>23734</v>
      </c>
      <c r="G258" s="22">
        <v>23515</v>
      </c>
      <c r="H258" s="22">
        <v>23464</v>
      </c>
      <c r="I258" s="22"/>
      <c r="J258" s="16">
        <v>2153689.1027409001</v>
      </c>
      <c r="K258" s="22">
        <v>1172559.5668414736</v>
      </c>
      <c r="L258" s="140">
        <f t="shared" si="107"/>
        <v>3326248.6695823735</v>
      </c>
      <c r="M258" s="140"/>
      <c r="N258" s="22">
        <v>2354296.3529862952</v>
      </c>
      <c r="O258" s="22">
        <v>850819.70653299696</v>
      </c>
      <c r="P258" s="22">
        <v>-2149612.4834534908</v>
      </c>
      <c r="Q258" s="16">
        <v>823499.88099994743</v>
      </c>
      <c r="R258" s="13">
        <f t="shared" si="108"/>
        <v>1879003.457065749</v>
      </c>
      <c r="S258" s="16"/>
      <c r="T258" s="16">
        <v>2354296.3529862952</v>
      </c>
      <c r="U258" s="22">
        <v>435441.84623709676</v>
      </c>
      <c r="V258" s="22">
        <v>-704979.7</v>
      </c>
      <c r="W258" s="22">
        <v>-269952.2</v>
      </c>
      <c r="X258" s="153">
        <f t="shared" si="109"/>
        <v>-2149612.4834534908</v>
      </c>
      <c r="Y258" s="16">
        <f t="shared" si="127"/>
        <v>1168722.8953709735</v>
      </c>
      <c r="Z258" s="13">
        <f t="shared" si="128"/>
        <v>833916.71114087501</v>
      </c>
      <c r="AA258" s="13"/>
      <c r="AB258" s="16">
        <v>2354296.3529862952</v>
      </c>
      <c r="AC258" s="22">
        <v>27573.378897085815</v>
      </c>
      <c r="AD258" s="22">
        <v>-699227.20000000007</v>
      </c>
      <c r="AE258" s="22">
        <v>-267958.88</v>
      </c>
      <c r="AF258" s="140">
        <f t="shared" si="118"/>
        <v>1414683.651883381</v>
      </c>
      <c r="AG258" s="173"/>
      <c r="AH258" s="16">
        <f t="shared" si="110"/>
        <v>89.744524657925666</v>
      </c>
      <c r="AI258" s="16">
        <f t="shared" si="111"/>
        <v>48.860720345090158</v>
      </c>
      <c r="AJ258" s="16">
        <f t="shared" si="112"/>
        <v>138.60524500301582</v>
      </c>
      <c r="AL258" s="153">
        <f t="shared" si="113"/>
        <v>99.195093662521913</v>
      </c>
      <c r="AM258" s="153">
        <f t="shared" si="114"/>
        <v>35.848137968020431</v>
      </c>
      <c r="AN258" s="153">
        <f t="shared" si="115"/>
        <v>-90.571015566423313</v>
      </c>
      <c r="AO258" s="153">
        <f t="shared" si="116"/>
        <v>34.69705405746808</v>
      </c>
      <c r="AP258" s="153">
        <f t="shared" si="117"/>
        <v>79.169270121587132</v>
      </c>
      <c r="AR258" s="153">
        <f t="shared" si="130"/>
        <v>100.118917839094</v>
      </c>
      <c r="AS258" s="153">
        <f t="shared" si="131"/>
        <v>18.517620507637542</v>
      </c>
      <c r="AT258" s="153">
        <f t="shared" si="132"/>
        <v>-29.979999999999997</v>
      </c>
      <c r="AU258" s="153">
        <f t="shared" si="133"/>
        <v>-11.48</v>
      </c>
      <c r="AV258" s="153">
        <f t="shared" si="134"/>
        <v>-91.41452194146251</v>
      </c>
      <c r="AW258" s="153">
        <f t="shared" si="135"/>
        <v>49.701165016839191</v>
      </c>
      <c r="AX258" s="153">
        <f t="shared" si="129"/>
        <v>35.463181422108228</v>
      </c>
      <c r="AZ258" s="16">
        <f t="shared" si="122"/>
        <v>100.33653055686564</v>
      </c>
      <c r="BA258" s="16">
        <f t="shared" si="123"/>
        <v>1.1751354797598796</v>
      </c>
      <c r="BB258" s="16">
        <f t="shared" si="124"/>
        <v>-29.800000000000004</v>
      </c>
      <c r="BC258" s="16">
        <f t="shared" si="125"/>
        <v>-11.42</v>
      </c>
      <c r="BD258" s="16">
        <f t="shared" si="126"/>
        <v>60.291666036625507</v>
      </c>
    </row>
    <row r="259" spans="1:56">
      <c r="A259" s="54">
        <v>791</v>
      </c>
      <c r="B259" s="60">
        <v>17</v>
      </c>
      <c r="C259" s="60">
        <v>17</v>
      </c>
      <c r="D259" s="12" t="s">
        <v>272</v>
      </c>
      <c r="E259" s="15">
        <v>5131</v>
      </c>
      <c r="F259" s="15">
        <v>5029</v>
      </c>
      <c r="G259" s="22">
        <v>4931</v>
      </c>
      <c r="H259" s="22">
        <v>4938</v>
      </c>
      <c r="I259" s="22"/>
      <c r="J259" s="16">
        <v>1140500.0559376774</v>
      </c>
      <c r="K259" s="22">
        <v>312043.85841197806</v>
      </c>
      <c r="L259" s="140">
        <f t="shared" si="107"/>
        <v>1452543.9143496554</v>
      </c>
      <c r="M259" s="140"/>
      <c r="N259" s="22">
        <v>554688.42463979241</v>
      </c>
      <c r="O259" s="22">
        <v>-24350.344094985019</v>
      </c>
      <c r="P259" s="22">
        <v>-455481.63728354283</v>
      </c>
      <c r="Q259" s="16">
        <v>174491.48485500697</v>
      </c>
      <c r="R259" s="13">
        <f t="shared" si="108"/>
        <v>249347.92811627151</v>
      </c>
      <c r="S259" s="16"/>
      <c r="T259" s="16">
        <v>554688.42463979241</v>
      </c>
      <c r="U259" s="16">
        <v>-10267.834112333234</v>
      </c>
      <c r="V259" s="16">
        <v>-147831.38</v>
      </c>
      <c r="W259" s="16">
        <v>-56607.880000000005</v>
      </c>
      <c r="X259" s="153">
        <f t="shared" si="109"/>
        <v>-455481.63728354283</v>
      </c>
      <c r="Y259" s="16">
        <f t="shared" si="127"/>
        <v>245076.44469803403</v>
      </c>
      <c r="Z259" s="13">
        <f t="shared" si="128"/>
        <v>129576.13794195035</v>
      </c>
      <c r="AA259" s="13"/>
      <c r="AB259" s="16">
        <v>554688.42463979241</v>
      </c>
      <c r="AC259" s="22">
        <v>-21256.130743870901</v>
      </c>
      <c r="AD259" s="22">
        <v>-147152.4</v>
      </c>
      <c r="AE259" s="22">
        <v>-56391.96</v>
      </c>
      <c r="AF259" s="140">
        <f t="shared" si="118"/>
        <v>329887.93389592151</v>
      </c>
      <c r="AG259" s="173"/>
      <c r="AH259" s="16">
        <f t="shared" si="110"/>
        <v>222.27637028604119</v>
      </c>
      <c r="AI259" s="16">
        <f t="shared" si="111"/>
        <v>60.815407992979544</v>
      </c>
      <c r="AJ259" s="16">
        <f t="shared" si="112"/>
        <v>283.09177827902073</v>
      </c>
      <c r="AL259" s="153">
        <f t="shared" si="113"/>
        <v>110.29795677864236</v>
      </c>
      <c r="AM259" s="153">
        <f t="shared" si="114"/>
        <v>-4.8419853042324554</v>
      </c>
      <c r="AN259" s="153">
        <f t="shared" si="115"/>
        <v>-90.571015566423313</v>
      </c>
      <c r="AO259" s="153">
        <f t="shared" si="116"/>
        <v>34.69705405746808</v>
      </c>
      <c r="AP259" s="153">
        <f t="shared" si="117"/>
        <v>49.582009965454667</v>
      </c>
      <c r="AR259" s="153">
        <f t="shared" si="130"/>
        <v>112.49004758462632</v>
      </c>
      <c r="AS259" s="153">
        <f t="shared" si="131"/>
        <v>-2.0823025983235111</v>
      </c>
      <c r="AT259" s="153">
        <f t="shared" si="132"/>
        <v>-29.98</v>
      </c>
      <c r="AU259" s="153">
        <f t="shared" si="133"/>
        <v>-11.48</v>
      </c>
      <c r="AV259" s="153">
        <f t="shared" si="134"/>
        <v>-92.371047917976639</v>
      </c>
      <c r="AW259" s="153">
        <f t="shared" si="135"/>
        <v>49.701165016839184</v>
      </c>
      <c r="AX259" s="153">
        <f t="shared" si="129"/>
        <v>26.277862085165353</v>
      </c>
      <c r="AZ259" s="16">
        <f t="shared" si="122"/>
        <v>112.33058417168741</v>
      </c>
      <c r="BA259" s="16">
        <f t="shared" si="123"/>
        <v>-4.304603228811442</v>
      </c>
      <c r="BB259" s="16">
        <f t="shared" si="124"/>
        <v>-29.799999999999997</v>
      </c>
      <c r="BC259" s="16">
        <f t="shared" si="125"/>
        <v>-11.42</v>
      </c>
      <c r="BD259" s="16">
        <f t="shared" si="126"/>
        <v>66.805980942875962</v>
      </c>
    </row>
    <row r="260" spans="1:56">
      <c r="A260" s="54">
        <v>831</v>
      </c>
      <c r="B260" s="60">
        <v>9</v>
      </c>
      <c r="C260" s="60">
        <v>9</v>
      </c>
      <c r="D260" s="12" t="s">
        <v>273</v>
      </c>
      <c r="E260" s="15">
        <v>4595</v>
      </c>
      <c r="F260" s="15">
        <v>4559</v>
      </c>
      <c r="G260" s="22">
        <v>4625</v>
      </c>
      <c r="H260" s="22">
        <v>4596</v>
      </c>
      <c r="I260" s="22"/>
      <c r="J260" s="16">
        <v>277484.27787702432</v>
      </c>
      <c r="K260" s="22">
        <v>395482.0588390918</v>
      </c>
      <c r="L260" s="140">
        <f t="shared" si="107"/>
        <v>672966.33671611617</v>
      </c>
      <c r="M260" s="140"/>
      <c r="N260" s="22">
        <v>101281.78612818329</v>
      </c>
      <c r="O260" s="22">
        <v>190590.02266757912</v>
      </c>
      <c r="P260" s="22">
        <v>-412913.25996732386</v>
      </c>
      <c r="Q260" s="16">
        <v>158183.86944799699</v>
      </c>
      <c r="R260" s="13">
        <f t="shared" si="108"/>
        <v>37142.41827643555</v>
      </c>
      <c r="S260" s="16"/>
      <c r="T260" s="16">
        <v>101281.78612818329</v>
      </c>
      <c r="U260" s="22">
        <v>110801.21062203226</v>
      </c>
      <c r="V260" s="22">
        <v>-138657.5</v>
      </c>
      <c r="W260" s="22">
        <v>-53095</v>
      </c>
      <c r="X260" s="153">
        <f t="shared" si="109"/>
        <v>-412913.25996732386</v>
      </c>
      <c r="Y260" s="16">
        <f t="shared" si="127"/>
        <v>229867.88820288124</v>
      </c>
      <c r="Z260" s="13">
        <f t="shared" si="128"/>
        <v>-162714.87501422709</v>
      </c>
      <c r="AA260" s="13"/>
      <c r="AB260" s="16">
        <v>101281.78612818329</v>
      </c>
      <c r="AC260" s="22">
        <v>32454.857600918676</v>
      </c>
      <c r="AD260" s="22">
        <v>-136960.80000000002</v>
      </c>
      <c r="AE260" s="22">
        <v>-52486.32</v>
      </c>
      <c r="AF260" s="140">
        <f t="shared" si="118"/>
        <v>-55710.476270898063</v>
      </c>
      <c r="AG260" s="173"/>
      <c r="AH260" s="16">
        <f t="shared" si="110"/>
        <v>60.388308569537394</v>
      </c>
      <c r="AI260" s="16">
        <f t="shared" si="111"/>
        <v>86.067912696211494</v>
      </c>
      <c r="AJ260" s="16">
        <f t="shared" si="112"/>
        <v>146.45622126574889</v>
      </c>
      <c r="AL260" s="153">
        <f t="shared" si="113"/>
        <v>22.215789894315265</v>
      </c>
      <c r="AM260" s="153">
        <f t="shared" si="114"/>
        <v>41.805225415130316</v>
      </c>
      <c r="AN260" s="153">
        <f t="shared" si="115"/>
        <v>-90.571015566423313</v>
      </c>
      <c r="AO260" s="153">
        <f t="shared" si="116"/>
        <v>34.69705405746808</v>
      </c>
      <c r="AP260" s="153">
        <f t="shared" si="117"/>
        <v>8.1470538004903599</v>
      </c>
      <c r="AR260" s="153">
        <f t="shared" si="130"/>
        <v>21.898764568255846</v>
      </c>
      <c r="AS260" s="153">
        <f t="shared" si="131"/>
        <v>23.957018512871841</v>
      </c>
      <c r="AT260" s="153">
        <f t="shared" si="132"/>
        <v>-29.98</v>
      </c>
      <c r="AU260" s="153">
        <f t="shared" si="133"/>
        <v>-11.48</v>
      </c>
      <c r="AV260" s="153">
        <f t="shared" si="134"/>
        <v>-89.278542695637597</v>
      </c>
      <c r="AW260" s="153">
        <f t="shared" si="135"/>
        <v>49.701165016839184</v>
      </c>
      <c r="AX260" s="153">
        <f t="shared" si="129"/>
        <v>-35.181594597670724</v>
      </c>
      <c r="AZ260" s="16">
        <f t="shared" si="122"/>
        <v>22.036942151475913</v>
      </c>
      <c r="BA260" s="16">
        <f t="shared" si="123"/>
        <v>7.0615442995906603</v>
      </c>
      <c r="BB260" s="16">
        <f t="shared" si="124"/>
        <v>-29.800000000000004</v>
      </c>
      <c r="BC260" s="16">
        <f t="shared" si="125"/>
        <v>-11.42</v>
      </c>
      <c r="BD260" s="16">
        <f t="shared" si="126"/>
        <v>-12.121513548933434</v>
      </c>
    </row>
    <row r="261" spans="1:56">
      <c r="A261" s="54">
        <v>832</v>
      </c>
      <c r="B261" s="60">
        <v>17</v>
      </c>
      <c r="C261" s="60">
        <v>17</v>
      </c>
      <c r="D261" s="12" t="s">
        <v>274</v>
      </c>
      <c r="E261" s="15">
        <v>3913</v>
      </c>
      <c r="F261" s="15">
        <v>3825</v>
      </c>
      <c r="G261" s="22">
        <v>3731</v>
      </c>
      <c r="H261" s="22">
        <v>3657</v>
      </c>
      <c r="I261" s="22"/>
      <c r="J261" s="16">
        <v>1776586.5202539766</v>
      </c>
      <c r="K261" s="22">
        <v>1174352.1721804312</v>
      </c>
      <c r="L261" s="140">
        <f t="shared" si="107"/>
        <v>2950938.6924344078</v>
      </c>
      <c r="M261" s="140"/>
      <c r="N261" s="22">
        <v>1613949.5257217507</v>
      </c>
      <c r="O261" s="22">
        <v>992313.12109336723</v>
      </c>
      <c r="P261" s="22">
        <v>-346434.13454156916</v>
      </c>
      <c r="Q261" s="16">
        <v>132716.23176981541</v>
      </c>
      <c r="R261" s="13">
        <f t="shared" si="108"/>
        <v>2392544.7440433642</v>
      </c>
      <c r="S261" s="16"/>
      <c r="T261" s="16">
        <v>1613949.5257217507</v>
      </c>
      <c r="U261" s="22">
        <v>925370.32528853801</v>
      </c>
      <c r="V261" s="22">
        <v>-111855.38</v>
      </c>
      <c r="W261" s="22">
        <v>-42831.880000000005</v>
      </c>
      <c r="X261" s="153">
        <f t="shared" si="109"/>
        <v>-346434.13454156916</v>
      </c>
      <c r="Y261" s="16">
        <f t="shared" si="127"/>
        <v>185435.04667782702</v>
      </c>
      <c r="Z261" s="13">
        <f t="shared" si="128"/>
        <v>2223633.5031465464</v>
      </c>
      <c r="AA261" s="13"/>
      <c r="AB261" s="16">
        <v>1613949.5257217507</v>
      </c>
      <c r="AC261" s="22">
        <v>859637.75228881021</v>
      </c>
      <c r="AD261" s="22">
        <v>-108978.6</v>
      </c>
      <c r="AE261" s="22">
        <v>-41762.94</v>
      </c>
      <c r="AF261" s="140">
        <f t="shared" si="118"/>
        <v>2322845.7380105611</v>
      </c>
      <c r="AG261" s="173"/>
      <c r="AH261" s="16">
        <f t="shared" si="110"/>
        <v>454.02159986045911</v>
      </c>
      <c r="AI261" s="16">
        <f t="shared" si="111"/>
        <v>300.11555639673685</v>
      </c>
      <c r="AJ261" s="16">
        <f t="shared" si="112"/>
        <v>754.13715625719601</v>
      </c>
      <c r="AL261" s="153">
        <f t="shared" si="113"/>
        <v>421.9475884239871</v>
      </c>
      <c r="AM261" s="153">
        <f t="shared" si="114"/>
        <v>259.42826695251432</v>
      </c>
      <c r="AN261" s="153">
        <f t="shared" si="115"/>
        <v>-90.571015566423313</v>
      </c>
      <c r="AO261" s="153">
        <f t="shared" si="116"/>
        <v>34.69705405746808</v>
      </c>
      <c r="AP261" s="153">
        <f t="shared" si="117"/>
        <v>625.50189386754619</v>
      </c>
      <c r="AR261" s="153">
        <f t="shared" si="130"/>
        <v>432.57827009427785</v>
      </c>
      <c r="AS261" s="153">
        <f t="shared" si="131"/>
        <v>248.02206520732727</v>
      </c>
      <c r="AT261" s="153">
        <f t="shared" si="132"/>
        <v>-29.98</v>
      </c>
      <c r="AU261" s="153">
        <f t="shared" si="133"/>
        <v>-11.48</v>
      </c>
      <c r="AV261" s="153">
        <f t="shared" si="134"/>
        <v>-92.852890523068652</v>
      </c>
      <c r="AW261" s="153">
        <f t="shared" si="135"/>
        <v>49.701165016839191</v>
      </c>
      <c r="AX261" s="153">
        <f t="shared" si="129"/>
        <v>595.98860979537562</v>
      </c>
      <c r="AZ261" s="16">
        <f t="shared" si="122"/>
        <v>441.33156295371907</v>
      </c>
      <c r="BA261" s="16">
        <f t="shared" si="123"/>
        <v>235.066380171947</v>
      </c>
      <c r="BB261" s="16">
        <f t="shared" si="124"/>
        <v>-29.8</v>
      </c>
      <c r="BC261" s="16">
        <f t="shared" si="125"/>
        <v>-11.42</v>
      </c>
      <c r="BD261" s="16">
        <f t="shared" si="126"/>
        <v>635.17794312566616</v>
      </c>
    </row>
    <row r="262" spans="1:56">
      <c r="A262" s="54">
        <v>833</v>
      </c>
      <c r="B262" s="60">
        <v>2</v>
      </c>
      <c r="C262" s="60">
        <v>2</v>
      </c>
      <c r="D262" s="12" t="s">
        <v>275</v>
      </c>
      <c r="E262" s="15">
        <v>1677</v>
      </c>
      <c r="F262" s="15">
        <v>1691</v>
      </c>
      <c r="G262" s="22">
        <v>1705</v>
      </c>
      <c r="H262" s="22">
        <v>1692</v>
      </c>
      <c r="I262" s="22"/>
      <c r="J262" s="16">
        <v>460471.57373023202</v>
      </c>
      <c r="K262" s="22">
        <v>609663.98082167027</v>
      </c>
      <c r="L262" s="140">
        <f t="shared" si="107"/>
        <v>1070135.5545519022</v>
      </c>
      <c r="M262" s="140"/>
      <c r="N262" s="22">
        <v>446074.66432930698</v>
      </c>
      <c r="O262" s="22">
        <v>567765.05453882145</v>
      </c>
      <c r="P262" s="22">
        <v>-153155.58732282181</v>
      </c>
      <c r="Q262" s="16">
        <v>58672.718411178525</v>
      </c>
      <c r="R262" s="13">
        <f t="shared" si="108"/>
        <v>919356.84995648521</v>
      </c>
      <c r="S262" s="16"/>
      <c r="T262" s="16">
        <v>446074.66432930698</v>
      </c>
      <c r="U262" s="22">
        <v>538170.2133085035</v>
      </c>
      <c r="V262" s="22">
        <v>-51115.9</v>
      </c>
      <c r="W262" s="22">
        <v>-19573.400000000001</v>
      </c>
      <c r="X262" s="153">
        <f t="shared" si="109"/>
        <v>-153155.58732282181</v>
      </c>
      <c r="Y262" s="16">
        <f t="shared" si="127"/>
        <v>84740.486353710818</v>
      </c>
      <c r="Z262" s="13">
        <f t="shared" si="128"/>
        <v>845140.47666869941</v>
      </c>
      <c r="AA262" s="13"/>
      <c r="AB262" s="16">
        <v>446074.66432930698</v>
      </c>
      <c r="AC262" s="22">
        <v>509110.40129738202</v>
      </c>
      <c r="AD262" s="22">
        <v>-50421.599999999999</v>
      </c>
      <c r="AE262" s="22">
        <v>-19322.64</v>
      </c>
      <c r="AF262" s="140">
        <f t="shared" si="118"/>
        <v>885440.82562668901</v>
      </c>
      <c r="AG262" s="173"/>
      <c r="AH262" s="16">
        <f t="shared" si="110"/>
        <v>274.58054486000719</v>
      </c>
      <c r="AI262" s="16">
        <f t="shared" si="111"/>
        <v>363.54441313158634</v>
      </c>
      <c r="AJ262" s="16">
        <f t="shared" si="112"/>
        <v>638.12495799159342</v>
      </c>
      <c r="AL262" s="153">
        <f t="shared" si="113"/>
        <v>263.79341474234593</v>
      </c>
      <c r="AM262" s="153">
        <f t="shared" si="114"/>
        <v>335.75698080356091</v>
      </c>
      <c r="AN262" s="153">
        <f t="shared" si="115"/>
        <v>-90.571015566423313</v>
      </c>
      <c r="AO262" s="153">
        <f t="shared" si="116"/>
        <v>34.69705405746808</v>
      </c>
      <c r="AP262" s="153">
        <f t="shared" si="117"/>
        <v>543.6764340369516</v>
      </c>
      <c r="AR262" s="153">
        <f t="shared" si="130"/>
        <v>261.62736910809792</v>
      </c>
      <c r="AS262" s="153">
        <f t="shared" si="131"/>
        <v>315.64235384662965</v>
      </c>
      <c r="AT262" s="153">
        <f t="shared" si="132"/>
        <v>-29.98</v>
      </c>
      <c r="AU262" s="153">
        <f t="shared" si="133"/>
        <v>-11.48</v>
      </c>
      <c r="AV262" s="153">
        <f t="shared" si="134"/>
        <v>-89.827323943003989</v>
      </c>
      <c r="AW262" s="153">
        <f t="shared" si="135"/>
        <v>49.701165016839191</v>
      </c>
      <c r="AX262" s="153">
        <f t="shared" si="129"/>
        <v>495.68356402856273</v>
      </c>
      <c r="AZ262" s="16">
        <f t="shared" si="122"/>
        <v>263.63750846885756</v>
      </c>
      <c r="BA262" s="16">
        <f t="shared" si="123"/>
        <v>300.89267216157327</v>
      </c>
      <c r="BB262" s="16">
        <f t="shared" si="124"/>
        <v>-29.8</v>
      </c>
      <c r="BC262" s="16">
        <f t="shared" si="125"/>
        <v>-11.42</v>
      </c>
      <c r="BD262" s="16">
        <f t="shared" si="126"/>
        <v>523.31018063043086</v>
      </c>
    </row>
    <row r="263" spans="1:56">
      <c r="A263" s="54">
        <v>834</v>
      </c>
      <c r="B263" s="60">
        <v>5</v>
      </c>
      <c r="C263" s="60">
        <v>5</v>
      </c>
      <c r="D263" s="12" t="s">
        <v>276</v>
      </c>
      <c r="E263" s="15">
        <v>5967</v>
      </c>
      <c r="F263" s="15">
        <v>5879</v>
      </c>
      <c r="G263" s="22">
        <v>5844</v>
      </c>
      <c r="H263" s="22">
        <v>5832</v>
      </c>
      <c r="I263" s="22"/>
      <c r="J263" s="16">
        <v>1173682.0982292539</v>
      </c>
      <c r="K263" s="22">
        <v>749534.85643869278</v>
      </c>
      <c r="L263" s="140">
        <f t="shared" si="107"/>
        <v>1923216.9546679468</v>
      </c>
      <c r="M263" s="140"/>
      <c r="N263" s="22">
        <v>1625120.9558775544</v>
      </c>
      <c r="O263" s="22">
        <v>937566.64992664231</v>
      </c>
      <c r="P263" s="22">
        <v>-532467.00051500264</v>
      </c>
      <c r="Q263" s="16">
        <v>203983.98080385485</v>
      </c>
      <c r="R263" s="13">
        <f t="shared" si="108"/>
        <v>2234204.5860930486</v>
      </c>
      <c r="S263" s="16"/>
      <c r="T263" s="16">
        <v>1625120.9558775544</v>
      </c>
      <c r="U263" s="22">
        <v>834676.01030923275</v>
      </c>
      <c r="V263" s="22">
        <v>-175203.12</v>
      </c>
      <c r="W263" s="22">
        <v>-67089.119999999995</v>
      </c>
      <c r="X263" s="153">
        <f t="shared" si="109"/>
        <v>-532467.00051500264</v>
      </c>
      <c r="Y263" s="16">
        <f t="shared" si="127"/>
        <v>290453.60835840821</v>
      </c>
      <c r="Z263" s="13">
        <f t="shared" si="128"/>
        <v>1975491.3340301923</v>
      </c>
      <c r="AA263" s="13"/>
      <c r="AB263" s="16">
        <v>1625120.9558775544</v>
      </c>
      <c r="AC263" s="22">
        <v>733645.47523331118</v>
      </c>
      <c r="AD263" s="22">
        <v>-173793.6</v>
      </c>
      <c r="AE263" s="22">
        <v>-66601.440000000002</v>
      </c>
      <c r="AF263" s="140">
        <f t="shared" si="118"/>
        <v>2118371.3911108654</v>
      </c>
      <c r="AG263" s="173"/>
      <c r="AH263" s="16">
        <f t="shared" si="110"/>
        <v>196.69550833404622</v>
      </c>
      <c r="AI263" s="16">
        <f t="shared" si="111"/>
        <v>125.61334949533983</v>
      </c>
      <c r="AJ263" s="16">
        <f t="shared" si="112"/>
        <v>322.30885782938611</v>
      </c>
      <c r="AL263" s="153">
        <f t="shared" si="113"/>
        <v>276.4281265313071</v>
      </c>
      <c r="AM263" s="153">
        <f t="shared" si="114"/>
        <v>159.47723251005993</v>
      </c>
      <c r="AN263" s="153">
        <f t="shared" si="115"/>
        <v>-90.571015566423313</v>
      </c>
      <c r="AO263" s="153">
        <f t="shared" si="116"/>
        <v>34.69705405746808</v>
      </c>
      <c r="AP263" s="153">
        <f t="shared" si="117"/>
        <v>380.03139753241175</v>
      </c>
      <c r="AR263" s="153">
        <f t="shared" si="130"/>
        <v>278.08366801463967</v>
      </c>
      <c r="AS263" s="153">
        <f t="shared" si="131"/>
        <v>142.82614823908841</v>
      </c>
      <c r="AT263" s="153">
        <f t="shared" si="132"/>
        <v>-29.98</v>
      </c>
      <c r="AU263" s="153">
        <f t="shared" si="133"/>
        <v>-11.479999999999999</v>
      </c>
      <c r="AV263" s="153">
        <f t="shared" si="134"/>
        <v>-91.11344978011681</v>
      </c>
      <c r="AW263" s="153">
        <f t="shared" si="135"/>
        <v>49.701165016839184</v>
      </c>
      <c r="AX263" s="153">
        <f t="shared" si="129"/>
        <v>338.03753149045042</v>
      </c>
      <c r="AZ263" s="16">
        <f t="shared" si="122"/>
        <v>278.65585663195378</v>
      </c>
      <c r="BA263" s="16">
        <f t="shared" si="123"/>
        <v>125.79654925125364</v>
      </c>
      <c r="BB263" s="16">
        <f t="shared" si="124"/>
        <v>-29.8</v>
      </c>
      <c r="BC263" s="16">
        <f t="shared" si="125"/>
        <v>-11.42</v>
      </c>
      <c r="BD263" s="16">
        <f t="shared" si="126"/>
        <v>363.23240588320738</v>
      </c>
    </row>
    <row r="264" spans="1:56">
      <c r="A264" s="54">
        <v>837</v>
      </c>
      <c r="B264" s="60">
        <v>6</v>
      </c>
      <c r="C264" s="60">
        <v>6</v>
      </c>
      <c r="D264" s="12" t="s">
        <v>277</v>
      </c>
      <c r="E264" s="15">
        <v>244223</v>
      </c>
      <c r="F264" s="15">
        <v>249009</v>
      </c>
      <c r="G264" s="22">
        <v>255050</v>
      </c>
      <c r="H264" s="22">
        <v>260180</v>
      </c>
      <c r="I264" s="22"/>
      <c r="J264" s="16">
        <v>-53845192.491937794</v>
      </c>
      <c r="K264" s="22">
        <v>-17879235.785679471</v>
      </c>
      <c r="L264" s="140">
        <f t="shared" si="107"/>
        <v>-71724428.277617261</v>
      </c>
      <c r="M264" s="140"/>
      <c r="N264" s="22">
        <v>-34937811.825379469</v>
      </c>
      <c r="O264" s="22">
        <v>-2548022.1881027813</v>
      </c>
      <c r="P264" s="22">
        <v>-22552998.015179504</v>
      </c>
      <c r="Q264" s="16">
        <v>8639878.7337960694</v>
      </c>
      <c r="R264" s="13">
        <f t="shared" si="108"/>
        <v>-51398953.29486569</v>
      </c>
      <c r="S264" s="16"/>
      <c r="T264" s="16">
        <v>-34937811.825379469</v>
      </c>
      <c r="U264" s="22">
        <v>-508407.85533465625</v>
      </c>
      <c r="V264" s="22">
        <v>-7646399</v>
      </c>
      <c r="W264" s="22">
        <v>-2927974</v>
      </c>
      <c r="X264" s="153">
        <f t="shared" si="109"/>
        <v>-22552998.015179504</v>
      </c>
      <c r="Y264" s="16">
        <f t="shared" si="127"/>
        <v>12676282.137544833</v>
      </c>
      <c r="Z264" s="13">
        <f t="shared" si="128"/>
        <v>-55897308.558348797</v>
      </c>
      <c r="AA264" s="13"/>
      <c r="AB264" s="16">
        <v>-34937811.825379469</v>
      </c>
      <c r="AC264" s="22">
        <v>-1052489.13509655</v>
      </c>
      <c r="AD264" s="22">
        <v>-7753364</v>
      </c>
      <c r="AE264" s="22">
        <v>-2971255.6</v>
      </c>
      <c r="AF264" s="140">
        <f t="shared" si="118"/>
        <v>-46714920.56047602</v>
      </c>
      <c r="AG264" s="173"/>
      <c r="AH264" s="16">
        <f t="shared" si="110"/>
        <v>-220.47551824331777</v>
      </c>
      <c r="AI264" s="16">
        <f t="shared" si="111"/>
        <v>-73.208648594438159</v>
      </c>
      <c r="AJ264" s="16">
        <f t="shared" si="112"/>
        <v>-293.68416683775592</v>
      </c>
      <c r="AL264" s="153">
        <f t="shared" si="113"/>
        <v>-140.30742593793585</v>
      </c>
      <c r="AM264" s="153">
        <f t="shared" si="114"/>
        <v>-10.232650980899411</v>
      </c>
      <c r="AN264" s="153">
        <f t="shared" si="115"/>
        <v>-90.571015566423313</v>
      </c>
      <c r="AO264" s="153">
        <f t="shared" si="116"/>
        <v>34.69705405746808</v>
      </c>
      <c r="AP264" s="153">
        <f t="shared" si="117"/>
        <v>-206.41403842779053</v>
      </c>
      <c r="AR264" s="153">
        <f t="shared" si="130"/>
        <v>-136.98416712558114</v>
      </c>
      <c r="AS264" s="153">
        <f t="shared" si="131"/>
        <v>-1.9933654394615026</v>
      </c>
      <c r="AT264" s="153">
        <f t="shared" si="132"/>
        <v>-29.98</v>
      </c>
      <c r="AU264" s="153">
        <f t="shared" si="133"/>
        <v>-11.48</v>
      </c>
      <c r="AV264" s="153">
        <f t="shared" si="134"/>
        <v>-88.425791080884153</v>
      </c>
      <c r="AW264" s="153">
        <f t="shared" si="135"/>
        <v>49.701165016839184</v>
      </c>
      <c r="AX264" s="153">
        <f t="shared" si="129"/>
        <v>-219.16215862908763</v>
      </c>
      <c r="AZ264" s="16">
        <f t="shared" si="122"/>
        <v>-134.28323401252774</v>
      </c>
      <c r="BA264" s="16">
        <f t="shared" si="123"/>
        <v>-4.0452345879642939</v>
      </c>
      <c r="BB264" s="16">
        <f t="shared" si="124"/>
        <v>-29.8</v>
      </c>
      <c r="BC264" s="16">
        <f t="shared" si="125"/>
        <v>-11.42</v>
      </c>
      <c r="BD264" s="16">
        <f t="shared" si="126"/>
        <v>-179.54846860049204</v>
      </c>
    </row>
    <row r="265" spans="1:56">
      <c r="A265" s="54">
        <v>844</v>
      </c>
      <c r="B265" s="60">
        <v>11</v>
      </c>
      <c r="C265" s="60">
        <v>11</v>
      </c>
      <c r="D265" s="12" t="s">
        <v>278</v>
      </c>
      <c r="E265" s="15">
        <v>1479</v>
      </c>
      <c r="F265" s="15">
        <v>1441</v>
      </c>
      <c r="G265" s="22">
        <v>1412</v>
      </c>
      <c r="H265" s="22">
        <v>1388</v>
      </c>
      <c r="I265" s="22"/>
      <c r="J265" s="16">
        <v>31234.193027492045</v>
      </c>
      <c r="K265" s="22">
        <v>-120860.69158236854</v>
      </c>
      <c r="L265" s="140">
        <f t="shared" si="107"/>
        <v>-89626.498554876496</v>
      </c>
      <c r="M265" s="140"/>
      <c r="N265" s="22">
        <v>155770.66059490759</v>
      </c>
      <c r="O265" s="22">
        <v>-22361.668636851882</v>
      </c>
      <c r="P265" s="22">
        <v>-130512.833431216</v>
      </c>
      <c r="Q265" s="16">
        <v>49998.454896811505</v>
      </c>
      <c r="R265" s="13">
        <f t="shared" si="108"/>
        <v>52894.613423651208</v>
      </c>
      <c r="S265" s="16"/>
      <c r="T265" s="16">
        <v>155770.66059490759</v>
      </c>
      <c r="U265" s="22">
        <v>-4351.163736135285</v>
      </c>
      <c r="V265" s="22">
        <v>-42331.76</v>
      </c>
      <c r="W265" s="22">
        <v>-16209.76</v>
      </c>
      <c r="X265" s="153">
        <f t="shared" si="109"/>
        <v>-130512.833431216</v>
      </c>
      <c r="Y265" s="16">
        <f t="shared" si="127"/>
        <v>70178.045003776933</v>
      </c>
      <c r="Z265" s="13">
        <f t="shared" si="128"/>
        <v>32543.188431333227</v>
      </c>
      <c r="AA265" s="13"/>
      <c r="AB265" s="16">
        <v>155770.66059490759</v>
      </c>
      <c r="AC265" s="22">
        <v>-6090.6908733183473</v>
      </c>
      <c r="AD265" s="22">
        <v>-41362.400000000001</v>
      </c>
      <c r="AE265" s="22">
        <v>-15850.96</v>
      </c>
      <c r="AF265" s="140">
        <f t="shared" si="118"/>
        <v>92466.609721589251</v>
      </c>
      <c r="AG265" s="173"/>
      <c r="AH265" s="16">
        <f t="shared" si="110"/>
        <v>21.118453703510511</v>
      </c>
      <c r="AI265" s="16">
        <f t="shared" si="111"/>
        <v>-81.717844207145731</v>
      </c>
      <c r="AJ265" s="16">
        <f t="shared" si="112"/>
        <v>-60.599390503635227</v>
      </c>
      <c r="AL265" s="153">
        <f t="shared" si="113"/>
        <v>108.0990011068061</v>
      </c>
      <c r="AM265" s="153">
        <f t="shared" si="114"/>
        <v>-15.518160053332327</v>
      </c>
      <c r="AN265" s="153">
        <f t="shared" si="115"/>
        <v>-90.571015566423313</v>
      </c>
      <c r="AO265" s="153">
        <f t="shared" si="116"/>
        <v>34.69705405746808</v>
      </c>
      <c r="AP265" s="153">
        <f t="shared" si="117"/>
        <v>36.706879544518536</v>
      </c>
      <c r="AR265" s="153">
        <f t="shared" si="130"/>
        <v>110.31916472727167</v>
      </c>
      <c r="AS265" s="153">
        <f t="shared" si="131"/>
        <v>-3.0815607196425532</v>
      </c>
      <c r="AT265" s="153">
        <f t="shared" si="132"/>
        <v>-29.98</v>
      </c>
      <c r="AU265" s="153">
        <f t="shared" si="133"/>
        <v>-11.48</v>
      </c>
      <c r="AV265" s="153">
        <f t="shared" si="134"/>
        <v>-92.431185149586398</v>
      </c>
      <c r="AW265" s="153">
        <f t="shared" si="135"/>
        <v>49.701165016839191</v>
      </c>
      <c r="AX265" s="153">
        <f t="shared" si="129"/>
        <v>23.047583874881887</v>
      </c>
      <c r="AZ265" s="16">
        <f t="shared" si="122"/>
        <v>112.22670071679221</v>
      </c>
      <c r="BA265" s="16">
        <f t="shared" si="123"/>
        <v>-4.3881058165117777</v>
      </c>
      <c r="BB265" s="16">
        <f t="shared" si="124"/>
        <v>-29.8</v>
      </c>
      <c r="BC265" s="16">
        <f t="shared" si="125"/>
        <v>-11.42</v>
      </c>
      <c r="BD265" s="16">
        <f t="shared" si="126"/>
        <v>66.618594900280442</v>
      </c>
    </row>
    <row r="266" spans="1:56">
      <c r="A266" s="54">
        <v>845</v>
      </c>
      <c r="B266" s="60">
        <v>19</v>
      </c>
      <c r="C266" s="60">
        <v>19</v>
      </c>
      <c r="D266" s="12" t="s">
        <v>279</v>
      </c>
      <c r="E266" s="15">
        <v>2882</v>
      </c>
      <c r="F266" s="15">
        <v>2863</v>
      </c>
      <c r="G266" s="22">
        <v>2831</v>
      </c>
      <c r="H266" s="22">
        <v>2826</v>
      </c>
      <c r="I266" s="22"/>
      <c r="J266" s="16">
        <v>132327.87187121573</v>
      </c>
      <c r="K266" s="22">
        <v>9805.6424723850105</v>
      </c>
      <c r="L266" s="140">
        <f t="shared" si="107"/>
        <v>142133.51434360075</v>
      </c>
      <c r="M266" s="140"/>
      <c r="N266" s="22">
        <v>211787.08367977914</v>
      </c>
      <c r="O266" s="22">
        <v>7893.8707466464493</v>
      </c>
      <c r="P266" s="22">
        <v>-259304.81756666995</v>
      </c>
      <c r="Q266" s="16">
        <v>99337.665766531107</v>
      </c>
      <c r="R266" s="13">
        <f t="shared" si="108"/>
        <v>59713.80262628675</v>
      </c>
      <c r="S266" s="16"/>
      <c r="T266" s="16">
        <v>211787.08367977914</v>
      </c>
      <c r="U266" s="22">
        <v>-5845.4581554205706</v>
      </c>
      <c r="V266" s="22">
        <v>-84873.38</v>
      </c>
      <c r="W266" s="22">
        <v>-32499.88</v>
      </c>
      <c r="X266" s="153">
        <f t="shared" si="109"/>
        <v>-259304.81756666995</v>
      </c>
      <c r="Y266" s="16">
        <f t="shared" si="127"/>
        <v>140703.99816267175</v>
      </c>
      <c r="Z266" s="13">
        <f t="shared" si="128"/>
        <v>-30032.453879639652</v>
      </c>
      <c r="AA266" s="13"/>
      <c r="AB266" s="16">
        <v>211787.08367977914</v>
      </c>
      <c r="AC266" s="22">
        <v>-12101.074233386835</v>
      </c>
      <c r="AD266" s="22">
        <v>-84214.8</v>
      </c>
      <c r="AE266" s="22">
        <v>-32272.92</v>
      </c>
      <c r="AF266" s="140">
        <f t="shared" si="118"/>
        <v>83198.2894463923</v>
      </c>
      <c r="AG266" s="173"/>
      <c r="AH266" s="16">
        <f t="shared" si="110"/>
        <v>45.915292113537724</v>
      </c>
      <c r="AI266" s="16">
        <f t="shared" si="111"/>
        <v>3.4023742097102745</v>
      </c>
      <c r="AJ266" s="16">
        <f t="shared" si="112"/>
        <v>49.317666323248005</v>
      </c>
      <c r="AL266" s="153">
        <f t="shared" si="113"/>
        <v>73.973832930415341</v>
      </c>
      <c r="AM266" s="153">
        <f t="shared" si="114"/>
        <v>2.7572024962090289</v>
      </c>
      <c r="AN266" s="153">
        <f t="shared" si="115"/>
        <v>-90.571015566423313</v>
      </c>
      <c r="AO266" s="153">
        <f t="shared" si="116"/>
        <v>34.69705405746808</v>
      </c>
      <c r="AP266" s="153">
        <f t="shared" si="117"/>
        <v>20.85707391766914</v>
      </c>
      <c r="AR266" s="153">
        <f t="shared" si="130"/>
        <v>74.80999070285381</v>
      </c>
      <c r="AS266" s="153">
        <f t="shared" si="131"/>
        <v>-2.0648033046346064</v>
      </c>
      <c r="AT266" s="153">
        <f t="shared" si="132"/>
        <v>-29.98</v>
      </c>
      <c r="AU266" s="153">
        <f t="shared" si="133"/>
        <v>-11.48</v>
      </c>
      <c r="AV266" s="153">
        <f t="shared" si="134"/>
        <v>-91.594778370423867</v>
      </c>
      <c r="AW266" s="153">
        <f t="shared" si="135"/>
        <v>49.701165016839191</v>
      </c>
      <c r="AX266" s="153">
        <f t="shared" si="129"/>
        <v>-10.608425955365473</v>
      </c>
      <c r="AZ266" s="16">
        <f t="shared" si="122"/>
        <v>74.94235091287301</v>
      </c>
      <c r="BA266" s="16">
        <f t="shared" si="123"/>
        <v>-4.2820503302855037</v>
      </c>
      <c r="BB266" s="16">
        <f t="shared" si="124"/>
        <v>-29.8</v>
      </c>
      <c r="BC266" s="16">
        <f t="shared" si="125"/>
        <v>-11.42</v>
      </c>
      <c r="BD266" s="16">
        <f t="shared" si="126"/>
        <v>29.440300582587508</v>
      </c>
    </row>
    <row r="267" spans="1:56">
      <c r="A267" s="54">
        <v>846</v>
      </c>
      <c r="B267" s="60">
        <v>14</v>
      </c>
      <c r="C267" s="60">
        <v>14</v>
      </c>
      <c r="D267" s="12" t="s">
        <v>280</v>
      </c>
      <c r="E267" s="15">
        <v>4952</v>
      </c>
      <c r="F267" s="15">
        <v>4862</v>
      </c>
      <c r="G267" s="22">
        <v>4758</v>
      </c>
      <c r="H267" s="22">
        <v>4662</v>
      </c>
      <c r="I267" s="22"/>
      <c r="J267" s="16">
        <v>1754702.8488937281</v>
      </c>
      <c r="K267" s="22">
        <v>726647.81290576479</v>
      </c>
      <c r="L267" s="140">
        <f t="shared" ref="L267:L303" si="136">SUM(J267:K267)</f>
        <v>2481350.6617994928</v>
      </c>
      <c r="M267" s="140"/>
      <c r="N267" s="22">
        <v>1311932.4279102779</v>
      </c>
      <c r="O267" s="22">
        <v>337995.96269179072</v>
      </c>
      <c r="P267" s="22">
        <v>-440356.27768395015</v>
      </c>
      <c r="Q267" s="16">
        <v>168697.07682740979</v>
      </c>
      <c r="R267" s="13">
        <f t="shared" ref="R267:R303" si="137">SUM(N267:Q267)</f>
        <v>1378269.1897455282</v>
      </c>
      <c r="S267" s="16"/>
      <c r="T267" s="16">
        <v>1311932.4279102779</v>
      </c>
      <c r="U267" s="22">
        <v>252904.23113542993</v>
      </c>
      <c r="V267" s="22">
        <v>-142644.84</v>
      </c>
      <c r="W267" s="22">
        <v>-54621.840000000004</v>
      </c>
      <c r="X267" s="153">
        <f t="shared" ref="X267:X303" si="138">P267</f>
        <v>-440356.27768395015</v>
      </c>
      <c r="Y267" s="16">
        <f t="shared" si="127"/>
        <v>236478.14315012086</v>
      </c>
      <c r="Z267" s="13">
        <f t="shared" si="128"/>
        <v>1163691.8445118784</v>
      </c>
      <c r="AA267" s="13"/>
      <c r="AB267" s="16">
        <v>1311932.4279102779</v>
      </c>
      <c r="AC267" s="22">
        <v>169350.82723355357</v>
      </c>
      <c r="AD267" s="22">
        <v>-138927.6</v>
      </c>
      <c r="AE267" s="22">
        <v>-53240.04</v>
      </c>
      <c r="AF267" s="140">
        <f t="shared" si="118"/>
        <v>1289115.6151438314</v>
      </c>
      <c r="AG267" s="173"/>
      <c r="AH267" s="16">
        <f t="shared" ref="AH267:AH303" si="139">J267/E267</f>
        <v>354.34225543088206</v>
      </c>
      <c r="AI267" s="16">
        <f t="shared" ref="AI267:AI303" si="140">K267/E267</f>
        <v>146.73824977903166</v>
      </c>
      <c r="AJ267" s="16">
        <f t="shared" ref="AJ267:AJ303" si="141">L267/E267</f>
        <v>501.08050520991372</v>
      </c>
      <c r="AL267" s="153">
        <f t="shared" ref="AL267:AL303" si="142">N267/F267</f>
        <v>269.83390125674163</v>
      </c>
      <c r="AM267" s="153">
        <f t="shared" ref="AM267:AM303" si="143">O267/F267</f>
        <v>69.517886197406568</v>
      </c>
      <c r="AN267" s="153">
        <f t="shared" ref="AN267:AN303" si="144">P267/F267</f>
        <v>-90.571015566423313</v>
      </c>
      <c r="AO267" s="153">
        <f t="shared" ref="AO267:AO303" si="145">Q267/F267</f>
        <v>34.69705405746808</v>
      </c>
      <c r="AP267" s="153">
        <f t="shared" ref="AP267:AP303" si="146">R267/F267</f>
        <v>283.47782594519293</v>
      </c>
      <c r="AR267" s="153">
        <f t="shared" si="130"/>
        <v>275.73191002738082</v>
      </c>
      <c r="AS267" s="153">
        <f t="shared" si="131"/>
        <v>53.153474387437981</v>
      </c>
      <c r="AT267" s="153">
        <f t="shared" si="132"/>
        <v>-29.98</v>
      </c>
      <c r="AU267" s="153">
        <f t="shared" si="133"/>
        <v>-11.48</v>
      </c>
      <c r="AV267" s="153">
        <f t="shared" si="134"/>
        <v>-92.550709895744035</v>
      </c>
      <c r="AW267" s="153">
        <f t="shared" si="135"/>
        <v>49.701165016839191</v>
      </c>
      <c r="AX267" s="153">
        <f t="shared" si="129"/>
        <v>244.57583953591393</v>
      </c>
      <c r="AZ267" s="16">
        <f t="shared" si="122"/>
        <v>281.4097871965418</v>
      </c>
      <c r="BA267" s="16">
        <f t="shared" si="123"/>
        <v>36.325788767386008</v>
      </c>
      <c r="BB267" s="16">
        <f t="shared" si="124"/>
        <v>-29.8</v>
      </c>
      <c r="BC267" s="16">
        <f t="shared" si="125"/>
        <v>-11.42</v>
      </c>
      <c r="BD267" s="16">
        <f t="shared" si="126"/>
        <v>276.5155759639278</v>
      </c>
    </row>
    <row r="268" spans="1:56">
      <c r="A268" s="54">
        <v>848</v>
      </c>
      <c r="B268" s="60">
        <v>12</v>
      </c>
      <c r="C268" s="60">
        <v>12</v>
      </c>
      <c r="D268" s="12" t="s">
        <v>281</v>
      </c>
      <c r="E268" s="15">
        <v>4241</v>
      </c>
      <c r="F268" s="15">
        <v>4160</v>
      </c>
      <c r="G268" s="22">
        <v>4066</v>
      </c>
      <c r="H268" s="22">
        <v>3976</v>
      </c>
      <c r="I268" s="22"/>
      <c r="J268" s="16">
        <v>589498.60468085529</v>
      </c>
      <c r="K268" s="22">
        <v>590624.29512437142</v>
      </c>
      <c r="L268" s="140">
        <f t="shared" si="136"/>
        <v>1180122.8998052268</v>
      </c>
      <c r="M268" s="140"/>
      <c r="N268" s="22">
        <v>38291.144048307695</v>
      </c>
      <c r="O268" s="22">
        <v>143158.5342119933</v>
      </c>
      <c r="P268" s="22">
        <v>-376775.42475632101</v>
      </c>
      <c r="Q268" s="16">
        <v>144339.74487906721</v>
      </c>
      <c r="R268" s="13">
        <f t="shared" si="137"/>
        <v>-50986.001616952795</v>
      </c>
      <c r="S268" s="16"/>
      <c r="T268" s="16">
        <v>38291.144048307695</v>
      </c>
      <c r="U268" s="22">
        <v>70352.774591577676</v>
      </c>
      <c r="V268" s="22">
        <v>-121898.68000000001</v>
      </c>
      <c r="W268" s="22">
        <v>-46677.68</v>
      </c>
      <c r="X268" s="153">
        <f t="shared" si="138"/>
        <v>-376775.42475632101</v>
      </c>
      <c r="Y268" s="16">
        <f t="shared" ref="Y268:Y303" si="147">G268/$G$10*277000000</f>
        <v>202084.93695846811</v>
      </c>
      <c r="Z268" s="13">
        <f t="shared" si="128"/>
        <v>-234622.9291579675</v>
      </c>
      <c r="AA268" s="13"/>
      <c r="AB268" s="16">
        <v>38291.144048307695</v>
      </c>
      <c r="AC268" s="22">
        <v>-1136.7688538780192</v>
      </c>
      <c r="AD268" s="22">
        <v>-118484.8</v>
      </c>
      <c r="AE268" s="22">
        <v>-45405.919999999998</v>
      </c>
      <c r="AF268" s="140">
        <f t="shared" ref="AF268:AF303" si="148">SUM(AB268:AE268)</f>
        <v>-126736.34480557033</v>
      </c>
      <c r="AG268" s="173"/>
      <c r="AH268" s="16">
        <f t="shared" si="139"/>
        <v>138.99990678633702</v>
      </c>
      <c r="AI268" s="16">
        <f t="shared" si="140"/>
        <v>139.26533721395222</v>
      </c>
      <c r="AJ268" s="16">
        <f t="shared" si="141"/>
        <v>278.26524400028927</v>
      </c>
      <c r="AL268" s="153">
        <f t="shared" si="142"/>
        <v>9.2046019346893502</v>
      </c>
      <c r="AM268" s="153">
        <f t="shared" si="143"/>
        <v>34.413109185575316</v>
      </c>
      <c r="AN268" s="153">
        <f t="shared" si="144"/>
        <v>-90.571015566423313</v>
      </c>
      <c r="AO268" s="153">
        <f t="shared" si="145"/>
        <v>34.69705405746808</v>
      </c>
      <c r="AP268" s="153">
        <f t="shared" si="146"/>
        <v>-12.256250388690576</v>
      </c>
      <c r="AR268" s="153">
        <f t="shared" si="130"/>
        <v>9.4173989297362759</v>
      </c>
      <c r="AS268" s="153">
        <f t="shared" si="131"/>
        <v>17.30269911253755</v>
      </c>
      <c r="AT268" s="153">
        <f t="shared" si="132"/>
        <v>-29.98</v>
      </c>
      <c r="AU268" s="153">
        <f t="shared" si="133"/>
        <v>-11.48</v>
      </c>
      <c r="AV268" s="153">
        <f t="shared" si="134"/>
        <v>-92.664885577058783</v>
      </c>
      <c r="AW268" s="153">
        <f t="shared" si="135"/>
        <v>49.701165016839184</v>
      </c>
      <c r="AX268" s="153">
        <f t="shared" si="129"/>
        <v>-57.703622517945774</v>
      </c>
      <c r="AZ268" s="16">
        <f t="shared" si="122"/>
        <v>9.6305694286488173</v>
      </c>
      <c r="BA268" s="16">
        <f t="shared" si="123"/>
        <v>-0.28590765942606117</v>
      </c>
      <c r="BB268" s="16">
        <f t="shared" si="124"/>
        <v>-29.8</v>
      </c>
      <c r="BC268" s="16">
        <f t="shared" si="125"/>
        <v>-11.42</v>
      </c>
      <c r="BD268" s="16">
        <f t="shared" si="126"/>
        <v>-31.875338230777245</v>
      </c>
    </row>
    <row r="269" spans="1:56">
      <c r="A269" s="54">
        <v>849</v>
      </c>
      <c r="B269" s="60">
        <v>16</v>
      </c>
      <c r="C269" s="60">
        <v>16</v>
      </c>
      <c r="D269" s="12" t="s">
        <v>282</v>
      </c>
      <c r="E269" s="15">
        <v>2938</v>
      </c>
      <c r="F269" s="15">
        <v>2903</v>
      </c>
      <c r="G269" s="22">
        <v>2849</v>
      </c>
      <c r="H269" s="22">
        <v>2799</v>
      </c>
      <c r="I269" s="22"/>
      <c r="J269" s="16">
        <v>704344.65399877948</v>
      </c>
      <c r="K269" s="22">
        <v>190287.47309936062</v>
      </c>
      <c r="L269" s="140">
        <f t="shared" si="136"/>
        <v>894632.12709814007</v>
      </c>
      <c r="M269" s="140"/>
      <c r="N269" s="22">
        <v>699450.09426301043</v>
      </c>
      <c r="O269" s="22">
        <v>131300.81623448204</v>
      </c>
      <c r="P269" s="22">
        <v>-262927.65818932687</v>
      </c>
      <c r="Q269" s="16">
        <v>100725.54792882984</v>
      </c>
      <c r="R269" s="13">
        <f t="shared" si="137"/>
        <v>668548.80023699533</v>
      </c>
      <c r="S269" s="16"/>
      <c r="T269" s="16">
        <v>699450.09426301043</v>
      </c>
      <c r="U269" s="22">
        <v>80494.296960908337</v>
      </c>
      <c r="V269" s="22">
        <v>-85413.02</v>
      </c>
      <c r="W269" s="22">
        <v>-32706.52</v>
      </c>
      <c r="X269" s="153">
        <f t="shared" si="138"/>
        <v>-262927.65818932687</v>
      </c>
      <c r="Y269" s="16">
        <f t="shared" si="147"/>
        <v>141598.61913297485</v>
      </c>
      <c r="Z269" s="13">
        <f t="shared" si="128"/>
        <v>540495.81216756674</v>
      </c>
      <c r="AA269" s="13"/>
      <c r="AB269" s="16">
        <v>699450.09426301043</v>
      </c>
      <c r="AC269" s="22">
        <v>30606.281426735764</v>
      </c>
      <c r="AD269" s="22">
        <v>-83410.2</v>
      </c>
      <c r="AE269" s="22">
        <v>-31964.579999999998</v>
      </c>
      <c r="AF269" s="140">
        <f t="shared" si="148"/>
        <v>614681.59568974632</v>
      </c>
      <c r="AG269" s="173"/>
      <c r="AH269" s="16">
        <f t="shared" si="139"/>
        <v>239.73609734471731</v>
      </c>
      <c r="AI269" s="16">
        <f t="shared" si="140"/>
        <v>64.767689958938263</v>
      </c>
      <c r="AJ269" s="16">
        <f t="shared" si="141"/>
        <v>304.5037873036556</v>
      </c>
      <c r="AL269" s="153">
        <f t="shared" si="142"/>
        <v>240.94043894695503</v>
      </c>
      <c r="AM269" s="153">
        <f t="shared" si="143"/>
        <v>45.229354541674837</v>
      </c>
      <c r="AN269" s="153">
        <f t="shared" si="144"/>
        <v>-90.571015566423313</v>
      </c>
      <c r="AO269" s="153">
        <f t="shared" si="145"/>
        <v>34.69705405746808</v>
      </c>
      <c r="AP269" s="153">
        <f t="shared" si="146"/>
        <v>230.2958319796746</v>
      </c>
      <c r="AR269" s="153">
        <f t="shared" si="130"/>
        <v>245.50722859354525</v>
      </c>
      <c r="AS269" s="153">
        <f t="shared" si="131"/>
        <v>28.253526486805313</v>
      </c>
      <c r="AT269" s="153">
        <f t="shared" si="132"/>
        <v>-29.98</v>
      </c>
      <c r="AU269" s="153">
        <f t="shared" si="133"/>
        <v>-11.48</v>
      </c>
      <c r="AV269" s="153">
        <f t="shared" si="134"/>
        <v>-92.287700312154044</v>
      </c>
      <c r="AW269" s="153">
        <f t="shared" si="135"/>
        <v>49.701165016839191</v>
      </c>
      <c r="AX269" s="153">
        <f t="shared" si="129"/>
        <v>189.71421978503571</v>
      </c>
      <c r="AZ269" s="16">
        <f t="shared" si="122"/>
        <v>249.89285254126847</v>
      </c>
      <c r="BA269" s="16">
        <f t="shared" si="123"/>
        <v>10.934720052424353</v>
      </c>
      <c r="BB269" s="16">
        <f t="shared" si="124"/>
        <v>-29.8</v>
      </c>
      <c r="BC269" s="16">
        <f t="shared" si="125"/>
        <v>-11.42</v>
      </c>
      <c r="BD269" s="16">
        <f t="shared" si="126"/>
        <v>219.60757259369285</v>
      </c>
    </row>
    <row r="270" spans="1:56">
      <c r="A270" s="54">
        <v>850</v>
      </c>
      <c r="B270" s="60">
        <v>13</v>
      </c>
      <c r="C270" s="60">
        <v>13</v>
      </c>
      <c r="D270" s="12" t="s">
        <v>283</v>
      </c>
      <c r="E270" s="15">
        <v>2387</v>
      </c>
      <c r="F270" s="15">
        <v>2407</v>
      </c>
      <c r="G270" s="22">
        <v>2368</v>
      </c>
      <c r="H270" s="22">
        <v>2349</v>
      </c>
      <c r="I270" s="22"/>
      <c r="J270" s="16">
        <v>284626.20327458519</v>
      </c>
      <c r="K270" s="22">
        <v>293810.16443008865</v>
      </c>
      <c r="L270" s="140">
        <f t="shared" si="136"/>
        <v>578436.3677046739</v>
      </c>
      <c r="M270" s="140"/>
      <c r="N270" s="22">
        <v>254195.90239234566</v>
      </c>
      <c r="O270" s="22">
        <v>227546.05290211181</v>
      </c>
      <c r="P270" s="22">
        <v>-218004.4344683809</v>
      </c>
      <c r="Q270" s="16">
        <v>83515.809116325661</v>
      </c>
      <c r="R270" s="13">
        <f t="shared" si="137"/>
        <v>347253.32994240231</v>
      </c>
      <c r="S270" s="16"/>
      <c r="T270" s="16">
        <v>254195.90239234566</v>
      </c>
      <c r="U270" s="22">
        <v>185420.22035251072</v>
      </c>
      <c r="V270" s="22">
        <v>-70992.639999999999</v>
      </c>
      <c r="W270" s="22">
        <v>-27184.639999999999</v>
      </c>
      <c r="X270" s="153">
        <f t="shared" si="138"/>
        <v>-218004.4344683809</v>
      </c>
      <c r="Y270" s="16">
        <f t="shared" si="147"/>
        <v>117692.35875987519</v>
      </c>
      <c r="Z270" s="13">
        <f t="shared" si="128"/>
        <v>241126.76703635068</v>
      </c>
      <c r="AA270" s="13"/>
      <c r="AB270" s="16">
        <v>254195.90239234566</v>
      </c>
      <c r="AC270" s="22">
        <v>144055.95807529634</v>
      </c>
      <c r="AD270" s="22">
        <v>-70000.2</v>
      </c>
      <c r="AE270" s="22">
        <v>-26825.579999999998</v>
      </c>
      <c r="AF270" s="140">
        <f t="shared" si="148"/>
        <v>301426.08046764194</v>
      </c>
      <c r="AG270" s="173"/>
      <c r="AH270" s="16">
        <f t="shared" si="139"/>
        <v>119.2401354313302</v>
      </c>
      <c r="AI270" s="16">
        <f t="shared" si="140"/>
        <v>123.08762648935428</v>
      </c>
      <c r="AJ270" s="16">
        <f t="shared" si="141"/>
        <v>242.32776192068451</v>
      </c>
      <c r="AL270" s="153">
        <f t="shared" si="142"/>
        <v>105.60693909112823</v>
      </c>
      <c r="AM270" s="153">
        <f t="shared" si="143"/>
        <v>94.5351279194482</v>
      </c>
      <c r="AN270" s="153">
        <f t="shared" si="144"/>
        <v>-90.571015566423313</v>
      </c>
      <c r="AO270" s="153">
        <f t="shared" si="145"/>
        <v>34.69705405746808</v>
      </c>
      <c r="AP270" s="153">
        <f t="shared" si="146"/>
        <v>144.26810550162122</v>
      </c>
      <c r="AR270" s="153">
        <f t="shared" si="130"/>
        <v>107.34624256433516</v>
      </c>
      <c r="AS270" s="153">
        <f t="shared" si="131"/>
        <v>78.302457919134596</v>
      </c>
      <c r="AT270" s="153">
        <f t="shared" si="132"/>
        <v>-29.98</v>
      </c>
      <c r="AU270" s="153">
        <f t="shared" si="133"/>
        <v>-11.48</v>
      </c>
      <c r="AV270" s="153">
        <f t="shared" si="134"/>
        <v>-92.062683474823018</v>
      </c>
      <c r="AW270" s="153">
        <f t="shared" si="135"/>
        <v>49.701165016839184</v>
      </c>
      <c r="AX270" s="153">
        <f t="shared" si="129"/>
        <v>101.82718202548593</v>
      </c>
      <c r="AZ270" s="16">
        <f t="shared" si="122"/>
        <v>108.21451783411905</v>
      </c>
      <c r="BA270" s="16">
        <f t="shared" si="123"/>
        <v>61.326504076328796</v>
      </c>
      <c r="BB270" s="16">
        <f t="shared" si="124"/>
        <v>-29.799999999999997</v>
      </c>
      <c r="BC270" s="16">
        <f t="shared" si="125"/>
        <v>-11.42</v>
      </c>
      <c r="BD270" s="16">
        <f t="shared" si="126"/>
        <v>128.32102191044783</v>
      </c>
    </row>
    <row r="271" spans="1:56">
      <c r="A271" s="54">
        <v>851</v>
      </c>
      <c r="B271" s="60">
        <v>19</v>
      </c>
      <c r="C271" s="60">
        <v>19</v>
      </c>
      <c r="D271" s="12" t="s">
        <v>284</v>
      </c>
      <c r="E271" s="15">
        <v>21333</v>
      </c>
      <c r="F271" s="15">
        <v>21227</v>
      </c>
      <c r="G271" s="22">
        <v>21018</v>
      </c>
      <c r="H271" s="22">
        <v>20959</v>
      </c>
      <c r="I271" s="22"/>
      <c r="J271" s="16">
        <v>-989765.16527233063</v>
      </c>
      <c r="K271" s="22">
        <v>-951868.8144810478</v>
      </c>
      <c r="L271" s="140">
        <f t="shared" si="136"/>
        <v>-1941633.9797533783</v>
      </c>
      <c r="M271" s="140"/>
      <c r="N271" s="22">
        <v>-3437002.791325904</v>
      </c>
      <c r="O271" s="22">
        <v>-2353317.8196818912</v>
      </c>
      <c r="P271" s="22">
        <v>-1922550.9474284677</v>
      </c>
      <c r="Q271" s="16">
        <v>736514.36647787492</v>
      </c>
      <c r="R271" s="13">
        <f t="shared" si="137"/>
        <v>-6976357.1919583874</v>
      </c>
      <c r="S271" s="16"/>
      <c r="T271" s="16">
        <v>-3437002.791325904</v>
      </c>
      <c r="U271" s="22">
        <v>-2088009.7089757768</v>
      </c>
      <c r="V271" s="22">
        <v>-630119.64</v>
      </c>
      <c r="W271" s="22">
        <v>-241286.64</v>
      </c>
      <c r="X271" s="153">
        <f t="shared" si="138"/>
        <v>-1922550.9474284677</v>
      </c>
      <c r="Y271" s="16">
        <f t="shared" si="147"/>
        <v>1044619.086323926</v>
      </c>
      <c r="Z271" s="13">
        <f t="shared" si="128"/>
        <v>-7274350.6414062213</v>
      </c>
      <c r="AA271" s="13"/>
      <c r="AB271" s="16">
        <v>-3437002.791325904</v>
      </c>
      <c r="AC271" s="22">
        <v>-1815985.4153980576</v>
      </c>
      <c r="AD271" s="22">
        <v>-624578.20000000007</v>
      </c>
      <c r="AE271" s="22">
        <v>-239351.78</v>
      </c>
      <c r="AF271" s="140">
        <f t="shared" si="148"/>
        <v>-6116918.1867239624</v>
      </c>
      <c r="AG271" s="173"/>
      <c r="AH271" s="16">
        <f t="shared" si="139"/>
        <v>-46.395967059125795</v>
      </c>
      <c r="AI271" s="16">
        <f t="shared" si="140"/>
        <v>-44.619547859234416</v>
      </c>
      <c r="AJ271" s="16">
        <f t="shared" si="141"/>
        <v>-91.015514918360211</v>
      </c>
      <c r="AL271" s="153">
        <f t="shared" si="142"/>
        <v>-161.91655869062532</v>
      </c>
      <c r="AM271" s="153">
        <f t="shared" si="143"/>
        <v>-110.86436235369536</v>
      </c>
      <c r="AN271" s="153">
        <f t="shared" si="144"/>
        <v>-90.571015566423313</v>
      </c>
      <c r="AO271" s="153">
        <f t="shared" si="145"/>
        <v>34.69705405746808</v>
      </c>
      <c r="AP271" s="153">
        <f t="shared" si="146"/>
        <v>-328.65488255327591</v>
      </c>
      <c r="AR271" s="153">
        <f t="shared" si="130"/>
        <v>-163.52663390074716</v>
      </c>
      <c r="AS271" s="153">
        <f t="shared" si="131"/>
        <v>-99.34388186201241</v>
      </c>
      <c r="AT271" s="153">
        <f t="shared" si="132"/>
        <v>-29.98</v>
      </c>
      <c r="AU271" s="153">
        <f t="shared" si="133"/>
        <v>-11.48</v>
      </c>
      <c r="AV271" s="153">
        <f t="shared" si="134"/>
        <v>-91.471640852053838</v>
      </c>
      <c r="AW271" s="153">
        <f t="shared" si="135"/>
        <v>49.701165016839184</v>
      </c>
      <c r="AX271" s="153">
        <f t="shared" si="129"/>
        <v>-346.1009915979742</v>
      </c>
      <c r="AZ271" s="16">
        <f t="shared" si="122"/>
        <v>-163.9869646130972</v>
      </c>
      <c r="BA271" s="16">
        <f t="shared" si="123"/>
        <v>-86.644659353884137</v>
      </c>
      <c r="BB271" s="16">
        <f t="shared" si="124"/>
        <v>-29.800000000000004</v>
      </c>
      <c r="BC271" s="16">
        <f t="shared" si="125"/>
        <v>-11.42</v>
      </c>
      <c r="BD271" s="16">
        <f t="shared" si="126"/>
        <v>-291.85162396698138</v>
      </c>
    </row>
    <row r="272" spans="1:56">
      <c r="A272" s="54">
        <v>853</v>
      </c>
      <c r="B272" s="60">
        <v>2</v>
      </c>
      <c r="C272" s="60">
        <v>2</v>
      </c>
      <c r="D272" s="12" t="s">
        <v>285</v>
      </c>
      <c r="E272" s="15">
        <v>195137</v>
      </c>
      <c r="F272" s="15">
        <v>197900</v>
      </c>
      <c r="G272" s="22">
        <v>201863</v>
      </c>
      <c r="H272" s="22">
        <v>206073</v>
      </c>
      <c r="I272" s="22"/>
      <c r="J272" s="16">
        <v>-17025421.368802838</v>
      </c>
      <c r="K272" s="22">
        <v>1862510.4308394468</v>
      </c>
      <c r="L272" s="140">
        <f t="shared" si="136"/>
        <v>-15162910.937963391</v>
      </c>
      <c r="M272" s="140"/>
      <c r="N272" s="22">
        <v>-21134452.432889041</v>
      </c>
      <c r="O272" s="22">
        <v>90966.655742028204</v>
      </c>
      <c r="P272" s="22">
        <v>-17924003.980595175</v>
      </c>
      <c r="Q272" s="16">
        <v>6866546.9979729326</v>
      </c>
      <c r="R272" s="13">
        <f t="shared" si="137"/>
        <v>-32100942.759769257</v>
      </c>
      <c r="S272" s="16"/>
      <c r="T272" s="16">
        <v>-21134452.432889041</v>
      </c>
      <c r="U272" s="22">
        <v>-404057.34158495668</v>
      </c>
      <c r="V272" s="22">
        <v>-6051852.7400000002</v>
      </c>
      <c r="W272" s="22">
        <v>-2317387.2400000002</v>
      </c>
      <c r="X272" s="153">
        <f t="shared" si="138"/>
        <v>-17924003.980595175</v>
      </c>
      <c r="Y272" s="16">
        <f t="shared" si="147"/>
        <v>10032826.273794208</v>
      </c>
      <c r="Z272" s="13">
        <f t="shared" si="128"/>
        <v>-37798927.461274967</v>
      </c>
      <c r="AA272" s="13"/>
      <c r="AB272" s="16">
        <v>-21134452.432889041</v>
      </c>
      <c r="AC272" s="22">
        <v>-836466.15116564953</v>
      </c>
      <c r="AD272" s="22">
        <v>-6140975.4000000004</v>
      </c>
      <c r="AE272" s="22">
        <v>-2353353.66</v>
      </c>
      <c r="AF272" s="140">
        <f t="shared" si="148"/>
        <v>-30465247.644054692</v>
      </c>
      <c r="AG272" s="173"/>
      <c r="AH272" s="16">
        <f t="shared" si="139"/>
        <v>-87.248555470273899</v>
      </c>
      <c r="AI272" s="16">
        <f t="shared" si="140"/>
        <v>9.5446298284766442</v>
      </c>
      <c r="AJ272" s="16">
        <f t="shared" si="141"/>
        <v>-77.703925641797255</v>
      </c>
      <c r="AL272" s="153">
        <f t="shared" si="142"/>
        <v>-106.79359491101081</v>
      </c>
      <c r="AM272" s="153">
        <f t="shared" si="143"/>
        <v>0.45965970561914199</v>
      </c>
      <c r="AN272" s="153">
        <f t="shared" si="144"/>
        <v>-90.571015566423327</v>
      </c>
      <c r="AO272" s="153">
        <f t="shared" si="145"/>
        <v>34.69705405746808</v>
      </c>
      <c r="AP272" s="153">
        <f t="shared" si="146"/>
        <v>-162.20789671434693</v>
      </c>
      <c r="AR272" s="153">
        <f t="shared" si="130"/>
        <v>-104.69700952075932</v>
      </c>
      <c r="AS272" s="153">
        <f t="shared" si="131"/>
        <v>-2.0016414181150419</v>
      </c>
      <c r="AT272" s="153">
        <f t="shared" si="132"/>
        <v>-29.98</v>
      </c>
      <c r="AU272" s="153">
        <f t="shared" si="133"/>
        <v>-11.48</v>
      </c>
      <c r="AV272" s="153">
        <f t="shared" si="134"/>
        <v>-88.79291390990511</v>
      </c>
      <c r="AW272" s="153">
        <f t="shared" si="135"/>
        <v>49.701165016839184</v>
      </c>
      <c r="AX272" s="153">
        <f t="shared" si="129"/>
        <v>-187.25039983194031</v>
      </c>
      <c r="AZ272" s="16">
        <f t="shared" si="122"/>
        <v>-102.55808588650159</v>
      </c>
      <c r="BA272" s="16">
        <f t="shared" si="123"/>
        <v>-4.05907688617941</v>
      </c>
      <c r="BB272" s="16">
        <f t="shared" si="124"/>
        <v>-29.8</v>
      </c>
      <c r="BC272" s="16">
        <f t="shared" si="125"/>
        <v>-11.42</v>
      </c>
      <c r="BD272" s="16">
        <f t="shared" si="126"/>
        <v>-147.83716277268101</v>
      </c>
    </row>
    <row r="273" spans="1:56">
      <c r="A273" s="54">
        <v>854</v>
      </c>
      <c r="B273" s="60">
        <v>19</v>
      </c>
      <c r="C273" s="60">
        <v>19</v>
      </c>
      <c r="D273" s="12" t="s">
        <v>286</v>
      </c>
      <c r="E273" s="15">
        <v>3296</v>
      </c>
      <c r="F273" s="15">
        <v>3262</v>
      </c>
      <c r="G273" s="22">
        <v>3253</v>
      </c>
      <c r="H273" s="22">
        <v>3191</v>
      </c>
      <c r="I273" s="22"/>
      <c r="J273" s="16">
        <v>515586.66422165488</v>
      </c>
      <c r="K273" s="22">
        <v>194282.35786278188</v>
      </c>
      <c r="L273" s="140">
        <f t="shared" si="136"/>
        <v>709869.02208443673</v>
      </c>
      <c r="M273" s="140"/>
      <c r="N273" s="22">
        <v>-258340.35137623077</v>
      </c>
      <c r="O273" s="22">
        <v>-286399.57760608208</v>
      </c>
      <c r="P273" s="22">
        <v>-295442.65277767286</v>
      </c>
      <c r="Q273" s="16">
        <v>113181.79033546087</v>
      </c>
      <c r="R273" s="13">
        <f t="shared" si="137"/>
        <v>-727000.79142452474</v>
      </c>
      <c r="S273" s="16"/>
      <c r="T273" s="16">
        <v>-258340.35137623077</v>
      </c>
      <c r="U273" s="22">
        <v>-245629.09392382149</v>
      </c>
      <c r="V273" s="22">
        <v>-97524.94</v>
      </c>
      <c r="W273" s="22">
        <v>-37344.44</v>
      </c>
      <c r="X273" s="153">
        <f t="shared" si="138"/>
        <v>-295442.65277767286</v>
      </c>
      <c r="Y273" s="16">
        <f t="shared" si="147"/>
        <v>161677.88979977788</v>
      </c>
      <c r="Z273" s="13">
        <f t="shared" si="128"/>
        <v>-772603.58827794727</v>
      </c>
      <c r="AA273" s="13"/>
      <c r="AB273" s="16">
        <v>-258340.35137623077</v>
      </c>
      <c r="AC273" s="22">
        <v>-203826.51957744564</v>
      </c>
      <c r="AD273" s="22">
        <v>-95091.8</v>
      </c>
      <c r="AE273" s="22">
        <v>-36441.22</v>
      </c>
      <c r="AF273" s="140">
        <f t="shared" si="148"/>
        <v>-593699.89095367643</v>
      </c>
      <c r="AG273" s="173"/>
      <c r="AH273" s="16">
        <f t="shared" si="139"/>
        <v>156.42799278569626</v>
      </c>
      <c r="AI273" s="16">
        <f t="shared" si="140"/>
        <v>58.944890128271204</v>
      </c>
      <c r="AJ273" s="16">
        <f t="shared" si="141"/>
        <v>215.37288291396746</v>
      </c>
      <c r="AL273" s="153">
        <f t="shared" si="142"/>
        <v>-79.196919489954254</v>
      </c>
      <c r="AM273" s="153">
        <f t="shared" si="143"/>
        <v>-87.798766893342147</v>
      </c>
      <c r="AN273" s="153">
        <f t="shared" si="144"/>
        <v>-90.571015566423313</v>
      </c>
      <c r="AO273" s="153">
        <f t="shared" si="145"/>
        <v>34.69705405746808</v>
      </c>
      <c r="AP273" s="153">
        <f t="shared" si="146"/>
        <v>-222.86964789225161</v>
      </c>
      <c r="AR273" s="153">
        <f t="shared" si="130"/>
        <v>-79.416031778736794</v>
      </c>
      <c r="AS273" s="153">
        <f t="shared" si="131"/>
        <v>-75.508482607999227</v>
      </c>
      <c r="AT273" s="153">
        <f t="shared" si="132"/>
        <v>-29.98</v>
      </c>
      <c r="AU273" s="153">
        <f t="shared" si="133"/>
        <v>-11.48</v>
      </c>
      <c r="AV273" s="153">
        <f t="shared" si="134"/>
        <v>-90.821596304233893</v>
      </c>
      <c r="AW273" s="153">
        <f t="shared" si="135"/>
        <v>49.701165016839191</v>
      </c>
      <c r="AX273" s="153">
        <f t="shared" si="129"/>
        <v>-237.50494567413074</v>
      </c>
      <c r="AZ273" s="16">
        <f t="shared" si="122"/>
        <v>-80.959057153315811</v>
      </c>
      <c r="BA273" s="16">
        <f t="shared" si="123"/>
        <v>-63.875437034611608</v>
      </c>
      <c r="BB273" s="16">
        <f t="shared" si="124"/>
        <v>-29.8</v>
      </c>
      <c r="BC273" s="16">
        <f t="shared" si="125"/>
        <v>-11.42</v>
      </c>
      <c r="BD273" s="16">
        <f t="shared" si="126"/>
        <v>-186.05449418792742</v>
      </c>
    </row>
    <row r="274" spans="1:56">
      <c r="A274" s="54">
        <v>857</v>
      </c>
      <c r="B274" s="60">
        <v>11</v>
      </c>
      <c r="C274" s="60">
        <v>11</v>
      </c>
      <c r="D274" s="12" t="s">
        <v>287</v>
      </c>
      <c r="E274" s="15">
        <v>2420</v>
      </c>
      <c r="F274" s="15">
        <v>2394</v>
      </c>
      <c r="G274" s="22">
        <v>2313</v>
      </c>
      <c r="H274" s="22">
        <v>2311</v>
      </c>
      <c r="I274" s="22"/>
      <c r="J274" s="16">
        <v>-1109813.7035469699</v>
      </c>
      <c r="K274" s="22">
        <v>-750493.89775389875</v>
      </c>
      <c r="L274" s="140">
        <f t="shared" si="136"/>
        <v>-1860307.6013008687</v>
      </c>
      <c r="M274" s="140"/>
      <c r="N274" s="22">
        <v>-1022230.9657185172</v>
      </c>
      <c r="O274" s="22">
        <v>-666225.73290081648</v>
      </c>
      <c r="P274" s="22">
        <v>-216827.01126601742</v>
      </c>
      <c r="Q274" s="16">
        <v>83064.747413578589</v>
      </c>
      <c r="R274" s="13">
        <f t="shared" si="137"/>
        <v>-1822218.9624717722</v>
      </c>
      <c r="S274" s="16"/>
      <c r="T274" s="16">
        <v>-1022230.9657185172</v>
      </c>
      <c r="U274" s="22">
        <v>-636304.04745160369</v>
      </c>
      <c r="V274" s="22">
        <v>-69343.740000000005</v>
      </c>
      <c r="W274" s="22">
        <v>-26553.24</v>
      </c>
      <c r="X274" s="153">
        <f t="shared" si="138"/>
        <v>-216827.01126601742</v>
      </c>
      <c r="Y274" s="16">
        <f t="shared" si="147"/>
        <v>114958.79468394903</v>
      </c>
      <c r="Z274" s="13">
        <f t="shared" si="128"/>
        <v>-1856300.209752189</v>
      </c>
      <c r="AA274" s="13"/>
      <c r="AB274" s="16">
        <v>-1022230.9657185172</v>
      </c>
      <c r="AC274" s="22">
        <v>-605624.904905551</v>
      </c>
      <c r="AD274" s="22">
        <v>-68867.8</v>
      </c>
      <c r="AE274" s="22">
        <v>-26391.62</v>
      </c>
      <c r="AF274" s="140">
        <f t="shared" si="148"/>
        <v>-1723115.2906240684</v>
      </c>
      <c r="AG274" s="173"/>
      <c r="AH274" s="16">
        <f t="shared" si="139"/>
        <v>-458.6007039450289</v>
      </c>
      <c r="AI274" s="16">
        <f t="shared" si="140"/>
        <v>-310.12144535285074</v>
      </c>
      <c r="AJ274" s="16">
        <f t="shared" si="141"/>
        <v>-768.72214929787958</v>
      </c>
      <c r="AL274" s="153">
        <f t="shared" si="142"/>
        <v>-426.99706170364129</v>
      </c>
      <c r="AM274" s="153">
        <f t="shared" si="143"/>
        <v>-278.28977982490244</v>
      </c>
      <c r="AN274" s="153">
        <f t="shared" si="144"/>
        <v>-90.571015566423313</v>
      </c>
      <c r="AO274" s="153">
        <f t="shared" si="145"/>
        <v>34.69705405746808</v>
      </c>
      <c r="AP274" s="153">
        <f t="shared" si="146"/>
        <v>-761.16080303749879</v>
      </c>
      <c r="AR274" s="153">
        <f t="shared" si="130"/>
        <v>-441.95026619909953</v>
      </c>
      <c r="AS274" s="153">
        <f t="shared" si="131"/>
        <v>-275.09902613558307</v>
      </c>
      <c r="AT274" s="153">
        <f t="shared" si="132"/>
        <v>-29.980000000000004</v>
      </c>
      <c r="AU274" s="153">
        <f t="shared" si="133"/>
        <v>-11.48</v>
      </c>
      <c r="AV274" s="153">
        <f t="shared" si="134"/>
        <v>-93.742763193263045</v>
      </c>
      <c r="AW274" s="153">
        <f t="shared" si="135"/>
        <v>49.701165016839184</v>
      </c>
      <c r="AX274" s="153">
        <f t="shared" si="129"/>
        <v>-802.55089051110633</v>
      </c>
      <c r="AZ274" s="16">
        <f t="shared" si="122"/>
        <v>-442.33274154847129</v>
      </c>
      <c r="BA274" s="16">
        <f t="shared" si="123"/>
        <v>-262.06183682628773</v>
      </c>
      <c r="BB274" s="16">
        <f t="shared" si="124"/>
        <v>-29.8</v>
      </c>
      <c r="BC274" s="16">
        <f t="shared" si="125"/>
        <v>-11.42</v>
      </c>
      <c r="BD274" s="16">
        <f t="shared" si="126"/>
        <v>-745.61457837475916</v>
      </c>
    </row>
    <row r="275" spans="1:56">
      <c r="A275" s="54">
        <v>858</v>
      </c>
      <c r="B275" s="60">
        <v>1</v>
      </c>
      <c r="C275" s="146">
        <v>33</v>
      </c>
      <c r="D275" s="12" t="s">
        <v>288</v>
      </c>
      <c r="E275" s="15">
        <v>39718</v>
      </c>
      <c r="F275" s="15">
        <v>40384</v>
      </c>
      <c r="G275" s="22">
        <v>41338</v>
      </c>
      <c r="H275" s="22">
        <v>42225</v>
      </c>
      <c r="I275" s="22"/>
      <c r="J275" s="16">
        <v>4186990.4005118897</v>
      </c>
      <c r="K275" s="22">
        <v>1964928.3638382002</v>
      </c>
      <c r="L275" s="140">
        <f t="shared" si="136"/>
        <v>6151918.7643500902</v>
      </c>
      <c r="M275" s="140"/>
      <c r="N275" s="22">
        <v>6582324.6886532791</v>
      </c>
      <c r="O275" s="22">
        <v>2791942.0737676555</v>
      </c>
      <c r="P275" s="22">
        <v>-3657619.8926344393</v>
      </c>
      <c r="Q275" s="16">
        <v>1401205.8310567909</v>
      </c>
      <c r="R275" s="13">
        <f t="shared" si="137"/>
        <v>7117852.7008432858</v>
      </c>
      <c r="S275" s="16"/>
      <c r="T275" s="16">
        <v>6582324.6886532791</v>
      </c>
      <c r="U275" s="22">
        <v>2085166.161144851</v>
      </c>
      <c r="V275" s="22">
        <v>-1239313.24</v>
      </c>
      <c r="W275" s="22">
        <v>-474560.24</v>
      </c>
      <c r="X275" s="153">
        <f t="shared" si="138"/>
        <v>-3657619.8926344393</v>
      </c>
      <c r="Y275" s="16">
        <f t="shared" si="147"/>
        <v>2054546.7594660984</v>
      </c>
      <c r="Z275" s="13">
        <f t="shared" si="128"/>
        <v>5350544.2366297888</v>
      </c>
      <c r="AA275" s="13"/>
      <c r="AB275" s="16">
        <v>6582324.6886532791</v>
      </c>
      <c r="AC275" s="22">
        <v>1391167.6701589655</v>
      </c>
      <c r="AD275" s="22">
        <v>-1258305</v>
      </c>
      <c r="AE275" s="22">
        <v>-482209.5</v>
      </c>
      <c r="AF275" s="140">
        <f t="shared" si="148"/>
        <v>6232977.8588122446</v>
      </c>
      <c r="AG275" s="173"/>
      <c r="AH275" s="16">
        <f t="shared" si="139"/>
        <v>105.41795660687572</v>
      </c>
      <c r="AI275" s="16">
        <f t="shared" si="140"/>
        <v>49.471986601495551</v>
      </c>
      <c r="AJ275" s="16">
        <f t="shared" si="141"/>
        <v>154.88994320837128</v>
      </c>
      <c r="AL275" s="153">
        <f t="shared" si="142"/>
        <v>162.99338076102612</v>
      </c>
      <c r="AM275" s="153">
        <f t="shared" si="143"/>
        <v>69.134857214928076</v>
      </c>
      <c r="AN275" s="153">
        <f t="shared" si="144"/>
        <v>-90.571015566423313</v>
      </c>
      <c r="AO275" s="153">
        <f t="shared" si="145"/>
        <v>34.69705405746808</v>
      </c>
      <c r="AP275" s="153">
        <f t="shared" si="146"/>
        <v>176.25427646699896</v>
      </c>
      <c r="AR275" s="153">
        <f t="shared" si="130"/>
        <v>159.23181306916831</v>
      </c>
      <c r="AS275" s="153">
        <f t="shared" si="131"/>
        <v>50.441873364576203</v>
      </c>
      <c r="AT275" s="153">
        <f t="shared" si="132"/>
        <v>-29.98</v>
      </c>
      <c r="AU275" s="153">
        <f t="shared" si="133"/>
        <v>-11.48</v>
      </c>
      <c r="AV275" s="153">
        <f t="shared" si="134"/>
        <v>-88.480814084726873</v>
      </c>
      <c r="AW275" s="153">
        <f t="shared" si="135"/>
        <v>49.701165016839191</v>
      </c>
      <c r="AX275" s="153">
        <f t="shared" si="129"/>
        <v>129.4340373658568</v>
      </c>
      <c r="AZ275" s="16">
        <f t="shared" si="122"/>
        <v>155.88690796100127</v>
      </c>
      <c r="BA275" s="16">
        <f t="shared" si="123"/>
        <v>32.946540441893795</v>
      </c>
      <c r="BB275" s="16">
        <f t="shared" si="124"/>
        <v>-29.8</v>
      </c>
      <c r="BC275" s="16">
        <f t="shared" si="125"/>
        <v>-11.42</v>
      </c>
      <c r="BD275" s="16">
        <f t="shared" si="126"/>
        <v>147.61344840289507</v>
      </c>
    </row>
    <row r="276" spans="1:56">
      <c r="A276" s="54">
        <v>859</v>
      </c>
      <c r="B276" s="60">
        <v>17</v>
      </c>
      <c r="C276" s="60">
        <v>17</v>
      </c>
      <c r="D276" s="12" t="s">
        <v>289</v>
      </c>
      <c r="E276" s="15">
        <v>6593</v>
      </c>
      <c r="F276" s="15">
        <v>6562</v>
      </c>
      <c r="G276" s="22">
        <v>6525</v>
      </c>
      <c r="H276" s="22">
        <v>6501</v>
      </c>
      <c r="I276" s="22"/>
      <c r="J276" s="16">
        <v>-1269966.4205834512</v>
      </c>
      <c r="K276" s="22">
        <v>-1602539.1589233917</v>
      </c>
      <c r="L276" s="140">
        <f t="shared" si="136"/>
        <v>-2872505.5795068429</v>
      </c>
      <c r="M276" s="140"/>
      <c r="N276" s="22">
        <v>-1586681.3789111814</v>
      </c>
      <c r="O276" s="22">
        <v>-1742558.7798981487</v>
      </c>
      <c r="P276" s="22">
        <v>-594327.00414686976</v>
      </c>
      <c r="Q276" s="16">
        <v>227682.06872510555</v>
      </c>
      <c r="R276" s="13">
        <f t="shared" si="137"/>
        <v>-3695885.0942310947</v>
      </c>
      <c r="S276" s="16"/>
      <c r="T276" s="16">
        <v>-1586681.3789111814</v>
      </c>
      <c r="U276" s="22">
        <v>-1660542.8651455445</v>
      </c>
      <c r="V276" s="22">
        <v>-195619.5</v>
      </c>
      <c r="W276" s="22">
        <v>-74907</v>
      </c>
      <c r="X276" s="153">
        <f t="shared" si="138"/>
        <v>-594327.00414686976</v>
      </c>
      <c r="Y276" s="16">
        <f t="shared" si="147"/>
        <v>324300.1017348757</v>
      </c>
      <c r="Z276" s="13">
        <f t="shared" si="128"/>
        <v>-3787777.6464687199</v>
      </c>
      <c r="AA276" s="13"/>
      <c r="AB276" s="16">
        <v>-1586681.3789111814</v>
      </c>
      <c r="AC276" s="22">
        <v>-1576450.7459361888</v>
      </c>
      <c r="AD276" s="22">
        <v>-193729.80000000002</v>
      </c>
      <c r="AE276" s="22">
        <v>-74241.42</v>
      </c>
      <c r="AF276" s="140">
        <f t="shared" si="148"/>
        <v>-3431103.3448473699</v>
      </c>
      <c r="AG276" s="173"/>
      <c r="AH276" s="16">
        <f t="shared" si="139"/>
        <v>-192.62345223471124</v>
      </c>
      <c r="AI276" s="16">
        <f t="shared" si="140"/>
        <v>-243.06676155367688</v>
      </c>
      <c r="AJ276" s="16">
        <f t="shared" si="141"/>
        <v>-435.69021378838812</v>
      </c>
      <c r="AL276" s="153">
        <f t="shared" si="142"/>
        <v>-241.79844238207579</v>
      </c>
      <c r="AM276" s="153">
        <f t="shared" si="143"/>
        <v>-265.55299907012324</v>
      </c>
      <c r="AN276" s="153">
        <f t="shared" si="144"/>
        <v>-90.571015566423313</v>
      </c>
      <c r="AO276" s="153">
        <f t="shared" si="145"/>
        <v>34.69705405746808</v>
      </c>
      <c r="AP276" s="153">
        <f t="shared" si="146"/>
        <v>-563.22540296115437</v>
      </c>
      <c r="AR276" s="153">
        <f t="shared" si="130"/>
        <v>-243.16955998638795</v>
      </c>
      <c r="AS276" s="153">
        <f t="shared" si="131"/>
        <v>-254.48932799165433</v>
      </c>
      <c r="AT276" s="153">
        <f t="shared" si="132"/>
        <v>-29.98</v>
      </c>
      <c r="AU276" s="153">
        <f t="shared" si="133"/>
        <v>-11.48</v>
      </c>
      <c r="AV276" s="153">
        <f t="shared" si="134"/>
        <v>-91.084598336685019</v>
      </c>
      <c r="AW276" s="153">
        <f t="shared" si="135"/>
        <v>49.701165016839191</v>
      </c>
      <c r="AX276" s="153">
        <f t="shared" si="129"/>
        <v>-580.5023212978881</v>
      </c>
      <c r="AZ276" s="16">
        <f t="shared" si="122"/>
        <v>-244.06727871268748</v>
      </c>
      <c r="BA276" s="16">
        <f t="shared" si="123"/>
        <v>-242.49357728598505</v>
      </c>
      <c r="BB276" s="16">
        <f t="shared" si="124"/>
        <v>-29.800000000000004</v>
      </c>
      <c r="BC276" s="16">
        <f t="shared" si="125"/>
        <v>-11.42</v>
      </c>
      <c r="BD276" s="16">
        <f t="shared" si="126"/>
        <v>-527.78085599867245</v>
      </c>
    </row>
    <row r="277" spans="1:56">
      <c r="A277" s="54">
        <v>886</v>
      </c>
      <c r="B277" s="60">
        <v>4</v>
      </c>
      <c r="C277" s="60">
        <v>4</v>
      </c>
      <c r="D277" s="12" t="s">
        <v>290</v>
      </c>
      <c r="E277" s="15">
        <v>12669</v>
      </c>
      <c r="F277" s="15">
        <v>12599</v>
      </c>
      <c r="G277" s="22">
        <v>12533</v>
      </c>
      <c r="H277" s="22">
        <v>12382</v>
      </c>
      <c r="I277" s="22"/>
      <c r="J277" s="16">
        <v>-141052.78831426238</v>
      </c>
      <c r="K277" s="22">
        <v>-565052.86245624186</v>
      </c>
      <c r="L277" s="140">
        <f t="shared" si="136"/>
        <v>-706105.65077050426</v>
      </c>
      <c r="M277" s="140"/>
      <c r="N277" s="22">
        <v>-566700.24027050578</v>
      </c>
      <c r="O277" s="22">
        <v>-712311.40490658081</v>
      </c>
      <c r="P277" s="22">
        <v>-1141104.2251213673</v>
      </c>
      <c r="Q277" s="16">
        <v>437148.18407004036</v>
      </c>
      <c r="R277" s="13">
        <f t="shared" si="137"/>
        <v>-1982967.6862284131</v>
      </c>
      <c r="S277" s="16"/>
      <c r="T277" s="16">
        <v>-566700.24027050578</v>
      </c>
      <c r="U277" s="22">
        <v>-554841.34852620016</v>
      </c>
      <c r="V277" s="22">
        <v>-375739.34</v>
      </c>
      <c r="W277" s="22">
        <v>-143878.84</v>
      </c>
      <c r="X277" s="153">
        <f t="shared" si="138"/>
        <v>-1141104.2251213673</v>
      </c>
      <c r="Y277" s="16">
        <f t="shared" si="147"/>
        <v>622904.70115604543</v>
      </c>
      <c r="Z277" s="13">
        <f t="shared" si="128"/>
        <v>-2159359.2927620281</v>
      </c>
      <c r="AA277" s="13"/>
      <c r="AB277" s="16">
        <v>-566700.24027050578</v>
      </c>
      <c r="AC277" s="22">
        <v>-393384.99224478105</v>
      </c>
      <c r="AD277" s="22">
        <v>-368983.60000000003</v>
      </c>
      <c r="AE277" s="22">
        <v>-141402.44</v>
      </c>
      <c r="AF277" s="140">
        <f t="shared" si="148"/>
        <v>-1470471.2725152869</v>
      </c>
      <c r="AG277" s="173"/>
      <c r="AH277" s="16">
        <f t="shared" si="139"/>
        <v>-11.133695501954564</v>
      </c>
      <c r="AI277" s="16">
        <f t="shared" si="140"/>
        <v>-44.60122049540152</v>
      </c>
      <c r="AJ277" s="16">
        <f t="shared" si="141"/>
        <v>-55.734915997356083</v>
      </c>
      <c r="AL277" s="153">
        <f t="shared" si="142"/>
        <v>-44.979779369037686</v>
      </c>
      <c r="AM277" s="153">
        <f t="shared" si="143"/>
        <v>-56.537138257526848</v>
      </c>
      <c r="AN277" s="153">
        <f t="shared" si="144"/>
        <v>-90.571015566423313</v>
      </c>
      <c r="AO277" s="153">
        <f t="shared" si="145"/>
        <v>34.69705405746808</v>
      </c>
      <c r="AP277" s="153">
        <f t="shared" si="146"/>
        <v>-157.39087913551973</v>
      </c>
      <c r="AR277" s="153">
        <f t="shared" si="130"/>
        <v>-45.216647272840163</v>
      </c>
      <c r="AS277" s="153">
        <f t="shared" si="131"/>
        <v>-44.270433936503643</v>
      </c>
      <c r="AT277" s="153">
        <f t="shared" si="132"/>
        <v>-29.98</v>
      </c>
      <c r="AU277" s="153">
        <f t="shared" si="133"/>
        <v>-11.48</v>
      </c>
      <c r="AV277" s="153">
        <f t="shared" si="134"/>
        <v>-91.047971365304974</v>
      </c>
      <c r="AW277" s="153">
        <f t="shared" si="135"/>
        <v>49.701165016839177</v>
      </c>
      <c r="AX277" s="153">
        <f t="shared" si="129"/>
        <v>-172.29388755780963</v>
      </c>
      <c r="AZ277" s="16">
        <f t="shared" si="122"/>
        <v>-45.768069800557726</v>
      </c>
      <c r="BA277" s="16">
        <f t="shared" si="123"/>
        <v>-31.770714928507594</v>
      </c>
      <c r="BB277" s="16">
        <f t="shared" si="124"/>
        <v>-29.800000000000004</v>
      </c>
      <c r="BC277" s="16">
        <f t="shared" si="125"/>
        <v>-11.42</v>
      </c>
      <c r="BD277" s="16">
        <f t="shared" si="126"/>
        <v>-118.75878472906533</v>
      </c>
    </row>
    <row r="278" spans="1:56">
      <c r="A278" s="54">
        <v>887</v>
      </c>
      <c r="B278" s="60">
        <v>6</v>
      </c>
      <c r="C278" s="60">
        <v>6</v>
      </c>
      <c r="D278" s="12" t="s">
        <v>291</v>
      </c>
      <c r="E278" s="15">
        <v>4669</v>
      </c>
      <c r="F278" s="15">
        <v>4569</v>
      </c>
      <c r="G278" s="22">
        <v>4568</v>
      </c>
      <c r="H278" s="22">
        <v>4493</v>
      </c>
      <c r="I278" s="22"/>
      <c r="J278" s="16">
        <v>-413029.62838200323</v>
      </c>
      <c r="K278" s="22">
        <v>-194736.86893043312</v>
      </c>
      <c r="L278" s="140">
        <f t="shared" si="136"/>
        <v>-607766.49731243635</v>
      </c>
      <c r="M278" s="140"/>
      <c r="N278" s="22">
        <v>-584514.75388125516</v>
      </c>
      <c r="O278" s="22">
        <v>-259900.02118778325</v>
      </c>
      <c r="P278" s="22">
        <v>-413818.9701229881</v>
      </c>
      <c r="Q278" s="16">
        <v>158530.83998857165</v>
      </c>
      <c r="R278" s="13">
        <f t="shared" si="137"/>
        <v>-1099702.9052034549</v>
      </c>
      <c r="S278" s="16"/>
      <c r="T278" s="16">
        <v>-584514.75388125516</v>
      </c>
      <c r="U278" s="22">
        <v>-202793.84707857147</v>
      </c>
      <c r="V278" s="22">
        <v>-136948.64000000001</v>
      </c>
      <c r="W278" s="22">
        <v>-52440.639999999999</v>
      </c>
      <c r="X278" s="153">
        <f t="shared" si="138"/>
        <v>-413818.9701229881</v>
      </c>
      <c r="Y278" s="16">
        <f t="shared" si="147"/>
        <v>227034.92179692141</v>
      </c>
      <c r="Z278" s="13">
        <f t="shared" si="128"/>
        <v>-1163481.9292858934</v>
      </c>
      <c r="AA278" s="13"/>
      <c r="AB278" s="16">
        <v>-584514.75388125516</v>
      </c>
      <c r="AC278" s="22">
        <v>-144242.04996373664</v>
      </c>
      <c r="AD278" s="22">
        <v>-133891.4</v>
      </c>
      <c r="AE278" s="22">
        <v>-51310.06</v>
      </c>
      <c r="AF278" s="140">
        <f t="shared" si="148"/>
        <v>-913958.2638449918</v>
      </c>
      <c r="AG278" s="173"/>
      <c r="AH278" s="16">
        <f t="shared" si="139"/>
        <v>-88.46211788006066</v>
      </c>
      <c r="AI278" s="16">
        <f t="shared" si="140"/>
        <v>-41.708474819111828</v>
      </c>
      <c r="AJ278" s="16">
        <f t="shared" si="141"/>
        <v>-130.17059269917249</v>
      </c>
      <c r="AL278" s="153">
        <f t="shared" si="142"/>
        <v>-127.93056552445944</v>
      </c>
      <c r="AM278" s="153">
        <f t="shared" si="143"/>
        <v>-56.883348913938114</v>
      </c>
      <c r="AN278" s="153">
        <f t="shared" si="144"/>
        <v>-90.571015566423313</v>
      </c>
      <c r="AO278" s="153">
        <f t="shared" si="145"/>
        <v>34.69705405746808</v>
      </c>
      <c r="AP278" s="153">
        <f t="shared" si="146"/>
        <v>-240.68787594735278</v>
      </c>
      <c r="AR278" s="153">
        <f t="shared" si="130"/>
        <v>-127.95857134002959</v>
      </c>
      <c r="AS278" s="153">
        <f t="shared" si="131"/>
        <v>-44.394449885851898</v>
      </c>
      <c r="AT278" s="153">
        <f t="shared" si="132"/>
        <v>-29.980000000000004</v>
      </c>
      <c r="AU278" s="153">
        <f t="shared" si="133"/>
        <v>-11.48</v>
      </c>
      <c r="AV278" s="153">
        <f t="shared" si="134"/>
        <v>-90.59084284653855</v>
      </c>
      <c r="AW278" s="153">
        <f t="shared" si="135"/>
        <v>49.701165016839184</v>
      </c>
      <c r="AX278" s="153">
        <f t="shared" si="129"/>
        <v>-254.70269905558087</v>
      </c>
      <c r="AZ278" s="16">
        <f t="shared" si="122"/>
        <v>-130.09453680864794</v>
      </c>
      <c r="BA278" s="16">
        <f t="shared" si="123"/>
        <v>-32.103728013295495</v>
      </c>
      <c r="BB278" s="16">
        <f t="shared" si="124"/>
        <v>-29.799999999999997</v>
      </c>
      <c r="BC278" s="16">
        <f t="shared" si="125"/>
        <v>-11.42</v>
      </c>
      <c r="BD278" s="16">
        <f t="shared" si="126"/>
        <v>-203.41826482194341</v>
      </c>
    </row>
    <row r="279" spans="1:56">
      <c r="A279" s="54">
        <v>889</v>
      </c>
      <c r="B279" s="60">
        <v>17</v>
      </c>
      <c r="C279" s="60">
        <v>17</v>
      </c>
      <c r="D279" s="12" t="s">
        <v>292</v>
      </c>
      <c r="E279" s="15">
        <v>2568</v>
      </c>
      <c r="F279" s="15">
        <v>2523</v>
      </c>
      <c r="G279" s="22">
        <v>2491</v>
      </c>
      <c r="H279" s="22">
        <v>2466</v>
      </c>
      <c r="I279" s="22"/>
      <c r="J279" s="16">
        <v>1089285.4322706249</v>
      </c>
      <c r="K279" s="22">
        <v>428441.06138360279</v>
      </c>
      <c r="L279" s="140">
        <f t="shared" si="136"/>
        <v>1517726.4936542278</v>
      </c>
      <c r="M279" s="140"/>
      <c r="N279" s="22">
        <v>1056890.4771927751</v>
      </c>
      <c r="O279" s="22">
        <v>358347.78734368813</v>
      </c>
      <c r="P279" s="22">
        <v>-228510.67227408601</v>
      </c>
      <c r="Q279" s="16">
        <v>87540.667386991961</v>
      </c>
      <c r="R279" s="13">
        <f t="shared" si="137"/>
        <v>1274268.2596493692</v>
      </c>
      <c r="S279" s="16"/>
      <c r="T279" s="16">
        <v>1056890.4771927751</v>
      </c>
      <c r="U279" s="22">
        <v>314191.794189287</v>
      </c>
      <c r="V279" s="22">
        <v>-74680.180000000008</v>
      </c>
      <c r="W279" s="22">
        <v>-28596.68</v>
      </c>
      <c r="X279" s="153">
        <f t="shared" si="138"/>
        <v>-228510.67227408601</v>
      </c>
      <c r="Y279" s="16">
        <f t="shared" si="147"/>
        <v>123805.6020569464</v>
      </c>
      <c r="Z279" s="13">
        <f t="shared" si="128"/>
        <v>1163100.3411649228</v>
      </c>
      <c r="AA279" s="13"/>
      <c r="AB279" s="16">
        <v>1056890.4771927751</v>
      </c>
      <c r="AC279" s="22">
        <v>270834.0734890743</v>
      </c>
      <c r="AD279" s="22">
        <v>-73486.8</v>
      </c>
      <c r="AE279" s="22">
        <v>-28161.72</v>
      </c>
      <c r="AF279" s="140">
        <f t="shared" si="148"/>
        <v>1226076.0306818495</v>
      </c>
      <c r="AG279" s="173"/>
      <c r="AH279" s="16">
        <f t="shared" si="139"/>
        <v>424.17657019884149</v>
      </c>
      <c r="AI279" s="16">
        <f t="shared" si="140"/>
        <v>166.8384195419014</v>
      </c>
      <c r="AJ279" s="16">
        <f t="shared" si="141"/>
        <v>591.01498974074286</v>
      </c>
      <c r="AL279" s="153">
        <f t="shared" si="142"/>
        <v>418.90228981085022</v>
      </c>
      <c r="AM279" s="153">
        <f t="shared" si="143"/>
        <v>142.03241670380029</v>
      </c>
      <c r="AN279" s="153">
        <f t="shared" si="144"/>
        <v>-90.571015566423313</v>
      </c>
      <c r="AO279" s="153">
        <f t="shared" si="145"/>
        <v>34.69705405746808</v>
      </c>
      <c r="AP279" s="153">
        <f t="shared" si="146"/>
        <v>505.06074500569525</v>
      </c>
      <c r="AR279" s="153">
        <f t="shared" si="130"/>
        <v>424.28361187987758</v>
      </c>
      <c r="AS279" s="153">
        <f t="shared" si="131"/>
        <v>126.13078851436651</v>
      </c>
      <c r="AT279" s="153">
        <f t="shared" si="132"/>
        <v>-29.980000000000004</v>
      </c>
      <c r="AU279" s="153">
        <f t="shared" si="133"/>
        <v>-11.48</v>
      </c>
      <c r="AV279" s="153">
        <f t="shared" si="134"/>
        <v>-91.734513156999597</v>
      </c>
      <c r="AW279" s="153">
        <f t="shared" si="135"/>
        <v>49.701165016839184</v>
      </c>
      <c r="AX279" s="153">
        <f t="shared" si="129"/>
        <v>466.9210522540838</v>
      </c>
      <c r="AZ279" s="16">
        <f t="shared" si="122"/>
        <v>428.58494614467764</v>
      </c>
      <c r="BA279" s="16">
        <f t="shared" si="123"/>
        <v>109.82728040919477</v>
      </c>
      <c r="BB279" s="16">
        <f t="shared" si="124"/>
        <v>-29.8</v>
      </c>
      <c r="BC279" s="16">
        <f t="shared" si="125"/>
        <v>-11.42</v>
      </c>
      <c r="BD279" s="16">
        <f t="shared" si="126"/>
        <v>497.19222655387244</v>
      </c>
    </row>
    <row r="280" spans="1:56">
      <c r="A280" s="54">
        <v>890</v>
      </c>
      <c r="B280" s="60">
        <v>19</v>
      </c>
      <c r="C280" s="60">
        <v>19</v>
      </c>
      <c r="D280" s="12" t="s">
        <v>293</v>
      </c>
      <c r="E280" s="15">
        <v>1176</v>
      </c>
      <c r="F280" s="15">
        <v>1180</v>
      </c>
      <c r="G280" s="22">
        <v>1139</v>
      </c>
      <c r="H280" s="22">
        <v>1137</v>
      </c>
      <c r="I280" s="22"/>
      <c r="J280" s="16">
        <v>119373.96570226965</v>
      </c>
      <c r="K280" s="22">
        <v>577144.85916695406</v>
      </c>
      <c r="L280" s="140">
        <f t="shared" si="136"/>
        <v>696518.82486922375</v>
      </c>
      <c r="M280" s="140"/>
      <c r="N280" s="22">
        <v>-40856.341757125891</v>
      </c>
      <c r="O280" s="22">
        <v>447758.06883411878</v>
      </c>
      <c r="P280" s="22">
        <v>-106873.7983683795</v>
      </c>
      <c r="Q280" s="16">
        <v>40942.523787812337</v>
      </c>
      <c r="R280" s="13">
        <f t="shared" si="137"/>
        <v>340970.45249642571</v>
      </c>
      <c r="S280" s="16"/>
      <c r="T280" s="16">
        <v>-40856.341757125891</v>
      </c>
      <c r="U280" s="22">
        <v>427106.43509563553</v>
      </c>
      <c r="V280" s="22">
        <v>-34147.22</v>
      </c>
      <c r="W280" s="22">
        <v>-13075.720000000001</v>
      </c>
      <c r="X280" s="153">
        <f t="shared" si="138"/>
        <v>-106873.7983683795</v>
      </c>
      <c r="Y280" s="16">
        <f t="shared" si="147"/>
        <v>56609.626954179832</v>
      </c>
      <c r="Z280" s="13">
        <f t="shared" si="128"/>
        <v>288762.98192431004</v>
      </c>
      <c r="AA280" s="13"/>
      <c r="AB280" s="16">
        <v>-40856.341757125891</v>
      </c>
      <c r="AC280" s="22">
        <v>406828.15113754955</v>
      </c>
      <c r="AD280" s="22">
        <v>-33882.6</v>
      </c>
      <c r="AE280" s="22">
        <v>-12984.539999999999</v>
      </c>
      <c r="AF280" s="140">
        <f t="shared" si="148"/>
        <v>319104.66938042367</v>
      </c>
      <c r="AG280" s="173"/>
      <c r="AH280" s="16">
        <f t="shared" si="139"/>
        <v>101.50847423662385</v>
      </c>
      <c r="AI280" s="16">
        <f t="shared" si="140"/>
        <v>490.7694380671378</v>
      </c>
      <c r="AJ280" s="16">
        <f t="shared" si="141"/>
        <v>592.2779123037617</v>
      </c>
      <c r="AL280" s="153">
        <f t="shared" si="142"/>
        <v>-34.624018438242281</v>
      </c>
      <c r="AM280" s="153">
        <f t="shared" si="143"/>
        <v>379.4559905373888</v>
      </c>
      <c r="AN280" s="153">
        <f t="shared" si="144"/>
        <v>-90.571015566423313</v>
      </c>
      <c r="AO280" s="153">
        <f t="shared" si="145"/>
        <v>34.69705405746808</v>
      </c>
      <c r="AP280" s="153">
        <f t="shared" si="146"/>
        <v>288.95801059019129</v>
      </c>
      <c r="AR280" s="153">
        <f t="shared" si="130"/>
        <v>-35.870361507573215</v>
      </c>
      <c r="AS280" s="153">
        <f t="shared" si="131"/>
        <v>374.98370069853866</v>
      </c>
      <c r="AT280" s="153">
        <f t="shared" si="132"/>
        <v>-29.98</v>
      </c>
      <c r="AU280" s="153">
        <f t="shared" si="133"/>
        <v>-11.48</v>
      </c>
      <c r="AV280" s="153">
        <f t="shared" si="134"/>
        <v>-93.831254054766902</v>
      </c>
      <c r="AW280" s="153">
        <f t="shared" si="135"/>
        <v>49.701165016839184</v>
      </c>
      <c r="AX280" s="153">
        <f t="shared" si="129"/>
        <v>253.52325015303779</v>
      </c>
      <c r="AZ280" s="16">
        <f t="shared" si="122"/>
        <v>-35.933458009785305</v>
      </c>
      <c r="BA280" s="16">
        <f t="shared" si="123"/>
        <v>357.80840029687732</v>
      </c>
      <c r="BB280" s="16">
        <f t="shared" si="124"/>
        <v>-29.799999999999997</v>
      </c>
      <c r="BC280" s="16">
        <f t="shared" si="125"/>
        <v>-11.42</v>
      </c>
      <c r="BD280" s="16">
        <f t="shared" si="126"/>
        <v>280.65494228709207</v>
      </c>
    </row>
    <row r="281" spans="1:56">
      <c r="A281" s="54">
        <v>892</v>
      </c>
      <c r="B281" s="60">
        <v>13</v>
      </c>
      <c r="C281" s="60">
        <v>13</v>
      </c>
      <c r="D281" s="12" t="s">
        <v>294</v>
      </c>
      <c r="E281" s="15">
        <v>3634</v>
      </c>
      <c r="F281" s="15">
        <v>3592</v>
      </c>
      <c r="G281" s="22">
        <v>3615</v>
      </c>
      <c r="H281" s="22">
        <v>3657</v>
      </c>
      <c r="I281" s="22"/>
      <c r="J281" s="16">
        <v>377503.70580947527</v>
      </c>
      <c r="K281" s="22">
        <v>130506.25360763166</v>
      </c>
      <c r="L281" s="140">
        <f t="shared" si="136"/>
        <v>508009.95941710693</v>
      </c>
      <c r="M281" s="140"/>
      <c r="N281" s="22">
        <v>508333.85078588972</v>
      </c>
      <c r="O281" s="22">
        <v>148783.64986940756</v>
      </c>
      <c r="P281" s="22">
        <v>-325331.08791459253</v>
      </c>
      <c r="Q281" s="16">
        <v>124631.81817442534</v>
      </c>
      <c r="R281" s="13">
        <f t="shared" si="137"/>
        <v>456418.23091513012</v>
      </c>
      <c r="S281" s="16"/>
      <c r="T281" s="16">
        <v>508333.85078588972</v>
      </c>
      <c r="U281" s="22">
        <v>85918.676658702519</v>
      </c>
      <c r="V281" s="22">
        <v>-108377.7</v>
      </c>
      <c r="W281" s="22">
        <v>-41500.200000000004</v>
      </c>
      <c r="X281" s="153">
        <f t="shared" si="138"/>
        <v>-325331.08791459253</v>
      </c>
      <c r="Y281" s="16">
        <f t="shared" si="147"/>
        <v>179669.71153587365</v>
      </c>
      <c r="Z281" s="13">
        <f t="shared" si="128"/>
        <v>298713.25106587331</v>
      </c>
      <c r="AA281" s="13"/>
      <c r="AB281" s="16">
        <v>508333.85078588972</v>
      </c>
      <c r="AC281" s="22">
        <v>24190.205491376353</v>
      </c>
      <c r="AD281" s="22">
        <v>-108978.6</v>
      </c>
      <c r="AE281" s="22">
        <v>-41762.94</v>
      </c>
      <c r="AF281" s="140">
        <f t="shared" si="148"/>
        <v>381782.51627726614</v>
      </c>
      <c r="AG281" s="173"/>
      <c r="AH281" s="16">
        <f t="shared" si="139"/>
        <v>103.8810417747593</v>
      </c>
      <c r="AI281" s="16">
        <f t="shared" si="140"/>
        <v>35.912562907988899</v>
      </c>
      <c r="AJ281" s="16">
        <f t="shared" si="141"/>
        <v>139.7936046827482</v>
      </c>
      <c r="AL281" s="153">
        <f t="shared" si="142"/>
        <v>141.5183326241341</v>
      </c>
      <c r="AM281" s="153">
        <f t="shared" si="143"/>
        <v>41.420837936917472</v>
      </c>
      <c r="AN281" s="153">
        <f t="shared" si="144"/>
        <v>-90.571015566423313</v>
      </c>
      <c r="AO281" s="153">
        <f t="shared" si="145"/>
        <v>34.69705405746808</v>
      </c>
      <c r="AP281" s="153">
        <f t="shared" si="146"/>
        <v>127.06520905209636</v>
      </c>
      <c r="AR281" s="153">
        <f t="shared" si="130"/>
        <v>140.61793935985884</v>
      </c>
      <c r="AS281" s="153">
        <f t="shared" si="131"/>
        <v>23.767268785256576</v>
      </c>
      <c r="AT281" s="153">
        <f t="shared" si="132"/>
        <v>-29.98</v>
      </c>
      <c r="AU281" s="153">
        <f t="shared" si="133"/>
        <v>-11.48</v>
      </c>
      <c r="AV281" s="153">
        <f t="shared" si="134"/>
        <v>-89.994768441104441</v>
      </c>
      <c r="AW281" s="153">
        <f t="shared" si="135"/>
        <v>49.701165016839184</v>
      </c>
      <c r="AX281" s="153">
        <f t="shared" si="129"/>
        <v>82.631604720850149</v>
      </c>
      <c r="AZ281" s="16">
        <f t="shared" si="122"/>
        <v>139.00296712767013</v>
      </c>
      <c r="BA281" s="16">
        <f t="shared" si="123"/>
        <v>6.6147677034116361</v>
      </c>
      <c r="BB281" s="16">
        <f t="shared" si="124"/>
        <v>-29.8</v>
      </c>
      <c r="BC281" s="16">
        <f t="shared" si="125"/>
        <v>-11.42</v>
      </c>
      <c r="BD281" s="16">
        <f t="shared" si="126"/>
        <v>104.39773483108181</v>
      </c>
    </row>
    <row r="282" spans="1:56">
      <c r="A282" s="54">
        <v>893</v>
      </c>
      <c r="B282" s="60">
        <v>15</v>
      </c>
      <c r="C282" s="60">
        <v>15</v>
      </c>
      <c r="D282" s="12" t="s">
        <v>295</v>
      </c>
      <c r="E282" s="15">
        <v>7497</v>
      </c>
      <c r="F282" s="15">
        <v>7434</v>
      </c>
      <c r="G282" s="22">
        <v>7500</v>
      </c>
      <c r="H282" s="22">
        <v>7439</v>
      </c>
      <c r="I282" s="22"/>
      <c r="J282" s="16">
        <v>-632871.37483209744</v>
      </c>
      <c r="K282" s="22">
        <v>-195057.98474964002</v>
      </c>
      <c r="L282" s="140">
        <f t="shared" si="136"/>
        <v>-827929.35958173743</v>
      </c>
      <c r="M282" s="140"/>
      <c r="N282" s="22">
        <v>-485579.53028233338</v>
      </c>
      <c r="O282" s="22">
        <v>-16418.151121805586</v>
      </c>
      <c r="P282" s="22">
        <v>-673304.92972079094</v>
      </c>
      <c r="Q282" s="16">
        <v>257937.8998632177</v>
      </c>
      <c r="R282" s="13">
        <f t="shared" si="137"/>
        <v>-917364.71126171225</v>
      </c>
      <c r="S282" s="16"/>
      <c r="T282" s="16">
        <v>-485579.53028233338</v>
      </c>
      <c r="U282" s="22">
        <v>-15178.182300871997</v>
      </c>
      <c r="V282" s="22">
        <v>-224850</v>
      </c>
      <c r="W282" s="22">
        <v>-86100</v>
      </c>
      <c r="X282" s="153">
        <f t="shared" si="138"/>
        <v>-673304.92972079094</v>
      </c>
      <c r="Y282" s="16">
        <f t="shared" si="147"/>
        <v>372758.73762629385</v>
      </c>
      <c r="Z282" s="13">
        <f t="shared" si="128"/>
        <v>-1112253.9046777023</v>
      </c>
      <c r="AA282" s="13"/>
      <c r="AB282" s="16">
        <v>-485579.53028233338</v>
      </c>
      <c r="AC282" s="22">
        <v>-31421.371236813739</v>
      </c>
      <c r="AD282" s="22">
        <v>-221682.2</v>
      </c>
      <c r="AE282" s="22">
        <v>-84953.38</v>
      </c>
      <c r="AF282" s="140">
        <f t="shared" si="148"/>
        <v>-823636.48151914717</v>
      </c>
      <c r="AG282" s="173"/>
      <c r="AH282" s="16">
        <f t="shared" si="139"/>
        <v>-84.416616624262701</v>
      </c>
      <c r="AI282" s="16">
        <f t="shared" si="140"/>
        <v>-26.018138555374151</v>
      </c>
      <c r="AJ282" s="16">
        <f t="shared" si="141"/>
        <v>-110.43475517963685</v>
      </c>
      <c r="AL282" s="153">
        <f t="shared" si="142"/>
        <v>-65.318742303246353</v>
      </c>
      <c r="AM282" s="153">
        <f t="shared" si="143"/>
        <v>-2.2085218081524864</v>
      </c>
      <c r="AN282" s="153">
        <f t="shared" si="144"/>
        <v>-90.571015566423313</v>
      </c>
      <c r="AO282" s="153">
        <f t="shared" si="145"/>
        <v>34.69705405746808</v>
      </c>
      <c r="AP282" s="153">
        <f t="shared" si="146"/>
        <v>-123.40122562035408</v>
      </c>
      <c r="AR282" s="153">
        <f t="shared" si="130"/>
        <v>-64.74393737097779</v>
      </c>
      <c r="AS282" s="153">
        <f t="shared" si="131"/>
        <v>-2.023757640116266</v>
      </c>
      <c r="AT282" s="153">
        <f t="shared" si="132"/>
        <v>-29.98</v>
      </c>
      <c r="AU282" s="153">
        <f t="shared" si="133"/>
        <v>-11.48</v>
      </c>
      <c r="AV282" s="153">
        <f t="shared" si="134"/>
        <v>-89.773990629438785</v>
      </c>
      <c r="AW282" s="153">
        <f t="shared" si="135"/>
        <v>49.701165016839177</v>
      </c>
      <c r="AX282" s="153">
        <f t="shared" si="129"/>
        <v>-148.30052062369364</v>
      </c>
      <c r="AZ282" s="16">
        <f t="shared" si="122"/>
        <v>-65.274839398082179</v>
      </c>
      <c r="BA282" s="16">
        <f t="shared" si="123"/>
        <v>-4.2238703100972899</v>
      </c>
      <c r="BB282" s="16">
        <f t="shared" si="124"/>
        <v>-29.8</v>
      </c>
      <c r="BC282" s="16">
        <f t="shared" si="125"/>
        <v>-11.42</v>
      </c>
      <c r="BD282" s="16">
        <f t="shared" si="126"/>
        <v>-110.71870970817949</v>
      </c>
    </row>
    <row r="283" spans="1:56">
      <c r="A283" s="54">
        <v>895</v>
      </c>
      <c r="B283" s="60">
        <v>2</v>
      </c>
      <c r="C283" s="60">
        <v>2</v>
      </c>
      <c r="D283" s="12" t="s">
        <v>296</v>
      </c>
      <c r="E283" s="15">
        <v>15463</v>
      </c>
      <c r="F283" s="15">
        <v>15092</v>
      </c>
      <c r="G283" s="22">
        <v>14938</v>
      </c>
      <c r="H283" s="22">
        <v>14814</v>
      </c>
      <c r="I283" s="22"/>
      <c r="J283" s="16">
        <v>1087190.5307428802</v>
      </c>
      <c r="K283" s="22">
        <v>1706487.9592344095</v>
      </c>
      <c r="L283" s="140">
        <f t="shared" si="136"/>
        <v>2793678.4899772899</v>
      </c>
      <c r="M283" s="140"/>
      <c r="N283" s="22">
        <v>678745.99915357633</v>
      </c>
      <c r="O283" s="22">
        <v>1143626.9995058598</v>
      </c>
      <c r="P283" s="22">
        <v>-1366897.7669284607</v>
      </c>
      <c r="Q283" s="16">
        <v>523647.93983530824</v>
      </c>
      <c r="R283" s="13">
        <f t="shared" si="137"/>
        <v>979123.17156628368</v>
      </c>
      <c r="S283" s="16"/>
      <c r="T283" s="16">
        <v>678745.99915357633</v>
      </c>
      <c r="U283" s="22">
        <v>879496.10426756344</v>
      </c>
      <c r="V283" s="22">
        <v>-447841.24</v>
      </c>
      <c r="W283" s="22">
        <v>-171488.24000000002</v>
      </c>
      <c r="X283" s="153">
        <f t="shared" si="138"/>
        <v>-1366897.7669284607</v>
      </c>
      <c r="Y283" s="16">
        <f t="shared" si="147"/>
        <v>742436.00302154373</v>
      </c>
      <c r="Z283" s="13">
        <f t="shared" si="128"/>
        <v>314450.85951422283</v>
      </c>
      <c r="AA283" s="13"/>
      <c r="AB283" s="16">
        <v>678745.99915357633</v>
      </c>
      <c r="AC283" s="22">
        <v>620140.28944092453</v>
      </c>
      <c r="AD283" s="22">
        <v>-441457.2</v>
      </c>
      <c r="AE283" s="22">
        <v>-169175.88</v>
      </c>
      <c r="AF283" s="140">
        <f t="shared" si="148"/>
        <v>688253.2085945009</v>
      </c>
      <c r="AG283" s="173"/>
      <c r="AH283" s="16">
        <f t="shared" si="139"/>
        <v>70.309159331493248</v>
      </c>
      <c r="AI283" s="16">
        <f t="shared" si="140"/>
        <v>110.35943602369589</v>
      </c>
      <c r="AJ283" s="16">
        <f t="shared" si="141"/>
        <v>180.66859535518915</v>
      </c>
      <c r="AL283" s="153">
        <f t="shared" si="142"/>
        <v>44.973893397401028</v>
      </c>
      <c r="AM283" s="153">
        <f t="shared" si="143"/>
        <v>75.777034157557637</v>
      </c>
      <c r="AN283" s="153">
        <f t="shared" si="144"/>
        <v>-90.571015566423313</v>
      </c>
      <c r="AO283" s="153">
        <f t="shared" si="145"/>
        <v>34.69705405746808</v>
      </c>
      <c r="AP283" s="153">
        <f t="shared" si="146"/>
        <v>64.876966046003417</v>
      </c>
      <c r="AR283" s="153">
        <f t="shared" si="130"/>
        <v>45.437541782941246</v>
      </c>
      <c r="AS283" s="153">
        <f t="shared" si="131"/>
        <v>58.876429526547291</v>
      </c>
      <c r="AT283" s="153">
        <f t="shared" si="132"/>
        <v>-29.98</v>
      </c>
      <c r="AU283" s="153">
        <f t="shared" si="133"/>
        <v>-11.480000000000002</v>
      </c>
      <c r="AV283" s="153">
        <f t="shared" si="134"/>
        <v>-91.504737376386444</v>
      </c>
      <c r="AW283" s="153">
        <f t="shared" si="135"/>
        <v>49.701165016839184</v>
      </c>
      <c r="AX283" s="153">
        <f t="shared" si="129"/>
        <v>21.050398949941279</v>
      </c>
      <c r="AZ283" s="16">
        <f t="shared" si="122"/>
        <v>45.817874925987333</v>
      </c>
      <c r="BA283" s="16">
        <f t="shared" si="123"/>
        <v>41.861771934718817</v>
      </c>
      <c r="BB283" s="16">
        <f t="shared" si="124"/>
        <v>-29.8</v>
      </c>
      <c r="BC283" s="16">
        <f t="shared" si="125"/>
        <v>-11.42</v>
      </c>
      <c r="BD283" s="16">
        <f t="shared" si="126"/>
        <v>46.459646860706151</v>
      </c>
    </row>
    <row r="284" spans="1:56">
      <c r="A284" s="54">
        <v>905</v>
      </c>
      <c r="B284" s="60">
        <v>15</v>
      </c>
      <c r="C284" s="60">
        <v>15</v>
      </c>
      <c r="D284" s="12" t="s">
        <v>297</v>
      </c>
      <c r="E284" s="15">
        <v>67615</v>
      </c>
      <c r="F284" s="15">
        <v>67988</v>
      </c>
      <c r="G284" s="22">
        <v>68956</v>
      </c>
      <c r="H284" s="22">
        <v>70361</v>
      </c>
      <c r="I284" s="22"/>
      <c r="J284" s="16">
        <v>-9982524.3593746722</v>
      </c>
      <c r="K284" s="22">
        <v>-4173467.9497271087</v>
      </c>
      <c r="L284" s="140">
        <f t="shared" si="136"/>
        <v>-14155992.309101781</v>
      </c>
      <c r="M284" s="140"/>
      <c r="N284" s="22">
        <v>-14660741.097493727</v>
      </c>
      <c r="O284" s="22">
        <v>-6552200.7605374176</v>
      </c>
      <c r="P284" s="22">
        <v>-6157742.2063299883</v>
      </c>
      <c r="Q284" s="16">
        <v>2358983.3112591398</v>
      </c>
      <c r="R284" s="13">
        <f t="shared" si="137"/>
        <v>-25011700.753101993</v>
      </c>
      <c r="S284" s="16"/>
      <c r="T284" s="16">
        <v>-14660741.097493727</v>
      </c>
      <c r="U284" s="22">
        <v>-5702444.8915645378</v>
      </c>
      <c r="V284" s="22">
        <v>-2067300.8800000001</v>
      </c>
      <c r="W284" s="22">
        <v>-791614.88</v>
      </c>
      <c r="X284" s="153">
        <f t="shared" si="138"/>
        <v>-6157742.2063299883</v>
      </c>
      <c r="Y284" s="16">
        <f t="shared" si="147"/>
        <v>3427193.5349011631</v>
      </c>
      <c r="Z284" s="13">
        <f t="shared" si="128"/>
        <v>-25952650.420487083</v>
      </c>
      <c r="AA284" s="13"/>
      <c r="AB284" s="16">
        <v>-14660741.097493727</v>
      </c>
      <c r="AC284" s="22">
        <v>-4831177.7472783942</v>
      </c>
      <c r="AD284" s="22">
        <v>-2096757.8</v>
      </c>
      <c r="AE284" s="22">
        <v>-803522.62</v>
      </c>
      <c r="AF284" s="140">
        <f t="shared" si="148"/>
        <v>-22392199.264772125</v>
      </c>
      <c r="AG284" s="173"/>
      <c r="AH284" s="16">
        <f t="shared" si="139"/>
        <v>-147.63771884011939</v>
      </c>
      <c r="AI284" s="16">
        <f t="shared" si="140"/>
        <v>-61.723995411182557</v>
      </c>
      <c r="AJ284" s="16">
        <f t="shared" si="141"/>
        <v>-209.36171425130195</v>
      </c>
      <c r="AL284" s="153">
        <f t="shared" si="142"/>
        <v>-215.63718740797975</v>
      </c>
      <c r="AM284" s="153">
        <f t="shared" si="143"/>
        <v>-96.372900519759625</v>
      </c>
      <c r="AN284" s="153">
        <f t="shared" si="144"/>
        <v>-90.571015566423313</v>
      </c>
      <c r="AO284" s="153">
        <f t="shared" si="145"/>
        <v>34.69705405746808</v>
      </c>
      <c r="AP284" s="153">
        <f t="shared" si="146"/>
        <v>-367.88404943669462</v>
      </c>
      <c r="AR284" s="153">
        <f t="shared" si="130"/>
        <v>-212.6100861055416</v>
      </c>
      <c r="AS284" s="153">
        <f t="shared" si="131"/>
        <v>-82.696863094792874</v>
      </c>
      <c r="AT284" s="153">
        <f t="shared" si="132"/>
        <v>-29.98</v>
      </c>
      <c r="AU284" s="153">
        <f t="shared" si="133"/>
        <v>-11.48</v>
      </c>
      <c r="AV284" s="153">
        <f t="shared" si="134"/>
        <v>-89.299585334561002</v>
      </c>
      <c r="AW284" s="153">
        <f t="shared" si="135"/>
        <v>49.701165016839191</v>
      </c>
      <c r="AX284" s="153">
        <f t="shared" si="129"/>
        <v>-376.36536951805618</v>
      </c>
      <c r="AZ284" s="16">
        <f t="shared" si="122"/>
        <v>-208.36459256539456</v>
      </c>
      <c r="BA284" s="16">
        <f t="shared" si="123"/>
        <v>-68.662721497397627</v>
      </c>
      <c r="BB284" s="16">
        <f t="shared" si="124"/>
        <v>-29.8</v>
      </c>
      <c r="BC284" s="16">
        <f t="shared" si="125"/>
        <v>-11.42</v>
      </c>
      <c r="BD284" s="16">
        <f t="shared" si="126"/>
        <v>-318.24731406279221</v>
      </c>
    </row>
    <row r="285" spans="1:56">
      <c r="A285" s="54">
        <v>908</v>
      </c>
      <c r="B285" s="60">
        <v>6</v>
      </c>
      <c r="C285" s="60">
        <v>6</v>
      </c>
      <c r="D285" s="12" t="s">
        <v>298</v>
      </c>
      <c r="E285" s="15">
        <v>20695</v>
      </c>
      <c r="F285" s="15">
        <v>20703</v>
      </c>
      <c r="G285" s="22">
        <v>20694</v>
      </c>
      <c r="H285" s="22">
        <v>20847</v>
      </c>
      <c r="I285" s="22"/>
      <c r="J285" s="16">
        <v>-196172.36368123142</v>
      </c>
      <c r="K285" s="22">
        <v>261349.39126429276</v>
      </c>
      <c r="L285" s="140">
        <f t="shared" si="136"/>
        <v>65177.027583061339</v>
      </c>
      <c r="M285" s="140"/>
      <c r="N285" s="22">
        <v>-2366758.386520341</v>
      </c>
      <c r="O285" s="22">
        <v>-960831.6600691455</v>
      </c>
      <c r="P285" s="22">
        <v>-1875091.7352716618</v>
      </c>
      <c r="Q285" s="16">
        <v>718333.11015176168</v>
      </c>
      <c r="R285" s="13">
        <f t="shared" si="137"/>
        <v>-4484348.6717093866</v>
      </c>
      <c r="S285" s="16"/>
      <c r="T285" s="16">
        <v>-2366758.386520341</v>
      </c>
      <c r="U285" s="22">
        <v>-702072.82387238229</v>
      </c>
      <c r="V285" s="22">
        <v>-620406.12</v>
      </c>
      <c r="W285" s="22">
        <v>-237567.12</v>
      </c>
      <c r="X285" s="153">
        <f t="shared" si="138"/>
        <v>-1875091.7352716618</v>
      </c>
      <c r="Y285" s="16">
        <f t="shared" si="147"/>
        <v>1028515.90885847</v>
      </c>
      <c r="Z285" s="13">
        <f t="shared" si="128"/>
        <v>-4773380.2768059159</v>
      </c>
      <c r="AA285" s="13"/>
      <c r="AB285" s="16">
        <v>-2366758.386520341</v>
      </c>
      <c r="AC285" s="22">
        <v>-436763.59741836047</v>
      </c>
      <c r="AD285" s="22">
        <v>-621240.6</v>
      </c>
      <c r="AE285" s="22">
        <v>-238072.74</v>
      </c>
      <c r="AF285" s="140">
        <f t="shared" si="148"/>
        <v>-3662835.3239387013</v>
      </c>
      <c r="AG285" s="173"/>
      <c r="AH285" s="16">
        <f t="shared" si="139"/>
        <v>-9.4792154472689738</v>
      </c>
      <c r="AI285" s="16">
        <f t="shared" si="140"/>
        <v>12.628624849687981</v>
      </c>
      <c r="AJ285" s="16">
        <f t="shared" si="141"/>
        <v>3.1494094024190065</v>
      </c>
      <c r="AL285" s="153">
        <f t="shared" si="142"/>
        <v>-114.31958588225577</v>
      </c>
      <c r="AM285" s="153">
        <f t="shared" si="143"/>
        <v>-46.410262284168745</v>
      </c>
      <c r="AN285" s="153">
        <f t="shared" si="144"/>
        <v>-90.571015566423313</v>
      </c>
      <c r="AO285" s="153">
        <f t="shared" si="145"/>
        <v>34.69705405746808</v>
      </c>
      <c r="AP285" s="153">
        <f t="shared" si="146"/>
        <v>-216.60380967537972</v>
      </c>
      <c r="AR285" s="153">
        <f t="shared" si="130"/>
        <v>-114.36930446121296</v>
      </c>
      <c r="AS285" s="153">
        <f t="shared" si="131"/>
        <v>-33.926395277490201</v>
      </c>
      <c r="AT285" s="153">
        <f t="shared" si="132"/>
        <v>-29.98</v>
      </c>
      <c r="AU285" s="153">
        <f t="shared" si="133"/>
        <v>-11.48</v>
      </c>
      <c r="AV285" s="153">
        <f t="shared" si="134"/>
        <v>-90.61040568626953</v>
      </c>
      <c r="AW285" s="153">
        <f t="shared" si="135"/>
        <v>49.701165016839184</v>
      </c>
      <c r="AX285" s="153">
        <f t="shared" si="129"/>
        <v>-230.66494040813356</v>
      </c>
      <c r="AZ285" s="16">
        <f t="shared" si="122"/>
        <v>-113.52992692091625</v>
      </c>
      <c r="BA285" s="16">
        <f t="shared" si="123"/>
        <v>-20.950908879856119</v>
      </c>
      <c r="BB285" s="16">
        <f t="shared" si="124"/>
        <v>-29.799999999999997</v>
      </c>
      <c r="BC285" s="16">
        <f t="shared" si="125"/>
        <v>-11.42</v>
      </c>
      <c r="BD285" s="16">
        <f t="shared" si="126"/>
        <v>-175.70083580077235</v>
      </c>
    </row>
    <row r="286" spans="1:56">
      <c r="A286" s="54">
        <v>915</v>
      </c>
      <c r="B286" s="60">
        <v>11</v>
      </c>
      <c r="C286" s="60">
        <v>11</v>
      </c>
      <c r="D286" s="12" t="s">
        <v>299</v>
      </c>
      <c r="E286" s="15">
        <v>19973</v>
      </c>
      <c r="F286" s="15">
        <v>19759</v>
      </c>
      <c r="G286" s="22">
        <v>19727</v>
      </c>
      <c r="H286" s="22">
        <v>19669</v>
      </c>
      <c r="I286" s="22"/>
      <c r="J286" s="16">
        <v>773633.93252304895</v>
      </c>
      <c r="K286" s="22">
        <v>1033412.9961954993</v>
      </c>
      <c r="L286" s="140">
        <f t="shared" si="136"/>
        <v>1807046.9287185483</v>
      </c>
      <c r="M286" s="140"/>
      <c r="N286" s="22">
        <v>-283286.14605132048</v>
      </c>
      <c r="O286" s="22">
        <v>9082.4161233286268</v>
      </c>
      <c r="P286" s="22">
        <v>-1789592.6965769583</v>
      </c>
      <c r="Q286" s="16">
        <v>685579.09112151177</v>
      </c>
      <c r="R286" s="13">
        <f t="shared" si="137"/>
        <v>-1378217.3353834383</v>
      </c>
      <c r="S286" s="16"/>
      <c r="T286" s="16">
        <v>-283286.14605132048</v>
      </c>
      <c r="U286" s="22">
        <v>-40342.440689121569</v>
      </c>
      <c r="V286" s="22">
        <v>-591415.46</v>
      </c>
      <c r="W286" s="22">
        <v>-226465.96000000002</v>
      </c>
      <c r="X286" s="153">
        <f t="shared" si="138"/>
        <v>-1789592.6965769583</v>
      </c>
      <c r="Y286" s="16">
        <f t="shared" si="147"/>
        <v>980454.88228718657</v>
      </c>
      <c r="Z286" s="13">
        <f t="shared" ref="Z286:Z303" si="149">SUM(T286:Y286)</f>
        <v>-1950647.8210302135</v>
      </c>
      <c r="AA286" s="13"/>
      <c r="AB286" s="16">
        <v>-283286.14605132048</v>
      </c>
      <c r="AC286" s="22">
        <v>-83515.587068630979</v>
      </c>
      <c r="AD286" s="22">
        <v>-586136.20000000007</v>
      </c>
      <c r="AE286" s="22">
        <v>-224619.98</v>
      </c>
      <c r="AF286" s="140">
        <f t="shared" si="148"/>
        <v>-1177557.9131199515</v>
      </c>
      <c r="AG286" s="173"/>
      <c r="AH286" s="16">
        <f t="shared" si="139"/>
        <v>38.733987509289989</v>
      </c>
      <c r="AI286" s="16">
        <f t="shared" si="140"/>
        <v>51.74049948407847</v>
      </c>
      <c r="AJ286" s="16">
        <f t="shared" si="141"/>
        <v>90.474486993368458</v>
      </c>
      <c r="AL286" s="153">
        <f t="shared" si="142"/>
        <v>-14.337068983821068</v>
      </c>
      <c r="AM286" s="153">
        <f t="shared" si="143"/>
        <v>0.45965970561914199</v>
      </c>
      <c r="AN286" s="153">
        <f t="shared" si="144"/>
        <v>-90.571015566423313</v>
      </c>
      <c r="AO286" s="153">
        <f t="shared" si="145"/>
        <v>34.69705405746808</v>
      </c>
      <c r="AP286" s="153">
        <f t="shared" si="146"/>
        <v>-69.751370787157157</v>
      </c>
      <c r="AR286" s="153">
        <f t="shared" si="130"/>
        <v>-14.360325749040426</v>
      </c>
      <c r="AS286" s="153">
        <f t="shared" si="131"/>
        <v>-2.0450367865930739</v>
      </c>
      <c r="AT286" s="153">
        <f t="shared" si="132"/>
        <v>-29.979999999999997</v>
      </c>
      <c r="AU286" s="153">
        <f t="shared" si="133"/>
        <v>-11.48</v>
      </c>
      <c r="AV286" s="153">
        <f t="shared" si="134"/>
        <v>-90.71793463663802</v>
      </c>
      <c r="AW286" s="153">
        <f t="shared" si="135"/>
        <v>49.701165016839184</v>
      </c>
      <c r="AX286" s="153">
        <f t="shared" ref="AX286:AX303" si="150">Z286/$G286</f>
        <v>-98.88213215543233</v>
      </c>
      <c r="AZ286" s="16">
        <f t="shared" si="122"/>
        <v>-14.402671516158446</v>
      </c>
      <c r="BA286" s="16">
        <f t="shared" si="123"/>
        <v>-4.2460515058534227</v>
      </c>
      <c r="BB286" s="16">
        <f t="shared" si="124"/>
        <v>-29.800000000000004</v>
      </c>
      <c r="BC286" s="16">
        <f t="shared" si="125"/>
        <v>-11.42</v>
      </c>
      <c r="BD286" s="16">
        <f t="shared" si="126"/>
        <v>-59.868723022011871</v>
      </c>
    </row>
    <row r="287" spans="1:56">
      <c r="A287" s="54">
        <v>918</v>
      </c>
      <c r="B287" s="60">
        <v>2</v>
      </c>
      <c r="C287" s="60">
        <v>2</v>
      </c>
      <c r="D287" s="12" t="s">
        <v>300</v>
      </c>
      <c r="E287" s="15">
        <v>2271</v>
      </c>
      <c r="F287" s="15">
        <v>2228</v>
      </c>
      <c r="G287" s="22">
        <v>2245</v>
      </c>
      <c r="H287" s="22">
        <v>2246</v>
      </c>
      <c r="I287" s="22"/>
      <c r="J287" s="16">
        <v>-60287.279328028912</v>
      </c>
      <c r="K287" s="22">
        <v>-20092.982377388667</v>
      </c>
      <c r="L287" s="140">
        <f t="shared" si="136"/>
        <v>-80380.261705417579</v>
      </c>
      <c r="M287" s="140"/>
      <c r="N287" s="22">
        <v>-17764.273498652965</v>
      </c>
      <c r="O287" s="22">
        <v>1024.1218241194483</v>
      </c>
      <c r="P287" s="22">
        <v>-201792.22268199114</v>
      </c>
      <c r="Q287" s="16">
        <v>77305.036440038879</v>
      </c>
      <c r="R287" s="13">
        <f t="shared" si="137"/>
        <v>-141227.33791648579</v>
      </c>
      <c r="S287" s="16"/>
      <c r="T287" s="16">
        <v>-17764.273498652965</v>
      </c>
      <c r="U287" s="22">
        <v>-4548.9628956608567</v>
      </c>
      <c r="V287" s="22">
        <v>-67305.100000000006</v>
      </c>
      <c r="W287" s="22">
        <v>-25772.600000000002</v>
      </c>
      <c r="X287" s="153">
        <f t="shared" si="138"/>
        <v>-201792.22268199114</v>
      </c>
      <c r="Y287" s="16">
        <f t="shared" si="147"/>
        <v>111579.11546280397</v>
      </c>
      <c r="Z287" s="13">
        <f t="shared" si="149"/>
        <v>-205604.04361350101</v>
      </c>
      <c r="AA287" s="13"/>
      <c r="AB287" s="16">
        <v>-17764.273498652965</v>
      </c>
      <c r="AC287" s="22">
        <v>-9417.1126063520314</v>
      </c>
      <c r="AD287" s="22">
        <v>-66930.8</v>
      </c>
      <c r="AE287" s="22">
        <v>-25649.32</v>
      </c>
      <c r="AF287" s="140">
        <f t="shared" si="148"/>
        <v>-119761.50610500501</v>
      </c>
      <c r="AG287" s="173"/>
      <c r="AH287" s="16">
        <f t="shared" si="139"/>
        <v>-26.546578303843642</v>
      </c>
      <c r="AI287" s="16">
        <f t="shared" si="140"/>
        <v>-8.8476364497528266</v>
      </c>
      <c r="AJ287" s="16">
        <f t="shared" si="141"/>
        <v>-35.394214753596465</v>
      </c>
      <c r="AL287" s="153">
        <f t="shared" si="142"/>
        <v>-7.9731927731835572</v>
      </c>
      <c r="AM287" s="153">
        <f t="shared" si="143"/>
        <v>0.45965970561914199</v>
      </c>
      <c r="AN287" s="153">
        <f t="shared" si="144"/>
        <v>-90.571015566423313</v>
      </c>
      <c r="AO287" s="153">
        <f t="shared" si="145"/>
        <v>34.69705405746808</v>
      </c>
      <c r="AP287" s="153">
        <f t="shared" si="146"/>
        <v>-63.387494576519657</v>
      </c>
      <c r="AR287" s="153">
        <f t="shared" si="130"/>
        <v>-7.9128167031861762</v>
      </c>
      <c r="AS287" s="153">
        <f t="shared" si="131"/>
        <v>-2.0262640960627425</v>
      </c>
      <c r="AT287" s="153">
        <f t="shared" si="132"/>
        <v>-29.980000000000004</v>
      </c>
      <c r="AU287" s="153">
        <f t="shared" si="133"/>
        <v>-11.48</v>
      </c>
      <c r="AV287" s="153">
        <f t="shared" si="134"/>
        <v>-89.885177141198724</v>
      </c>
      <c r="AW287" s="153">
        <f t="shared" si="135"/>
        <v>49.701165016839184</v>
      </c>
      <c r="AX287" s="153">
        <f t="shared" si="150"/>
        <v>-91.583092923608461</v>
      </c>
      <c r="AZ287" s="16">
        <f t="shared" ref="AZ287:AZ303" si="151">AB287/$H287</f>
        <v>-7.9092936325258076</v>
      </c>
      <c r="BA287" s="16">
        <f t="shared" ref="BA287:BA303" si="152">AC287/$H287</f>
        <v>-4.1928373136028636</v>
      </c>
      <c r="BB287" s="16">
        <f t="shared" ref="BB287:BB303" si="153">AD287/$H287</f>
        <v>-29.8</v>
      </c>
      <c r="BC287" s="16">
        <f t="shared" ref="BC287:BC303" si="154">AE287/$H287</f>
        <v>-11.42</v>
      </c>
      <c r="BD287" s="16">
        <f t="shared" ref="BD287:BD303" si="155">AF287/$H287</f>
        <v>-53.322130946128681</v>
      </c>
    </row>
    <row r="288" spans="1:56">
      <c r="A288" s="54">
        <v>921</v>
      </c>
      <c r="B288" s="60">
        <v>11</v>
      </c>
      <c r="C288" s="60">
        <v>11</v>
      </c>
      <c r="D288" s="12" t="s">
        <v>301</v>
      </c>
      <c r="E288" s="15">
        <v>1941</v>
      </c>
      <c r="F288" s="15">
        <v>1894</v>
      </c>
      <c r="G288" s="22">
        <v>1895</v>
      </c>
      <c r="H288" s="22">
        <v>1851</v>
      </c>
      <c r="I288" s="22"/>
      <c r="J288" s="16">
        <v>750034.47577336105</v>
      </c>
      <c r="K288" s="22">
        <v>114841.058094263</v>
      </c>
      <c r="L288" s="140">
        <f t="shared" si="136"/>
        <v>864875.53386762401</v>
      </c>
      <c r="M288" s="140"/>
      <c r="N288" s="22">
        <v>716461.17453074642</v>
      </c>
      <c r="O288" s="22">
        <v>55991.826789529179</v>
      </c>
      <c r="P288" s="22">
        <v>-171541.50348280577</v>
      </c>
      <c r="Q288" s="16">
        <v>65716.22038484455</v>
      </c>
      <c r="R288" s="13">
        <f t="shared" si="137"/>
        <v>666627.71822231438</v>
      </c>
      <c r="S288" s="16"/>
      <c r="T288" s="16">
        <v>716461.17453074642</v>
      </c>
      <c r="U288" s="22">
        <v>22844.204500811091</v>
      </c>
      <c r="V288" s="22">
        <v>-56812.1</v>
      </c>
      <c r="W288" s="22">
        <v>-21754.600000000002</v>
      </c>
      <c r="X288" s="153">
        <f t="shared" si="138"/>
        <v>-171541.50348280577</v>
      </c>
      <c r="Y288" s="16">
        <f t="shared" si="147"/>
        <v>94183.707706910252</v>
      </c>
      <c r="Z288" s="13">
        <f t="shared" si="149"/>
        <v>583380.88325566193</v>
      </c>
      <c r="AA288" s="13"/>
      <c r="AB288" s="16">
        <v>716461.17453074642</v>
      </c>
      <c r="AC288" s="22">
        <v>-8005.391057643963</v>
      </c>
      <c r="AD288" s="22">
        <v>-55159.8</v>
      </c>
      <c r="AE288" s="22">
        <v>-21138.42</v>
      </c>
      <c r="AF288" s="140">
        <f t="shared" si="148"/>
        <v>632157.5634731024</v>
      </c>
      <c r="AG288" s="173"/>
      <c r="AH288" s="16">
        <f t="shared" si="139"/>
        <v>386.41652538555439</v>
      </c>
      <c r="AI288" s="16">
        <f t="shared" si="140"/>
        <v>59.165923799208144</v>
      </c>
      <c r="AJ288" s="16">
        <f t="shared" si="141"/>
        <v>445.58244918476248</v>
      </c>
      <c r="AL288" s="153">
        <f t="shared" si="142"/>
        <v>378.27939521158731</v>
      </c>
      <c r="AM288" s="153">
        <f t="shared" si="143"/>
        <v>29.562738537238214</v>
      </c>
      <c r="AN288" s="153">
        <f t="shared" si="144"/>
        <v>-90.571015566423327</v>
      </c>
      <c r="AO288" s="153">
        <f t="shared" si="145"/>
        <v>34.697054057468087</v>
      </c>
      <c r="AP288" s="153">
        <f t="shared" si="146"/>
        <v>351.96817223987034</v>
      </c>
      <c r="AR288" s="153">
        <f t="shared" si="130"/>
        <v>378.07977547796645</v>
      </c>
      <c r="AS288" s="153">
        <f t="shared" si="131"/>
        <v>12.054989182486064</v>
      </c>
      <c r="AT288" s="153">
        <f t="shared" si="132"/>
        <v>-29.98</v>
      </c>
      <c r="AU288" s="153">
        <f t="shared" si="133"/>
        <v>-11.48</v>
      </c>
      <c r="AV288" s="153">
        <f t="shared" si="134"/>
        <v>-90.52322083525371</v>
      </c>
      <c r="AW288" s="153">
        <f t="shared" si="135"/>
        <v>49.701165016839184</v>
      </c>
      <c r="AX288" s="153">
        <f t="shared" si="150"/>
        <v>307.85270884203794</v>
      </c>
      <c r="AZ288" s="16">
        <f t="shared" si="151"/>
        <v>387.06708510575169</v>
      </c>
      <c r="BA288" s="16">
        <f t="shared" si="152"/>
        <v>-4.324900625415431</v>
      </c>
      <c r="BB288" s="16">
        <f t="shared" si="153"/>
        <v>-29.8</v>
      </c>
      <c r="BC288" s="16">
        <f t="shared" si="154"/>
        <v>-11.42</v>
      </c>
      <c r="BD288" s="16">
        <f t="shared" si="155"/>
        <v>341.52218448033625</v>
      </c>
    </row>
    <row r="289" spans="1:56">
      <c r="A289" s="54">
        <v>922</v>
      </c>
      <c r="B289" s="60">
        <v>6</v>
      </c>
      <c r="C289" s="60">
        <v>6</v>
      </c>
      <c r="D289" s="12" t="s">
        <v>302</v>
      </c>
      <c r="E289" s="15">
        <v>4444</v>
      </c>
      <c r="F289" s="15">
        <v>4501</v>
      </c>
      <c r="G289" s="22">
        <v>4469</v>
      </c>
      <c r="H289" s="22">
        <v>4511</v>
      </c>
      <c r="I289" s="22"/>
      <c r="J289" s="16">
        <v>-317848.16307317681</v>
      </c>
      <c r="K289" s="22">
        <v>-336222.06590034679</v>
      </c>
      <c r="L289" s="140">
        <f t="shared" si="136"/>
        <v>-654070.2289735236</v>
      </c>
      <c r="M289" s="140"/>
      <c r="N289" s="22">
        <v>-129757.74247225582</v>
      </c>
      <c r="O289" s="22">
        <v>-161683.98998585957</v>
      </c>
      <c r="P289" s="22">
        <v>-407660.14106447133</v>
      </c>
      <c r="Q289" s="16">
        <v>156171.44031266382</v>
      </c>
      <c r="R289" s="13">
        <f t="shared" si="137"/>
        <v>-542930.43320992286</v>
      </c>
      <c r="S289" s="16"/>
      <c r="T289" s="16">
        <v>-129757.74247225582</v>
      </c>
      <c r="U289" s="22">
        <v>-105427.7217290064</v>
      </c>
      <c r="V289" s="22">
        <v>-133980.62</v>
      </c>
      <c r="W289" s="22">
        <v>-51304.12</v>
      </c>
      <c r="X289" s="153">
        <f t="shared" si="138"/>
        <v>-407660.14106447133</v>
      </c>
      <c r="Y289" s="16">
        <f t="shared" si="147"/>
        <v>222114.50646025431</v>
      </c>
      <c r="Z289" s="13">
        <f t="shared" si="149"/>
        <v>-606015.83880547923</v>
      </c>
      <c r="AA289" s="13"/>
      <c r="AB289" s="16">
        <v>-129757.74247225582</v>
      </c>
      <c r="AC289" s="22">
        <v>-47747.345538620837</v>
      </c>
      <c r="AD289" s="22">
        <v>-134427.80000000002</v>
      </c>
      <c r="AE289" s="22">
        <v>-51515.62</v>
      </c>
      <c r="AF289" s="140">
        <f t="shared" si="148"/>
        <v>-363448.50801087671</v>
      </c>
      <c r="AG289" s="173"/>
      <c r="AH289" s="16">
        <f t="shared" si="139"/>
        <v>-71.522988990363814</v>
      </c>
      <c r="AI289" s="16">
        <f t="shared" si="140"/>
        <v>-75.657530580636092</v>
      </c>
      <c r="AJ289" s="16">
        <f t="shared" si="141"/>
        <v>-147.18051957099991</v>
      </c>
      <c r="AL289" s="153">
        <f t="shared" si="142"/>
        <v>-28.828647516608715</v>
      </c>
      <c r="AM289" s="153">
        <f t="shared" si="143"/>
        <v>-35.921792931761736</v>
      </c>
      <c r="AN289" s="153">
        <f t="shared" si="144"/>
        <v>-90.571015566423313</v>
      </c>
      <c r="AO289" s="153">
        <f t="shared" si="145"/>
        <v>34.69705405746808</v>
      </c>
      <c r="AP289" s="153">
        <f t="shared" si="146"/>
        <v>-120.62440195732567</v>
      </c>
      <c r="AR289" s="153">
        <f t="shared" si="130"/>
        <v>-29.03507327640542</v>
      </c>
      <c r="AS289" s="153">
        <f t="shared" si="131"/>
        <v>-23.590897679348043</v>
      </c>
      <c r="AT289" s="153">
        <f t="shared" si="132"/>
        <v>-29.98</v>
      </c>
      <c r="AU289" s="153">
        <f t="shared" si="133"/>
        <v>-11.48</v>
      </c>
      <c r="AV289" s="153">
        <f t="shared" si="134"/>
        <v>-91.219543760230778</v>
      </c>
      <c r="AW289" s="153">
        <f t="shared" si="135"/>
        <v>49.701165016839184</v>
      </c>
      <c r="AX289" s="153">
        <f t="shared" si="150"/>
        <v>-135.60434969914505</v>
      </c>
      <c r="AZ289" s="16">
        <f t="shared" si="151"/>
        <v>-28.764740073654583</v>
      </c>
      <c r="BA289" s="16">
        <f t="shared" si="152"/>
        <v>-10.584647647665891</v>
      </c>
      <c r="BB289" s="16">
        <f t="shared" si="153"/>
        <v>-29.800000000000004</v>
      </c>
      <c r="BC289" s="16">
        <f t="shared" si="154"/>
        <v>-11.42</v>
      </c>
      <c r="BD289" s="16">
        <f t="shared" si="155"/>
        <v>-80.569387721320481</v>
      </c>
    </row>
    <row r="290" spans="1:56">
      <c r="A290" s="54">
        <v>924</v>
      </c>
      <c r="B290" s="60">
        <v>16</v>
      </c>
      <c r="C290" s="60">
        <v>16</v>
      </c>
      <c r="D290" s="12" t="s">
        <v>303</v>
      </c>
      <c r="E290" s="15">
        <v>3004</v>
      </c>
      <c r="F290" s="15">
        <v>2946</v>
      </c>
      <c r="G290" s="22">
        <v>2936</v>
      </c>
      <c r="H290" s="22">
        <v>2931</v>
      </c>
      <c r="I290" s="22"/>
      <c r="J290" s="16">
        <v>-112246.7554178655</v>
      </c>
      <c r="K290" s="22">
        <v>-306884.62210322125</v>
      </c>
      <c r="L290" s="140">
        <f t="shared" si="136"/>
        <v>-419131.37752108672</v>
      </c>
      <c r="M290" s="140"/>
      <c r="N290" s="22">
        <v>142262.69591691537</v>
      </c>
      <c r="O290" s="22">
        <v>-105484.10937441041</v>
      </c>
      <c r="P290" s="22">
        <v>-266822.21185868309</v>
      </c>
      <c r="Q290" s="16">
        <v>102217.52125330096</v>
      </c>
      <c r="R290" s="13">
        <f t="shared" si="137"/>
        <v>-127826.10406287717</v>
      </c>
      <c r="S290" s="16"/>
      <c r="T290" s="16">
        <v>142262.69591691537</v>
      </c>
      <c r="U290" s="22">
        <v>-68663.188182522063</v>
      </c>
      <c r="V290" s="22">
        <v>-88021.28</v>
      </c>
      <c r="W290" s="22">
        <v>-33705.279999999999</v>
      </c>
      <c r="X290" s="153">
        <f t="shared" si="138"/>
        <v>-266822.21185868309</v>
      </c>
      <c r="Y290" s="16">
        <f t="shared" si="147"/>
        <v>145922.62048943984</v>
      </c>
      <c r="Z290" s="13">
        <f t="shared" si="149"/>
        <v>-169026.64363484996</v>
      </c>
      <c r="AA290" s="13"/>
      <c r="AB290" s="16">
        <v>142262.69591691537</v>
      </c>
      <c r="AC290" s="22">
        <v>-30910.158132116412</v>
      </c>
      <c r="AD290" s="22">
        <v>-87343.8</v>
      </c>
      <c r="AE290" s="22">
        <v>-33472.019999999997</v>
      </c>
      <c r="AF290" s="140">
        <f t="shared" si="148"/>
        <v>-9463.2822152010413</v>
      </c>
      <c r="AG290" s="173"/>
      <c r="AH290" s="16">
        <f t="shared" si="139"/>
        <v>-37.365764120461215</v>
      </c>
      <c r="AI290" s="16">
        <f t="shared" si="140"/>
        <v>-102.15866248442785</v>
      </c>
      <c r="AJ290" s="16">
        <f t="shared" si="141"/>
        <v>-139.52442660488904</v>
      </c>
      <c r="AL290" s="153">
        <f t="shared" si="142"/>
        <v>48.290120813616895</v>
      </c>
      <c r="AM290" s="153">
        <f t="shared" si="143"/>
        <v>-35.805875551395253</v>
      </c>
      <c r="AN290" s="153">
        <f t="shared" si="144"/>
        <v>-90.571015566423313</v>
      </c>
      <c r="AO290" s="153">
        <f t="shared" si="145"/>
        <v>34.69705405746808</v>
      </c>
      <c r="AP290" s="153">
        <f t="shared" si="146"/>
        <v>-43.389716246733599</v>
      </c>
      <c r="AR290" s="153">
        <f t="shared" si="130"/>
        <v>48.454596701946649</v>
      </c>
      <c r="AS290" s="153">
        <f t="shared" si="131"/>
        <v>-23.386644476335853</v>
      </c>
      <c r="AT290" s="153">
        <f t="shared" si="132"/>
        <v>-29.98</v>
      </c>
      <c r="AU290" s="153">
        <f t="shared" si="133"/>
        <v>-11.48</v>
      </c>
      <c r="AV290" s="153">
        <f t="shared" si="134"/>
        <v>-90.879499951867544</v>
      </c>
      <c r="AW290" s="153">
        <f t="shared" si="135"/>
        <v>49.701165016839184</v>
      </c>
      <c r="AX290" s="153">
        <f t="shared" si="150"/>
        <v>-57.570382709417558</v>
      </c>
      <c r="AZ290" s="16">
        <f t="shared" si="151"/>
        <v>48.537255515836016</v>
      </c>
      <c r="BA290" s="16">
        <f t="shared" si="152"/>
        <v>-10.54594272675415</v>
      </c>
      <c r="BB290" s="16">
        <f t="shared" si="153"/>
        <v>-29.8</v>
      </c>
      <c r="BC290" s="16">
        <f t="shared" si="154"/>
        <v>-11.419999999999998</v>
      </c>
      <c r="BD290" s="16">
        <f t="shared" si="155"/>
        <v>-3.2286872109181308</v>
      </c>
    </row>
    <row r="291" spans="1:56">
      <c r="A291" s="54">
        <v>925</v>
      </c>
      <c r="B291" s="60">
        <v>11</v>
      </c>
      <c r="C291" s="60">
        <v>11</v>
      </c>
      <c r="D291" s="12" t="s">
        <v>304</v>
      </c>
      <c r="E291" s="15">
        <v>3490</v>
      </c>
      <c r="F291" s="15">
        <v>3427</v>
      </c>
      <c r="G291" s="22">
        <v>3387</v>
      </c>
      <c r="H291" s="22">
        <v>3352</v>
      </c>
      <c r="I291" s="22"/>
      <c r="J291" s="16">
        <v>1179051.7818548291</v>
      </c>
      <c r="K291" s="22">
        <v>899243.5286729018</v>
      </c>
      <c r="L291" s="140">
        <f t="shared" si="136"/>
        <v>2078295.3105277307</v>
      </c>
      <c r="M291" s="140"/>
      <c r="N291" s="22">
        <v>1247974.7162913063</v>
      </c>
      <c r="O291" s="22">
        <v>879310.28616030735</v>
      </c>
      <c r="P291" s="22">
        <v>-310386.87034613267</v>
      </c>
      <c r="Q291" s="16">
        <v>118906.80425494311</v>
      </c>
      <c r="R291" s="13">
        <f t="shared" si="137"/>
        <v>1935804.9363604239</v>
      </c>
      <c r="S291" s="16"/>
      <c r="T291" s="16">
        <v>1247974.7162913063</v>
      </c>
      <c r="U291" s="22">
        <v>819333.04139608517</v>
      </c>
      <c r="V291" s="22">
        <v>-101542.26</v>
      </c>
      <c r="W291" s="22">
        <v>-38882.76</v>
      </c>
      <c r="X291" s="153">
        <f t="shared" si="138"/>
        <v>-310386.87034613267</v>
      </c>
      <c r="Y291" s="16">
        <f t="shared" si="147"/>
        <v>168337.84591203433</v>
      </c>
      <c r="Z291" s="13">
        <f t="shared" si="149"/>
        <v>1784833.7132532932</v>
      </c>
      <c r="AA291" s="13"/>
      <c r="AB291" s="16">
        <v>1247974.7162913063</v>
      </c>
      <c r="AC291" s="22">
        <v>760440.09298561001</v>
      </c>
      <c r="AD291" s="22">
        <v>-99889.600000000006</v>
      </c>
      <c r="AE291" s="22">
        <v>-38279.839999999997</v>
      </c>
      <c r="AF291" s="140">
        <f t="shared" si="148"/>
        <v>1870245.3692769161</v>
      </c>
      <c r="AG291" s="173"/>
      <c r="AH291" s="16">
        <f t="shared" si="139"/>
        <v>337.83718677788801</v>
      </c>
      <c r="AI291" s="16">
        <f t="shared" si="140"/>
        <v>257.6629021985392</v>
      </c>
      <c r="AJ291" s="16">
        <f t="shared" si="141"/>
        <v>595.50008897642715</v>
      </c>
      <c r="AL291" s="153">
        <f t="shared" si="142"/>
        <v>364.15953203714804</v>
      </c>
      <c r="AM291" s="153">
        <f t="shared" si="143"/>
        <v>256.58310071791868</v>
      </c>
      <c r="AN291" s="153">
        <f t="shared" si="144"/>
        <v>-90.571015566423299</v>
      </c>
      <c r="AO291" s="153">
        <f t="shared" si="145"/>
        <v>34.69705405746808</v>
      </c>
      <c r="AP291" s="153">
        <f t="shared" si="146"/>
        <v>564.86867124611149</v>
      </c>
      <c r="AR291" s="153">
        <f t="shared" si="130"/>
        <v>368.46020557759266</v>
      </c>
      <c r="AS291" s="153">
        <f t="shared" si="131"/>
        <v>241.90523808564663</v>
      </c>
      <c r="AT291" s="153">
        <f t="shared" si="132"/>
        <v>-29.979999999999997</v>
      </c>
      <c r="AU291" s="153">
        <f t="shared" si="133"/>
        <v>-11.48</v>
      </c>
      <c r="AV291" s="153">
        <f t="shared" si="134"/>
        <v>-91.640646692097036</v>
      </c>
      <c r="AW291" s="153">
        <f t="shared" si="135"/>
        <v>49.701165016839191</v>
      </c>
      <c r="AX291" s="153">
        <f t="shared" si="150"/>
        <v>526.96596198798147</v>
      </c>
      <c r="AZ291" s="16">
        <f t="shared" si="151"/>
        <v>372.30749292700068</v>
      </c>
      <c r="BA291" s="16">
        <f t="shared" si="152"/>
        <v>226.86160291933473</v>
      </c>
      <c r="BB291" s="16">
        <f t="shared" si="153"/>
        <v>-29.8</v>
      </c>
      <c r="BC291" s="16">
        <f t="shared" si="154"/>
        <v>-11.419999999999998</v>
      </c>
      <c r="BD291" s="16">
        <f t="shared" si="155"/>
        <v>557.94909584633535</v>
      </c>
    </row>
    <row r="292" spans="1:56">
      <c r="A292" s="54">
        <v>927</v>
      </c>
      <c r="B292" s="60">
        <v>1</v>
      </c>
      <c r="C292" s="146">
        <v>34</v>
      </c>
      <c r="D292" s="12" t="s">
        <v>305</v>
      </c>
      <c r="E292" s="15">
        <v>29239</v>
      </c>
      <c r="F292" s="15">
        <v>28913</v>
      </c>
      <c r="G292" s="22">
        <v>28811</v>
      </c>
      <c r="H292" s="22">
        <v>28799</v>
      </c>
      <c r="I292" s="22"/>
      <c r="J292" s="16">
        <v>-5557.1046756499763</v>
      </c>
      <c r="K292" s="22">
        <v>888842.21028579981</v>
      </c>
      <c r="L292" s="140">
        <f t="shared" si="136"/>
        <v>883285.1056101498</v>
      </c>
      <c r="M292" s="140"/>
      <c r="N292" s="22">
        <v>1377674.5288266833</v>
      </c>
      <c r="O292" s="22">
        <v>1256110.5394529135</v>
      </c>
      <c r="P292" s="22">
        <v>-2618679.7730719973</v>
      </c>
      <c r="Q292" s="16">
        <v>1003195.9239635746</v>
      </c>
      <c r="R292" s="13">
        <f t="shared" si="137"/>
        <v>1018301.2191711742</v>
      </c>
      <c r="S292" s="16"/>
      <c r="T292" s="16">
        <v>1377674.5288266833</v>
      </c>
      <c r="U292" s="22">
        <v>750093.00870650064</v>
      </c>
      <c r="V292" s="22">
        <v>-863753.78</v>
      </c>
      <c r="W292" s="22">
        <v>-330750.28000000003</v>
      </c>
      <c r="X292" s="153">
        <f t="shared" si="138"/>
        <v>-2618679.7730719973</v>
      </c>
      <c r="Y292" s="16">
        <f t="shared" si="147"/>
        <v>1431940.2653001538</v>
      </c>
      <c r="Z292" s="13">
        <f t="shared" si="149"/>
        <v>-253476.03023865959</v>
      </c>
      <c r="AA292" s="13"/>
      <c r="AB292" s="16">
        <v>1377674.5288266833</v>
      </c>
      <c r="AC292" s="22">
        <v>253223.49677417843</v>
      </c>
      <c r="AD292" s="22">
        <v>-858210.20000000007</v>
      </c>
      <c r="AE292" s="22">
        <v>-328884.58</v>
      </c>
      <c r="AF292" s="140">
        <f t="shared" si="148"/>
        <v>443803.24560086167</v>
      </c>
      <c r="AG292" s="173"/>
      <c r="AH292" s="16">
        <f t="shared" si="139"/>
        <v>-0.19005795942576614</v>
      </c>
      <c r="AI292" s="16">
        <f t="shared" si="140"/>
        <v>30.399200050815686</v>
      </c>
      <c r="AJ292" s="16">
        <f t="shared" si="141"/>
        <v>30.209142091389918</v>
      </c>
      <c r="AL292" s="153">
        <f t="shared" si="142"/>
        <v>47.648965130795261</v>
      </c>
      <c r="AM292" s="153">
        <f t="shared" si="143"/>
        <v>43.444490002867688</v>
      </c>
      <c r="AN292" s="153">
        <f t="shared" si="144"/>
        <v>-90.571015566423313</v>
      </c>
      <c r="AO292" s="153">
        <f t="shared" si="145"/>
        <v>34.69705405746808</v>
      </c>
      <c r="AP292" s="153">
        <f t="shared" si="146"/>
        <v>35.219493624707717</v>
      </c>
      <c r="AR292" s="153">
        <f t="shared" si="130"/>
        <v>47.817657451205555</v>
      </c>
      <c r="AS292" s="153">
        <f t="shared" si="131"/>
        <v>26.034952230276652</v>
      </c>
      <c r="AT292" s="153">
        <f t="shared" si="132"/>
        <v>-29.98</v>
      </c>
      <c r="AU292" s="153">
        <f t="shared" si="133"/>
        <v>-11.48</v>
      </c>
      <c r="AV292" s="153">
        <f t="shared" si="134"/>
        <v>-90.891665442782184</v>
      </c>
      <c r="AW292" s="153">
        <f t="shared" si="135"/>
        <v>49.701165016839184</v>
      </c>
      <c r="AX292" s="153">
        <f t="shared" si="150"/>
        <v>-8.7978907444607817</v>
      </c>
      <c r="AZ292" s="16">
        <f t="shared" si="151"/>
        <v>47.837582166973966</v>
      </c>
      <c r="BA292" s="16">
        <f t="shared" si="152"/>
        <v>8.7927878320142518</v>
      </c>
      <c r="BB292" s="16">
        <f t="shared" si="153"/>
        <v>-29.8</v>
      </c>
      <c r="BC292" s="16">
        <f t="shared" si="154"/>
        <v>-11.42</v>
      </c>
      <c r="BD292" s="16">
        <f t="shared" si="155"/>
        <v>15.410369998988218</v>
      </c>
    </row>
    <row r="293" spans="1:56">
      <c r="A293" s="54">
        <v>931</v>
      </c>
      <c r="B293" s="60">
        <v>13</v>
      </c>
      <c r="C293" s="60">
        <v>13</v>
      </c>
      <c r="D293" s="12" t="s">
        <v>306</v>
      </c>
      <c r="E293" s="15">
        <v>6070</v>
      </c>
      <c r="F293" s="15">
        <v>5951</v>
      </c>
      <c r="G293" s="22">
        <v>5877</v>
      </c>
      <c r="H293" s="22">
        <v>5764</v>
      </c>
      <c r="I293" s="22"/>
      <c r="J293" s="16">
        <v>3485528.4450906515</v>
      </c>
      <c r="K293" s="22">
        <v>2415658.0169623923</v>
      </c>
      <c r="L293" s="140">
        <f t="shared" si="136"/>
        <v>5901186.4620530438</v>
      </c>
      <c r="M293" s="140"/>
      <c r="N293" s="22">
        <v>2423456.0997318863</v>
      </c>
      <c r="O293" s="22">
        <v>1593161.3055082881</v>
      </c>
      <c r="P293" s="22">
        <v>-538988.11363578518</v>
      </c>
      <c r="Q293" s="16">
        <v>206482.16869599253</v>
      </c>
      <c r="R293" s="13">
        <f t="shared" si="137"/>
        <v>3684111.4603003818</v>
      </c>
      <c r="S293" s="16"/>
      <c r="T293" s="16">
        <v>2423456.0997318863</v>
      </c>
      <c r="U293" s="22">
        <v>1489010.5662051407</v>
      </c>
      <c r="V293" s="22">
        <v>-176192.46</v>
      </c>
      <c r="W293" s="22">
        <v>-67467.960000000006</v>
      </c>
      <c r="X293" s="153">
        <f t="shared" si="138"/>
        <v>-538988.11363578518</v>
      </c>
      <c r="Y293" s="16">
        <f t="shared" si="147"/>
        <v>292093.74680396385</v>
      </c>
      <c r="Z293" s="13">
        <f t="shared" si="149"/>
        <v>3421911.8791052061</v>
      </c>
      <c r="AA293" s="13"/>
      <c r="AB293" s="16">
        <v>2423456.0997318863</v>
      </c>
      <c r="AC293" s="22">
        <v>1386742.7121080477</v>
      </c>
      <c r="AD293" s="22">
        <v>-171767.2</v>
      </c>
      <c r="AE293" s="22">
        <v>-65824.88</v>
      </c>
      <c r="AF293" s="140">
        <f t="shared" si="148"/>
        <v>3572606.7318399339</v>
      </c>
      <c r="AG293" s="173"/>
      <c r="AH293" s="16">
        <f t="shared" si="139"/>
        <v>574.22214910883883</v>
      </c>
      <c r="AI293" s="16">
        <f t="shared" si="140"/>
        <v>397.96672437601188</v>
      </c>
      <c r="AJ293" s="16">
        <f t="shared" si="141"/>
        <v>972.18887348485066</v>
      </c>
      <c r="AL293" s="153">
        <f t="shared" si="142"/>
        <v>407.23510329892224</v>
      </c>
      <c r="AM293" s="153">
        <f t="shared" si="143"/>
        <v>267.71320878983164</v>
      </c>
      <c r="AN293" s="153">
        <f t="shared" si="144"/>
        <v>-90.571015566423327</v>
      </c>
      <c r="AO293" s="153">
        <f t="shared" si="145"/>
        <v>34.69705405746808</v>
      </c>
      <c r="AP293" s="153">
        <f t="shared" si="146"/>
        <v>619.07435057979865</v>
      </c>
      <c r="AR293" s="153">
        <f t="shared" si="130"/>
        <v>412.36278709067318</v>
      </c>
      <c r="AS293" s="153">
        <f t="shared" si="131"/>
        <v>253.36235599883284</v>
      </c>
      <c r="AT293" s="153">
        <f t="shared" si="132"/>
        <v>-29.979999999999997</v>
      </c>
      <c r="AU293" s="153">
        <f t="shared" si="133"/>
        <v>-11.48</v>
      </c>
      <c r="AV293" s="153">
        <f t="shared" si="134"/>
        <v>-91.711436725503688</v>
      </c>
      <c r="AW293" s="153">
        <f t="shared" si="135"/>
        <v>49.701165016839177</v>
      </c>
      <c r="AX293" s="153">
        <f t="shared" si="150"/>
        <v>582.25487138084156</v>
      </c>
      <c r="AZ293" s="16">
        <f t="shared" si="151"/>
        <v>420.44692916930711</v>
      </c>
      <c r="BA293" s="16">
        <f t="shared" si="152"/>
        <v>240.58686885982783</v>
      </c>
      <c r="BB293" s="16">
        <f t="shared" si="153"/>
        <v>-29.8</v>
      </c>
      <c r="BC293" s="16">
        <f t="shared" si="154"/>
        <v>-11.42</v>
      </c>
      <c r="BD293" s="16">
        <f t="shared" si="155"/>
        <v>619.813798029135</v>
      </c>
    </row>
    <row r="294" spans="1:56">
      <c r="A294" s="54">
        <v>934</v>
      </c>
      <c r="B294" s="60">
        <v>14</v>
      </c>
      <c r="C294" s="60">
        <v>14</v>
      </c>
      <c r="D294" s="12" t="s">
        <v>307</v>
      </c>
      <c r="E294" s="15">
        <v>2756</v>
      </c>
      <c r="F294" s="15">
        <v>2671</v>
      </c>
      <c r="G294" s="22">
        <v>2656</v>
      </c>
      <c r="H294" s="22">
        <v>2607</v>
      </c>
      <c r="I294" s="22"/>
      <c r="J294" s="16">
        <v>336309.764575137</v>
      </c>
      <c r="K294" s="22">
        <v>41941.985497061847</v>
      </c>
      <c r="L294" s="140">
        <f t="shared" si="136"/>
        <v>378251.75007219886</v>
      </c>
      <c r="M294" s="140"/>
      <c r="N294" s="22">
        <v>387817.17312497686</v>
      </c>
      <c r="O294" s="22">
        <v>24766.956265841585</v>
      </c>
      <c r="P294" s="22">
        <v>-241915.18257791665</v>
      </c>
      <c r="Q294" s="16">
        <v>92675.831387497237</v>
      </c>
      <c r="R294" s="13">
        <f t="shared" si="137"/>
        <v>263344.77820039907</v>
      </c>
      <c r="S294" s="16"/>
      <c r="T294" s="16">
        <v>387817.17312497686</v>
      </c>
      <c r="U294" s="22">
        <v>-5453.446990264878</v>
      </c>
      <c r="V294" s="22">
        <v>-79626.880000000005</v>
      </c>
      <c r="W294" s="22">
        <v>-30490.880000000001</v>
      </c>
      <c r="X294" s="153">
        <f t="shared" si="138"/>
        <v>-241915.18257791665</v>
      </c>
      <c r="Y294" s="16">
        <f t="shared" si="147"/>
        <v>132006.29428472489</v>
      </c>
      <c r="Z294" s="13">
        <f t="shared" si="149"/>
        <v>162337.07784152022</v>
      </c>
      <c r="AA294" s="13"/>
      <c r="AB294" s="16">
        <v>387817.17312497686</v>
      </c>
      <c r="AC294" s="22">
        <v>-11289.54567844088</v>
      </c>
      <c r="AD294" s="22">
        <v>-77688.600000000006</v>
      </c>
      <c r="AE294" s="22">
        <v>-29771.94</v>
      </c>
      <c r="AF294" s="140">
        <f t="shared" si="148"/>
        <v>269067.087446536</v>
      </c>
      <c r="AG294" s="173"/>
      <c r="AH294" s="16">
        <f t="shared" si="139"/>
        <v>122.02821646412808</v>
      </c>
      <c r="AI294" s="16">
        <f t="shared" si="140"/>
        <v>15.218427248571063</v>
      </c>
      <c r="AJ294" s="16">
        <f t="shared" si="141"/>
        <v>137.24664371269915</v>
      </c>
      <c r="AL294" s="153">
        <f t="shared" si="142"/>
        <v>145.19549723885319</v>
      </c>
      <c r="AM294" s="153">
        <f t="shared" si="143"/>
        <v>9.2725407210189381</v>
      </c>
      <c r="AN294" s="153">
        <f t="shared" si="144"/>
        <v>-90.571015566423313</v>
      </c>
      <c r="AO294" s="153">
        <f t="shared" si="145"/>
        <v>34.69705405746808</v>
      </c>
      <c r="AP294" s="153">
        <f t="shared" si="146"/>
        <v>98.594076450916916</v>
      </c>
      <c r="AR294" s="153">
        <f t="shared" si="130"/>
        <v>146.01550192958467</v>
      </c>
      <c r="AS294" s="153">
        <f t="shared" si="131"/>
        <v>-2.0532556439250294</v>
      </c>
      <c r="AT294" s="153">
        <f t="shared" si="132"/>
        <v>-29.98</v>
      </c>
      <c r="AU294" s="153">
        <f t="shared" si="133"/>
        <v>-11.48</v>
      </c>
      <c r="AV294" s="153">
        <f t="shared" si="134"/>
        <v>-91.082523560962599</v>
      </c>
      <c r="AW294" s="153">
        <f t="shared" si="135"/>
        <v>49.701165016839191</v>
      </c>
      <c r="AX294" s="153">
        <f t="shared" si="150"/>
        <v>61.120887741536229</v>
      </c>
      <c r="AZ294" s="16">
        <f t="shared" si="151"/>
        <v>148.75994366128762</v>
      </c>
      <c r="BA294" s="16">
        <f t="shared" si="152"/>
        <v>-4.3304739848258071</v>
      </c>
      <c r="BB294" s="16">
        <f t="shared" si="153"/>
        <v>-29.8</v>
      </c>
      <c r="BC294" s="16">
        <f t="shared" si="154"/>
        <v>-11.42</v>
      </c>
      <c r="BD294" s="16">
        <f t="shared" si="155"/>
        <v>103.20946967646184</v>
      </c>
    </row>
    <row r="295" spans="1:56">
      <c r="A295" s="54">
        <v>935</v>
      </c>
      <c r="B295" s="60">
        <v>8</v>
      </c>
      <c r="C295" s="60">
        <v>8</v>
      </c>
      <c r="D295" s="12" t="s">
        <v>308</v>
      </c>
      <c r="E295" s="15">
        <v>3040</v>
      </c>
      <c r="F295" s="15">
        <v>2985</v>
      </c>
      <c r="G295" s="22">
        <v>2927</v>
      </c>
      <c r="H295" s="22">
        <v>2831</v>
      </c>
      <c r="I295" s="22"/>
      <c r="J295" s="16">
        <v>168608.49134791258</v>
      </c>
      <c r="K295" s="22">
        <v>254581.80028331411</v>
      </c>
      <c r="L295" s="140">
        <f t="shared" si="136"/>
        <v>423190.29163122666</v>
      </c>
      <c r="M295" s="140"/>
      <c r="N295" s="22">
        <v>51133.37343081351</v>
      </c>
      <c r="O295" s="22">
        <v>118879.73521033525</v>
      </c>
      <c r="P295" s="22">
        <v>-270354.4814657736</v>
      </c>
      <c r="Q295" s="16">
        <v>103570.70636154222</v>
      </c>
      <c r="R295" s="13">
        <f t="shared" si="137"/>
        <v>3229.3335369173728</v>
      </c>
      <c r="S295" s="16"/>
      <c r="T295" s="16">
        <v>51133.37343081351</v>
      </c>
      <c r="U295" s="22">
        <v>66638.102405782192</v>
      </c>
      <c r="V295" s="22">
        <v>-87751.46</v>
      </c>
      <c r="W295" s="22">
        <v>-33601.96</v>
      </c>
      <c r="X295" s="153">
        <f t="shared" si="138"/>
        <v>-270354.4814657736</v>
      </c>
      <c r="Y295" s="16">
        <f t="shared" si="147"/>
        <v>145475.3100042883</v>
      </c>
      <c r="Z295" s="13">
        <f t="shared" si="149"/>
        <v>-128461.11562488959</v>
      </c>
      <c r="AA295" s="13"/>
      <c r="AB295" s="16">
        <v>51133.37343081351</v>
      </c>
      <c r="AC295" s="22">
        <v>15340.917986386703</v>
      </c>
      <c r="AD295" s="22">
        <v>-84363.8</v>
      </c>
      <c r="AE295" s="22">
        <v>-32330.02</v>
      </c>
      <c r="AF295" s="140">
        <f t="shared" si="148"/>
        <v>-50219.528582799801</v>
      </c>
      <c r="AG295" s="173"/>
      <c r="AH295" s="16">
        <f t="shared" si="139"/>
        <v>55.463319522339667</v>
      </c>
      <c r="AI295" s="16">
        <f t="shared" si="140"/>
        <v>83.744013251090166</v>
      </c>
      <c r="AJ295" s="16">
        <f t="shared" si="141"/>
        <v>139.20733277342981</v>
      </c>
      <c r="AL295" s="153">
        <f t="shared" si="142"/>
        <v>17.130108352031325</v>
      </c>
      <c r="AM295" s="153">
        <f t="shared" si="143"/>
        <v>39.82570693813576</v>
      </c>
      <c r="AN295" s="153">
        <f t="shared" si="144"/>
        <v>-90.571015566423313</v>
      </c>
      <c r="AO295" s="153">
        <f t="shared" si="145"/>
        <v>34.69705405746808</v>
      </c>
      <c r="AP295" s="153">
        <f t="shared" si="146"/>
        <v>1.0818537812118503</v>
      </c>
      <c r="AR295" s="153">
        <f t="shared" si="130"/>
        <v>17.469550198433041</v>
      </c>
      <c r="AS295" s="153">
        <f t="shared" si="131"/>
        <v>22.766690265043454</v>
      </c>
      <c r="AT295" s="153">
        <f t="shared" si="132"/>
        <v>-29.98</v>
      </c>
      <c r="AU295" s="153">
        <f t="shared" si="133"/>
        <v>-11.48</v>
      </c>
      <c r="AV295" s="153">
        <f t="shared" si="134"/>
        <v>-92.365726500093473</v>
      </c>
      <c r="AW295" s="153">
        <f t="shared" si="135"/>
        <v>49.701165016839184</v>
      </c>
      <c r="AX295" s="153">
        <f t="shared" si="150"/>
        <v>-43.888321019777791</v>
      </c>
      <c r="AZ295" s="16">
        <f t="shared" si="151"/>
        <v>18.061947520598203</v>
      </c>
      <c r="BA295" s="16">
        <f t="shared" si="152"/>
        <v>5.4189042692994356</v>
      </c>
      <c r="BB295" s="16">
        <f t="shared" si="153"/>
        <v>-29.8</v>
      </c>
      <c r="BC295" s="16">
        <f t="shared" si="154"/>
        <v>-11.42</v>
      </c>
      <c r="BD295" s="16">
        <f t="shared" si="155"/>
        <v>-17.739148210102368</v>
      </c>
    </row>
    <row r="296" spans="1:56">
      <c r="A296" s="54">
        <v>936</v>
      </c>
      <c r="B296" s="60">
        <v>6</v>
      </c>
      <c r="C296" s="60">
        <v>6</v>
      </c>
      <c r="D296" s="12" t="s">
        <v>309</v>
      </c>
      <c r="E296" s="15">
        <v>6465</v>
      </c>
      <c r="F296" s="15">
        <v>6395</v>
      </c>
      <c r="G296" s="22">
        <v>6275</v>
      </c>
      <c r="H296" s="22">
        <v>6190</v>
      </c>
      <c r="I296" s="22"/>
      <c r="J296" s="16">
        <v>2153809.1112912162</v>
      </c>
      <c r="K296" s="22">
        <v>1117123.4764624948</v>
      </c>
      <c r="L296" s="140">
        <f t="shared" si="136"/>
        <v>3270932.5877537113</v>
      </c>
      <c r="M296" s="140"/>
      <c r="N296" s="22">
        <v>2013081.7288322644</v>
      </c>
      <c r="O296" s="22">
        <v>900584.11592877656</v>
      </c>
      <c r="P296" s="22">
        <v>-579201.64454727713</v>
      </c>
      <c r="Q296" s="16">
        <v>221887.66069750837</v>
      </c>
      <c r="R296" s="13">
        <f t="shared" si="137"/>
        <v>2556351.8609112725</v>
      </c>
      <c r="S296" s="16"/>
      <c r="T296" s="16">
        <v>2013081.7288322644</v>
      </c>
      <c r="U296" s="22">
        <v>788662.76189691154</v>
      </c>
      <c r="V296" s="22">
        <v>-188124.5</v>
      </c>
      <c r="W296" s="22">
        <v>-72037</v>
      </c>
      <c r="X296" s="153">
        <f t="shared" si="138"/>
        <v>-579201.64454727713</v>
      </c>
      <c r="Y296" s="16">
        <f t="shared" si="147"/>
        <v>311874.81048066588</v>
      </c>
      <c r="Z296" s="13">
        <f t="shared" si="149"/>
        <v>2274256.1566625647</v>
      </c>
      <c r="AA296" s="13"/>
      <c r="AB296" s="16">
        <v>2013081.7288322644</v>
      </c>
      <c r="AC296" s="22">
        <v>678764.77383592864</v>
      </c>
      <c r="AD296" s="22">
        <v>-184462</v>
      </c>
      <c r="AE296" s="22">
        <v>-70689.8</v>
      </c>
      <c r="AF296" s="140">
        <f t="shared" si="148"/>
        <v>2436694.7026681933</v>
      </c>
      <c r="AG296" s="173"/>
      <c r="AH296" s="16">
        <f t="shared" si="139"/>
        <v>333.14912780993291</v>
      </c>
      <c r="AI296" s="16">
        <f t="shared" si="140"/>
        <v>172.79558800657307</v>
      </c>
      <c r="AJ296" s="16">
        <f t="shared" si="141"/>
        <v>505.944715816506</v>
      </c>
      <c r="AL296" s="153">
        <f t="shared" si="142"/>
        <v>314.78994977830564</v>
      </c>
      <c r="AM296" s="153">
        <f t="shared" si="143"/>
        <v>140.82628865188062</v>
      </c>
      <c r="AN296" s="153">
        <f t="shared" si="144"/>
        <v>-90.571015566423313</v>
      </c>
      <c r="AO296" s="153">
        <f t="shared" si="145"/>
        <v>34.69705405746808</v>
      </c>
      <c r="AP296" s="153">
        <f t="shared" si="146"/>
        <v>399.74227692123105</v>
      </c>
      <c r="AR296" s="153">
        <f t="shared" si="130"/>
        <v>320.80983726410591</v>
      </c>
      <c r="AS296" s="153">
        <f t="shared" si="131"/>
        <v>125.68330866883052</v>
      </c>
      <c r="AT296" s="153">
        <f t="shared" si="132"/>
        <v>-29.98</v>
      </c>
      <c r="AU296" s="153">
        <f t="shared" si="133"/>
        <v>-11.48</v>
      </c>
      <c r="AV296" s="153">
        <f t="shared" si="134"/>
        <v>-92.303050923868867</v>
      </c>
      <c r="AW296" s="153">
        <f t="shared" si="135"/>
        <v>49.701165016839184</v>
      </c>
      <c r="AX296" s="153">
        <f t="shared" si="150"/>
        <v>362.43126002590674</v>
      </c>
      <c r="AZ296" s="16">
        <f t="shared" si="151"/>
        <v>325.21514197613317</v>
      </c>
      <c r="BA296" s="16">
        <f t="shared" si="152"/>
        <v>109.655052315982</v>
      </c>
      <c r="BB296" s="16">
        <f t="shared" si="153"/>
        <v>-29.8</v>
      </c>
      <c r="BC296" s="16">
        <f t="shared" si="154"/>
        <v>-11.42</v>
      </c>
      <c r="BD296" s="16">
        <f t="shared" si="155"/>
        <v>393.6501942921152</v>
      </c>
    </row>
    <row r="297" spans="1:56">
      <c r="A297" s="54">
        <v>946</v>
      </c>
      <c r="B297" s="60">
        <v>15</v>
      </c>
      <c r="C297" s="60">
        <v>15</v>
      </c>
      <c r="D297" s="12" t="s">
        <v>310</v>
      </c>
      <c r="E297" s="15">
        <v>6376</v>
      </c>
      <c r="F297" s="15">
        <v>6287</v>
      </c>
      <c r="G297" s="22">
        <v>6291</v>
      </c>
      <c r="H297" s="22">
        <v>6210</v>
      </c>
      <c r="I297" s="22"/>
      <c r="J297" s="16">
        <v>-129119.71376491245</v>
      </c>
      <c r="K297" s="22">
        <v>208628.18064327849</v>
      </c>
      <c r="L297" s="140">
        <f t="shared" si="136"/>
        <v>79508.466878366045</v>
      </c>
      <c r="M297" s="140"/>
      <c r="N297" s="22">
        <v>-143352.98486907966</v>
      </c>
      <c r="O297" s="22">
        <v>78398.348915778624</v>
      </c>
      <c r="P297" s="22">
        <v>-569419.97486610338</v>
      </c>
      <c r="Q297" s="16">
        <v>218140.37885930183</v>
      </c>
      <c r="R297" s="13">
        <f t="shared" si="137"/>
        <v>-416234.23196010268</v>
      </c>
      <c r="S297" s="16"/>
      <c r="T297" s="16">
        <v>-143352.98486907966</v>
      </c>
      <c r="U297" s="22">
        <v>-12836.323934030434</v>
      </c>
      <c r="V297" s="22">
        <v>-188604.18</v>
      </c>
      <c r="W297" s="22">
        <v>-72220.680000000008</v>
      </c>
      <c r="X297" s="153">
        <f t="shared" si="138"/>
        <v>-569419.97486610338</v>
      </c>
      <c r="Y297" s="16">
        <f t="shared" si="147"/>
        <v>312670.0291209353</v>
      </c>
      <c r="Z297" s="13">
        <f t="shared" si="149"/>
        <v>-673764.11454827804</v>
      </c>
      <c r="AA297" s="13"/>
      <c r="AB297" s="16">
        <v>-143352.98486907966</v>
      </c>
      <c r="AC297" s="22">
        <v>-26573.333463256386</v>
      </c>
      <c r="AD297" s="22">
        <v>-185058</v>
      </c>
      <c r="AE297" s="22">
        <v>-70918.2</v>
      </c>
      <c r="AF297" s="140">
        <f t="shared" si="148"/>
        <v>-425902.51833233604</v>
      </c>
      <c r="AG297" s="173"/>
      <c r="AH297" s="16">
        <f t="shared" si="139"/>
        <v>-20.250896136278616</v>
      </c>
      <c r="AI297" s="16">
        <f t="shared" si="140"/>
        <v>32.720856437151582</v>
      </c>
      <c r="AJ297" s="16">
        <f t="shared" si="141"/>
        <v>12.469960300872968</v>
      </c>
      <c r="AL297" s="153">
        <f t="shared" si="142"/>
        <v>-22.801492742019988</v>
      </c>
      <c r="AM297" s="153">
        <f t="shared" si="143"/>
        <v>12.469913936023321</v>
      </c>
      <c r="AN297" s="153">
        <f t="shared" si="144"/>
        <v>-90.571015566423313</v>
      </c>
      <c r="AO297" s="153">
        <f t="shared" si="145"/>
        <v>34.69705405746808</v>
      </c>
      <c r="AP297" s="153">
        <f t="shared" si="146"/>
        <v>-66.205540314951918</v>
      </c>
      <c r="AR297" s="153">
        <f t="shared" si="130"/>
        <v>-22.786994892557569</v>
      </c>
      <c r="AS297" s="153">
        <f t="shared" si="131"/>
        <v>-2.0404266307471679</v>
      </c>
      <c r="AT297" s="153">
        <f t="shared" si="132"/>
        <v>-29.98</v>
      </c>
      <c r="AU297" s="153">
        <f t="shared" si="133"/>
        <v>-11.48</v>
      </c>
      <c r="AV297" s="153">
        <f t="shared" si="134"/>
        <v>-90.513427891607591</v>
      </c>
      <c r="AW297" s="153">
        <f t="shared" si="135"/>
        <v>49.701165016839184</v>
      </c>
      <c r="AX297" s="153">
        <f t="shared" si="150"/>
        <v>-107.09968439807312</v>
      </c>
      <c r="AZ297" s="16">
        <f t="shared" si="151"/>
        <v>-23.084216565069188</v>
      </c>
      <c r="BA297" s="16">
        <f t="shared" si="152"/>
        <v>-4.2791197203311411</v>
      </c>
      <c r="BB297" s="16">
        <f t="shared" si="153"/>
        <v>-29.8</v>
      </c>
      <c r="BC297" s="16">
        <f t="shared" si="154"/>
        <v>-11.42</v>
      </c>
      <c r="BD297" s="16">
        <f t="shared" si="155"/>
        <v>-68.583336285400335</v>
      </c>
    </row>
    <row r="298" spans="1:56">
      <c r="A298" s="54">
        <v>976</v>
      </c>
      <c r="B298" s="60">
        <v>19</v>
      </c>
      <c r="C298" s="60">
        <v>19</v>
      </c>
      <c r="D298" s="12" t="s">
        <v>311</v>
      </c>
      <c r="E298" s="15">
        <v>3830</v>
      </c>
      <c r="F298" s="15">
        <v>3788</v>
      </c>
      <c r="G298" s="22">
        <v>3765</v>
      </c>
      <c r="H298" s="22">
        <v>3721</v>
      </c>
      <c r="I298" s="22"/>
      <c r="J298" s="16">
        <v>714989.39707910444</v>
      </c>
      <c r="K298" s="22">
        <v>385554.64346689451</v>
      </c>
      <c r="L298" s="140">
        <f t="shared" si="136"/>
        <v>1100544.0405459991</v>
      </c>
      <c r="M298" s="140"/>
      <c r="N298" s="22">
        <v>-127900.7688860496</v>
      </c>
      <c r="O298" s="22">
        <v>-135426.97762742435</v>
      </c>
      <c r="P298" s="22">
        <v>-343083.00696561154</v>
      </c>
      <c r="Q298" s="16">
        <v>131432.4407696891</v>
      </c>
      <c r="R298" s="13">
        <f t="shared" si="137"/>
        <v>-474978.3127093963</v>
      </c>
      <c r="S298" s="16"/>
      <c r="T298" s="16">
        <v>-127900.7688860496</v>
      </c>
      <c r="U298" s="22">
        <v>-88082.222204860518</v>
      </c>
      <c r="V298" s="22">
        <v>-112874.7</v>
      </c>
      <c r="W298" s="22">
        <v>-43222.200000000004</v>
      </c>
      <c r="X298" s="153">
        <f t="shared" si="138"/>
        <v>-343083.00696561154</v>
      </c>
      <c r="Y298" s="16">
        <f t="shared" si="147"/>
        <v>187124.88628839955</v>
      </c>
      <c r="Z298" s="13">
        <f t="shared" si="149"/>
        <v>-528038.01176812209</v>
      </c>
      <c r="AA298" s="13"/>
      <c r="AB298" s="16">
        <v>-127900.7688860496</v>
      </c>
      <c r="AC298" s="22">
        <v>-39538.950707597585</v>
      </c>
      <c r="AD298" s="22">
        <v>-110885.8</v>
      </c>
      <c r="AE298" s="22">
        <v>-42493.82</v>
      </c>
      <c r="AF298" s="140">
        <f t="shared" si="148"/>
        <v>-320819.33959364716</v>
      </c>
      <c r="AG298" s="173"/>
      <c r="AH298" s="16">
        <f t="shared" si="139"/>
        <v>186.6813047203928</v>
      </c>
      <c r="AI298" s="16">
        <f t="shared" si="140"/>
        <v>100.66700873809256</v>
      </c>
      <c r="AJ298" s="16">
        <f t="shared" si="141"/>
        <v>287.34831345848539</v>
      </c>
      <c r="AL298" s="153">
        <f t="shared" si="142"/>
        <v>-33.764722514796624</v>
      </c>
      <c r="AM298" s="153">
        <f t="shared" si="143"/>
        <v>-35.751578043142651</v>
      </c>
      <c r="AN298" s="153">
        <f t="shared" si="144"/>
        <v>-90.571015566423327</v>
      </c>
      <c r="AO298" s="153">
        <f t="shared" si="145"/>
        <v>34.697054057468087</v>
      </c>
      <c r="AP298" s="153">
        <f t="shared" si="146"/>
        <v>-125.39026206689448</v>
      </c>
      <c r="AR298" s="153">
        <f t="shared" si="130"/>
        <v>-33.970987751938807</v>
      </c>
      <c r="AS298" s="153">
        <f t="shared" si="131"/>
        <v>-23.39501253781156</v>
      </c>
      <c r="AT298" s="153">
        <f t="shared" si="132"/>
        <v>-29.98</v>
      </c>
      <c r="AU298" s="153">
        <f t="shared" si="133"/>
        <v>-11.48</v>
      </c>
      <c r="AV298" s="153">
        <f t="shared" si="134"/>
        <v>-91.124304638940643</v>
      </c>
      <c r="AW298" s="153">
        <f t="shared" si="135"/>
        <v>49.701165016839191</v>
      </c>
      <c r="AX298" s="153">
        <f t="shared" si="150"/>
        <v>-140.24913991185181</v>
      </c>
      <c r="AZ298" s="16">
        <f t="shared" si="151"/>
        <v>-34.372687150241759</v>
      </c>
      <c r="BA298" s="16">
        <f t="shared" si="152"/>
        <v>-10.625893767158717</v>
      </c>
      <c r="BB298" s="16">
        <f t="shared" si="153"/>
        <v>-29.8</v>
      </c>
      <c r="BC298" s="16">
        <f t="shared" si="154"/>
        <v>-11.42</v>
      </c>
      <c r="BD298" s="16">
        <f t="shared" si="155"/>
        <v>-86.218580917400473</v>
      </c>
    </row>
    <row r="299" spans="1:56">
      <c r="A299" s="54">
        <v>977</v>
      </c>
      <c r="B299" s="60">
        <v>17</v>
      </c>
      <c r="C299" s="60">
        <v>17</v>
      </c>
      <c r="D299" s="12" t="s">
        <v>312</v>
      </c>
      <c r="E299" s="15">
        <v>15357</v>
      </c>
      <c r="F299" s="15">
        <v>15293</v>
      </c>
      <c r="G299" s="22">
        <v>15369</v>
      </c>
      <c r="H299" s="22">
        <v>15406</v>
      </c>
      <c r="I299" s="22"/>
      <c r="J299" s="16">
        <v>20025.058790852534</v>
      </c>
      <c r="K299" s="22">
        <v>-354600.10826635326</v>
      </c>
      <c r="L299" s="140">
        <f t="shared" si="136"/>
        <v>-334575.04947550071</v>
      </c>
      <c r="M299" s="140"/>
      <c r="N299" s="22">
        <v>-576692.41300287575</v>
      </c>
      <c r="O299" s="22">
        <v>-586619.98732657521</v>
      </c>
      <c r="P299" s="22">
        <v>-1385102.5410573117</v>
      </c>
      <c r="Q299" s="16">
        <v>530622.04770085937</v>
      </c>
      <c r="R299" s="13">
        <f t="shared" si="137"/>
        <v>-2017792.8936859036</v>
      </c>
      <c r="S299" s="16"/>
      <c r="T299" s="16">
        <v>-576692.41300287575</v>
      </c>
      <c r="U299" s="22">
        <v>-395478.66085422336</v>
      </c>
      <c r="V299" s="22">
        <v>-460762.62</v>
      </c>
      <c r="W299" s="22">
        <v>-176436.12</v>
      </c>
      <c r="X299" s="153">
        <f t="shared" si="138"/>
        <v>-1385102.5410573117</v>
      </c>
      <c r="Y299" s="16">
        <f t="shared" si="147"/>
        <v>763857.2051438014</v>
      </c>
      <c r="Z299" s="13">
        <f t="shared" si="149"/>
        <v>-2230615.1497706096</v>
      </c>
      <c r="AA299" s="13"/>
      <c r="AB299" s="16">
        <v>-576692.41300287575</v>
      </c>
      <c r="AC299" s="22">
        <v>-199498.65794829887</v>
      </c>
      <c r="AD299" s="22">
        <v>-459098.8</v>
      </c>
      <c r="AE299" s="22">
        <v>-175936.52</v>
      </c>
      <c r="AF299" s="140">
        <f t="shared" si="148"/>
        <v>-1411226.3909511745</v>
      </c>
      <c r="AG299" s="173"/>
      <c r="AH299" s="16">
        <f t="shared" si="139"/>
        <v>1.3039694465619935</v>
      </c>
      <c r="AI299" s="16">
        <f t="shared" si="140"/>
        <v>-23.090454402966287</v>
      </c>
      <c r="AJ299" s="16">
        <f t="shared" si="141"/>
        <v>-21.786484956404291</v>
      </c>
      <c r="AL299" s="153">
        <f t="shared" si="142"/>
        <v>-37.709567318569</v>
      </c>
      <c r="AM299" s="153">
        <f t="shared" si="143"/>
        <v>-38.358725385900428</v>
      </c>
      <c r="AN299" s="153">
        <f t="shared" si="144"/>
        <v>-90.571015566423313</v>
      </c>
      <c r="AO299" s="153">
        <f t="shared" si="145"/>
        <v>34.69705405746808</v>
      </c>
      <c r="AP299" s="153">
        <f t="shared" si="146"/>
        <v>-131.94225421342469</v>
      </c>
      <c r="AR299" s="153">
        <f t="shared" si="130"/>
        <v>-37.523092784363051</v>
      </c>
      <c r="AS299" s="153">
        <f t="shared" si="131"/>
        <v>-25.732231170162233</v>
      </c>
      <c r="AT299" s="153">
        <f t="shared" si="132"/>
        <v>-29.98</v>
      </c>
      <c r="AU299" s="153">
        <f t="shared" si="133"/>
        <v>-11.48</v>
      </c>
      <c r="AV299" s="153">
        <f t="shared" si="134"/>
        <v>-90.123140155983577</v>
      </c>
      <c r="AW299" s="153">
        <f t="shared" si="135"/>
        <v>49.701165016839184</v>
      </c>
      <c r="AX299" s="153">
        <f t="shared" si="150"/>
        <v>-145.1372990936697</v>
      </c>
      <c r="AZ299" s="16">
        <f t="shared" si="151"/>
        <v>-37.432975009923133</v>
      </c>
      <c r="BA299" s="16">
        <f t="shared" si="152"/>
        <v>-12.949413082454814</v>
      </c>
      <c r="BB299" s="16">
        <f t="shared" si="153"/>
        <v>-29.8</v>
      </c>
      <c r="BC299" s="16">
        <f t="shared" si="154"/>
        <v>-11.42</v>
      </c>
      <c r="BD299" s="16">
        <f t="shared" si="155"/>
        <v>-91.602388092377936</v>
      </c>
    </row>
    <row r="300" spans="1:56">
      <c r="A300" s="54">
        <v>980</v>
      </c>
      <c r="B300" s="60">
        <v>6</v>
      </c>
      <c r="C300" s="60">
        <v>6</v>
      </c>
      <c r="D300" s="12" t="s">
        <v>313</v>
      </c>
      <c r="E300" s="15">
        <v>33533</v>
      </c>
      <c r="F300" s="15">
        <v>33607</v>
      </c>
      <c r="G300" s="22">
        <v>33677</v>
      </c>
      <c r="H300" s="22">
        <v>33704</v>
      </c>
      <c r="I300" s="22"/>
      <c r="J300" s="16">
        <v>-434704.46374581836</v>
      </c>
      <c r="K300" s="22">
        <v>-1195571.6348365312</v>
      </c>
      <c r="L300" s="140">
        <f t="shared" si="136"/>
        <v>-1630276.0985823497</v>
      </c>
      <c r="M300" s="140"/>
      <c r="N300" s="22">
        <v>333869.35435929714</v>
      </c>
      <c r="O300" s="22">
        <v>-317866.56004470051</v>
      </c>
      <c r="P300" s="22">
        <v>-3043820.1201407881</v>
      </c>
      <c r="Q300" s="16">
        <v>1166063.8957093298</v>
      </c>
      <c r="R300" s="13">
        <f t="shared" si="137"/>
        <v>-1861753.4301168616</v>
      </c>
      <c r="S300" s="16"/>
      <c r="T300" s="16">
        <v>333869.35435929714</v>
      </c>
      <c r="U300" s="22">
        <v>-68616.245975975937</v>
      </c>
      <c r="V300" s="22">
        <v>-1009636.46</v>
      </c>
      <c r="W300" s="22">
        <v>-386611.96</v>
      </c>
      <c r="X300" s="153">
        <f t="shared" si="138"/>
        <v>-3043820.1201407881</v>
      </c>
      <c r="Y300" s="16">
        <f t="shared" si="147"/>
        <v>1673786.1342720934</v>
      </c>
      <c r="Z300" s="13">
        <f t="shared" si="149"/>
        <v>-2501029.2974853734</v>
      </c>
      <c r="AA300" s="13"/>
      <c r="AB300" s="16">
        <v>333869.35435929714</v>
      </c>
      <c r="AC300" s="22">
        <v>-142047.08409410805</v>
      </c>
      <c r="AD300" s="22">
        <v>-1004379.2000000001</v>
      </c>
      <c r="AE300" s="22">
        <v>-384899.68</v>
      </c>
      <c r="AF300" s="140">
        <f t="shared" si="148"/>
        <v>-1197456.6097348109</v>
      </c>
      <c r="AG300" s="173"/>
      <c r="AH300" s="16">
        <f t="shared" si="139"/>
        <v>-12.963482651293305</v>
      </c>
      <c r="AI300" s="16">
        <f t="shared" si="140"/>
        <v>-35.653584076477834</v>
      </c>
      <c r="AJ300" s="16">
        <f t="shared" si="141"/>
        <v>-48.617066727771146</v>
      </c>
      <c r="AL300" s="153">
        <f t="shared" si="142"/>
        <v>9.934518236060855</v>
      </c>
      <c r="AM300" s="153">
        <f t="shared" si="143"/>
        <v>-9.4583437987532513</v>
      </c>
      <c r="AN300" s="153">
        <f t="shared" si="144"/>
        <v>-90.571015566423313</v>
      </c>
      <c r="AO300" s="153">
        <f t="shared" si="145"/>
        <v>34.69705405746808</v>
      </c>
      <c r="AP300" s="153">
        <f t="shared" si="146"/>
        <v>-55.39778707164762</v>
      </c>
      <c r="AR300" s="153">
        <f t="shared" si="130"/>
        <v>9.9138686450484652</v>
      </c>
      <c r="AS300" s="153">
        <f t="shared" si="131"/>
        <v>-2.0374809506777902</v>
      </c>
      <c r="AT300" s="153">
        <f t="shared" si="132"/>
        <v>-29.98</v>
      </c>
      <c r="AU300" s="153">
        <f t="shared" si="133"/>
        <v>-11.48</v>
      </c>
      <c r="AV300" s="153">
        <f t="shared" si="134"/>
        <v>-90.382757375680384</v>
      </c>
      <c r="AW300" s="153">
        <f t="shared" si="135"/>
        <v>49.701165016839191</v>
      </c>
      <c r="AX300" s="153">
        <f t="shared" si="150"/>
        <v>-74.265204664470517</v>
      </c>
      <c r="AZ300" s="16">
        <f t="shared" si="151"/>
        <v>9.9059267255903496</v>
      </c>
      <c r="BA300" s="16">
        <f t="shared" si="152"/>
        <v>-4.2145467628206754</v>
      </c>
      <c r="BB300" s="16">
        <f t="shared" si="153"/>
        <v>-29.8</v>
      </c>
      <c r="BC300" s="16">
        <f t="shared" si="154"/>
        <v>-11.42</v>
      </c>
      <c r="BD300" s="16">
        <f t="shared" si="155"/>
        <v>-35.528620037230326</v>
      </c>
    </row>
    <row r="301" spans="1:56">
      <c r="A301" s="54">
        <v>981</v>
      </c>
      <c r="B301" s="60">
        <v>5</v>
      </c>
      <c r="C301" s="60">
        <v>5</v>
      </c>
      <c r="D301" s="12" t="s">
        <v>314</v>
      </c>
      <c r="E301" s="15">
        <v>2282</v>
      </c>
      <c r="F301" s="15">
        <v>2237</v>
      </c>
      <c r="G301" s="22">
        <v>2207</v>
      </c>
      <c r="H301" s="22">
        <v>2193</v>
      </c>
      <c r="I301" s="22"/>
      <c r="J301" s="16">
        <v>455638.53422491642</v>
      </c>
      <c r="K301" s="22">
        <v>231866.46627345079</v>
      </c>
      <c r="L301" s="140">
        <f t="shared" si="136"/>
        <v>687505.00049836724</v>
      </c>
      <c r="M301" s="140"/>
      <c r="N301" s="22">
        <v>660669.82322699786</v>
      </c>
      <c r="O301" s="22">
        <v>325531.30138366378</v>
      </c>
      <c r="P301" s="22">
        <v>-202607.36182208895</v>
      </c>
      <c r="Q301" s="16">
        <v>77617.309926556089</v>
      </c>
      <c r="R301" s="13">
        <f t="shared" si="137"/>
        <v>861211.07271512877</v>
      </c>
      <c r="S301" s="16"/>
      <c r="T301" s="16">
        <v>660669.82322699786</v>
      </c>
      <c r="U301" s="22">
        <v>286380.70420316624</v>
      </c>
      <c r="V301" s="22">
        <v>-66165.86</v>
      </c>
      <c r="W301" s="22">
        <v>-25336.36</v>
      </c>
      <c r="X301" s="153">
        <f t="shared" si="138"/>
        <v>-202607.36182208895</v>
      </c>
      <c r="Y301" s="16">
        <f t="shared" si="147"/>
        <v>109690.47119216408</v>
      </c>
      <c r="Z301" s="13">
        <f t="shared" si="149"/>
        <v>762631.41680023936</v>
      </c>
      <c r="AA301" s="13"/>
      <c r="AB301" s="16">
        <v>660669.82322699786</v>
      </c>
      <c r="AC301" s="22">
        <v>247937.88961482866</v>
      </c>
      <c r="AD301" s="22">
        <v>-65351.4</v>
      </c>
      <c r="AE301" s="22">
        <v>-25044.06</v>
      </c>
      <c r="AF301" s="140">
        <f t="shared" si="148"/>
        <v>818212.25284182641</v>
      </c>
      <c r="AG301" s="173"/>
      <c r="AH301" s="16">
        <f t="shared" si="139"/>
        <v>199.66631648769345</v>
      </c>
      <c r="AI301" s="16">
        <f t="shared" si="140"/>
        <v>101.60668986566643</v>
      </c>
      <c r="AJ301" s="16">
        <f t="shared" si="141"/>
        <v>301.2730063533599</v>
      </c>
      <c r="AL301" s="153">
        <f t="shared" si="142"/>
        <v>295.33742656548856</v>
      </c>
      <c r="AM301" s="153">
        <f t="shared" si="143"/>
        <v>145.52136852197756</v>
      </c>
      <c r="AN301" s="153">
        <f t="shared" si="144"/>
        <v>-90.571015566423313</v>
      </c>
      <c r="AO301" s="153">
        <f t="shared" si="145"/>
        <v>34.69705405746808</v>
      </c>
      <c r="AP301" s="153">
        <f t="shared" si="146"/>
        <v>384.98483357851086</v>
      </c>
      <c r="AR301" s="153">
        <f t="shared" si="130"/>
        <v>299.3519815255994</v>
      </c>
      <c r="AS301" s="153">
        <f t="shared" si="131"/>
        <v>129.76017408389953</v>
      </c>
      <c r="AT301" s="153">
        <f t="shared" si="132"/>
        <v>-29.98</v>
      </c>
      <c r="AU301" s="153">
        <f t="shared" si="133"/>
        <v>-11.48</v>
      </c>
      <c r="AV301" s="153">
        <f t="shared" si="134"/>
        <v>-91.802157599496581</v>
      </c>
      <c r="AW301" s="153">
        <f t="shared" si="135"/>
        <v>49.701165016839184</v>
      </c>
      <c r="AX301" s="153">
        <f t="shared" si="150"/>
        <v>345.55116302684155</v>
      </c>
      <c r="AZ301" s="16">
        <f t="shared" si="151"/>
        <v>301.26302928727671</v>
      </c>
      <c r="BA301" s="16">
        <f t="shared" si="152"/>
        <v>113.05877319417631</v>
      </c>
      <c r="BB301" s="16">
        <f t="shared" si="153"/>
        <v>-29.8</v>
      </c>
      <c r="BC301" s="16">
        <f t="shared" si="154"/>
        <v>-11.42</v>
      </c>
      <c r="BD301" s="16">
        <f t="shared" si="155"/>
        <v>373.10180248145298</v>
      </c>
    </row>
    <row r="302" spans="1:56">
      <c r="A302" s="54">
        <v>989</v>
      </c>
      <c r="B302" s="60">
        <v>14</v>
      </c>
      <c r="C302" s="60">
        <v>14</v>
      </c>
      <c r="D302" s="12" t="s">
        <v>315</v>
      </c>
      <c r="E302" s="15">
        <v>5484</v>
      </c>
      <c r="F302" s="15">
        <v>5406</v>
      </c>
      <c r="G302" s="22">
        <v>5316</v>
      </c>
      <c r="H302" s="22">
        <v>5220</v>
      </c>
      <c r="I302" s="22"/>
      <c r="J302" s="16">
        <v>-856359.96821526811</v>
      </c>
      <c r="K302" s="22">
        <v>-513703.6001898286</v>
      </c>
      <c r="L302" s="140">
        <f t="shared" si="136"/>
        <v>-1370063.5684050967</v>
      </c>
      <c r="M302" s="140"/>
      <c r="N302" s="22">
        <v>-955924.69870101451</v>
      </c>
      <c r="O302" s="22">
        <v>-521728.60846079641</v>
      </c>
      <c r="P302" s="22">
        <v>-489626.91015208443</v>
      </c>
      <c r="Q302" s="16">
        <v>187572.27423467243</v>
      </c>
      <c r="R302" s="13">
        <f t="shared" si="137"/>
        <v>-1779707.9430792229</v>
      </c>
      <c r="S302" s="16"/>
      <c r="T302" s="16">
        <v>-955924.69870101451</v>
      </c>
      <c r="U302" s="22">
        <v>-454161.09319828858</v>
      </c>
      <c r="V302" s="22">
        <v>-159373.68</v>
      </c>
      <c r="W302" s="22">
        <v>-61027.68</v>
      </c>
      <c r="X302" s="153">
        <f t="shared" si="138"/>
        <v>-489626.91015208443</v>
      </c>
      <c r="Y302" s="16">
        <f t="shared" si="147"/>
        <v>264211.3932295171</v>
      </c>
      <c r="Z302" s="13">
        <f t="shared" si="149"/>
        <v>-1855902.6688218703</v>
      </c>
      <c r="AA302" s="13"/>
      <c r="AB302" s="16">
        <v>-955924.69870101451</v>
      </c>
      <c r="AC302" s="22">
        <v>-384883.12970457063</v>
      </c>
      <c r="AD302" s="22">
        <v>-155556</v>
      </c>
      <c r="AE302" s="22">
        <v>-59612.4</v>
      </c>
      <c r="AF302" s="140">
        <f t="shared" si="148"/>
        <v>-1555976.228405585</v>
      </c>
      <c r="AG302" s="173"/>
      <c r="AH302" s="16">
        <f t="shared" si="139"/>
        <v>-156.15608464902775</v>
      </c>
      <c r="AI302" s="16">
        <f t="shared" si="140"/>
        <v>-93.673158313243732</v>
      </c>
      <c r="AJ302" s="16">
        <f t="shared" si="141"/>
        <v>-249.82924296227145</v>
      </c>
      <c r="AL302" s="153">
        <f t="shared" si="142"/>
        <v>-176.8266183316712</v>
      </c>
      <c r="AM302" s="153">
        <f t="shared" si="143"/>
        <v>-96.509176555826201</v>
      </c>
      <c r="AN302" s="153">
        <f t="shared" si="144"/>
        <v>-90.571015566423313</v>
      </c>
      <c r="AO302" s="153">
        <f t="shared" si="145"/>
        <v>34.69705405746808</v>
      </c>
      <c r="AP302" s="153">
        <f t="shared" si="146"/>
        <v>-329.20975639645263</v>
      </c>
      <c r="AR302" s="153">
        <f t="shared" si="130"/>
        <v>-179.82029697159791</v>
      </c>
      <c r="AS302" s="153">
        <f t="shared" si="131"/>
        <v>-85.432861775449325</v>
      </c>
      <c r="AT302" s="153">
        <f t="shared" si="132"/>
        <v>-29.98</v>
      </c>
      <c r="AU302" s="153">
        <f t="shared" si="133"/>
        <v>-11.48</v>
      </c>
      <c r="AV302" s="153">
        <f t="shared" si="134"/>
        <v>-92.104384904455316</v>
      </c>
      <c r="AW302" s="153">
        <f t="shared" si="135"/>
        <v>49.701165016839184</v>
      </c>
      <c r="AX302" s="153">
        <f t="shared" si="150"/>
        <v>-349.11637863466336</v>
      </c>
      <c r="AZ302" s="16">
        <f t="shared" si="151"/>
        <v>-183.12733691590316</v>
      </c>
      <c r="BA302" s="16">
        <f t="shared" si="152"/>
        <v>-73.732400326546099</v>
      </c>
      <c r="BB302" s="16">
        <f t="shared" si="153"/>
        <v>-29.8</v>
      </c>
      <c r="BC302" s="16">
        <f t="shared" si="154"/>
        <v>-11.42</v>
      </c>
      <c r="BD302" s="16">
        <f t="shared" si="155"/>
        <v>-298.07973724244926</v>
      </c>
    </row>
    <row r="303" spans="1:56">
      <c r="A303" s="54">
        <v>992</v>
      </c>
      <c r="B303" s="60">
        <v>13</v>
      </c>
      <c r="C303" s="60">
        <v>13</v>
      </c>
      <c r="D303" s="12" t="s">
        <v>316</v>
      </c>
      <c r="E303" s="15">
        <v>18318</v>
      </c>
      <c r="F303" s="15">
        <v>18120</v>
      </c>
      <c r="G303" s="22">
        <v>17971</v>
      </c>
      <c r="H303" s="22">
        <v>17740</v>
      </c>
      <c r="I303" s="22"/>
      <c r="J303" s="16">
        <v>3464287.3897799039</v>
      </c>
      <c r="K303" s="22">
        <v>3425570.8857296463</v>
      </c>
      <c r="L303" s="140">
        <f t="shared" si="136"/>
        <v>6889858.2755095502</v>
      </c>
      <c r="M303" s="140"/>
      <c r="N303" s="22">
        <v>-217370.51605603099</v>
      </c>
      <c r="O303" s="22">
        <v>623408.774349752</v>
      </c>
      <c r="P303" s="22">
        <v>-1641146.8020635904</v>
      </c>
      <c r="Q303" s="16">
        <v>628710.61952132161</v>
      </c>
      <c r="R303" s="13">
        <f t="shared" si="137"/>
        <v>-606397.92424854788</v>
      </c>
      <c r="S303" s="16"/>
      <c r="T303" s="16">
        <v>-217370.51605603099</v>
      </c>
      <c r="U303" s="22">
        <v>306283.6867723646</v>
      </c>
      <c r="V303" s="22">
        <v>-538770.57999999996</v>
      </c>
      <c r="W303" s="22">
        <v>-206307.08000000002</v>
      </c>
      <c r="X303" s="153">
        <f t="shared" si="138"/>
        <v>-1641146.8020635904</v>
      </c>
      <c r="Y303" s="16">
        <f t="shared" si="147"/>
        <v>893179.63651761704</v>
      </c>
      <c r="Z303" s="13">
        <f t="shared" si="149"/>
        <v>-1404131.6548296399</v>
      </c>
      <c r="AA303" s="13"/>
      <c r="AB303" s="16">
        <v>-217370.51605603099</v>
      </c>
      <c r="AC303" s="22">
        <v>-5108.2668890914465</v>
      </c>
      <c r="AD303" s="22">
        <v>-528652</v>
      </c>
      <c r="AE303" s="22">
        <v>-202590.8</v>
      </c>
      <c r="AF303" s="140">
        <f t="shared" si="148"/>
        <v>-953721.58294512238</v>
      </c>
      <c r="AG303" s="173"/>
      <c r="AH303" s="16">
        <f t="shared" si="139"/>
        <v>189.11930285947724</v>
      </c>
      <c r="AI303" s="16">
        <f t="shared" si="140"/>
        <v>187.00572582867377</v>
      </c>
      <c r="AJ303" s="16">
        <f t="shared" si="141"/>
        <v>376.12502868815102</v>
      </c>
      <c r="AL303" s="153">
        <f t="shared" si="142"/>
        <v>-11.996165345255573</v>
      </c>
      <c r="AM303" s="153">
        <f t="shared" si="143"/>
        <v>34.4044577455713</v>
      </c>
      <c r="AN303" s="153">
        <f t="shared" si="144"/>
        <v>-90.571015566423313</v>
      </c>
      <c r="AO303" s="153">
        <f t="shared" si="145"/>
        <v>34.69705405746808</v>
      </c>
      <c r="AP303" s="153">
        <f t="shared" si="146"/>
        <v>-33.46566910863951</v>
      </c>
      <c r="AR303" s="153">
        <f t="shared" si="130"/>
        <v>-12.095627180236548</v>
      </c>
      <c r="AS303" s="153">
        <f t="shared" si="131"/>
        <v>17.043218895574235</v>
      </c>
      <c r="AT303" s="153">
        <f t="shared" si="132"/>
        <v>-29.979999999999997</v>
      </c>
      <c r="AU303" s="153">
        <f t="shared" si="133"/>
        <v>-11.48</v>
      </c>
      <c r="AV303" s="153">
        <f t="shared" si="134"/>
        <v>-91.321952148661197</v>
      </c>
      <c r="AW303" s="153">
        <f t="shared" si="135"/>
        <v>49.701165016839184</v>
      </c>
      <c r="AX303" s="153">
        <f t="shared" si="150"/>
        <v>-78.133195416484327</v>
      </c>
      <c r="AZ303" s="16">
        <f t="shared" si="151"/>
        <v>-12.253129428186639</v>
      </c>
      <c r="BA303" s="16">
        <f t="shared" si="152"/>
        <v>-0.28795191032082562</v>
      </c>
      <c r="BB303" s="16">
        <f t="shared" si="153"/>
        <v>-29.8</v>
      </c>
      <c r="BC303" s="16">
        <f t="shared" si="154"/>
        <v>-11.42</v>
      </c>
      <c r="BD303" s="16">
        <f t="shared" si="155"/>
        <v>-53.761081338507459</v>
      </c>
    </row>
    <row r="304" spans="1:56">
      <c r="F304" s="18"/>
      <c r="T304" s="16"/>
      <c r="U304" s="22"/>
      <c r="V304" s="22"/>
      <c r="W304" s="22"/>
      <c r="AF304" s="13"/>
      <c r="AZ304" s="21"/>
      <c r="BA304" s="21"/>
      <c r="BB304" s="21"/>
      <c r="BC304" s="21"/>
      <c r="BD304" s="21"/>
    </row>
    <row r="305" spans="6:31">
      <c r="F305" s="18"/>
      <c r="T305" s="16"/>
      <c r="U305" s="22"/>
      <c r="V305" s="22"/>
      <c r="W305" s="22"/>
    </row>
    <row r="306" spans="6:31">
      <c r="F306" s="18"/>
    </row>
    <row r="307" spans="6:31">
      <c r="F307" s="18"/>
    </row>
    <row r="319" spans="6:31">
      <c r="S319" s="21"/>
      <c r="AB319" s="21"/>
      <c r="AC319" s="21"/>
      <c r="AD319" s="21"/>
      <c r="AE319" s="21"/>
    </row>
    <row r="320" spans="6:31">
      <c r="S320" s="21"/>
      <c r="AB320" s="21"/>
      <c r="AC320" s="21"/>
      <c r="AD320" s="21"/>
      <c r="AE320" s="21"/>
    </row>
    <row r="321" spans="19:31">
      <c r="S321" s="21"/>
      <c r="T321" s="21"/>
      <c r="U321" s="21"/>
      <c r="V321" s="21"/>
      <c r="W321" s="21"/>
      <c r="AB321" s="21"/>
      <c r="AC321" s="21"/>
      <c r="AD321" s="21"/>
      <c r="AE321" s="21"/>
    </row>
    <row r="322" spans="19:31">
      <c r="S322" s="21"/>
      <c r="T322" s="21"/>
      <c r="U322" s="21"/>
      <c r="V322" s="21"/>
      <c r="W322" s="21"/>
      <c r="AB322" s="21"/>
      <c r="AC322" s="21"/>
      <c r="AD322" s="21"/>
      <c r="AE322" s="21"/>
    </row>
    <row r="323" spans="19:31">
      <c r="S323" s="21"/>
      <c r="T323" s="21"/>
      <c r="U323" s="21"/>
      <c r="V323" s="21"/>
      <c r="W323" s="21"/>
      <c r="AB323" s="21"/>
      <c r="AC323" s="21"/>
      <c r="AD323" s="21"/>
      <c r="AE323" s="21"/>
    </row>
    <row r="324" spans="19:31">
      <c r="S324" s="21"/>
      <c r="T324" s="21"/>
      <c r="U324" s="21"/>
      <c r="V324" s="21"/>
      <c r="W324" s="21"/>
      <c r="AB324" s="21"/>
      <c r="AC324" s="21"/>
      <c r="AD324" s="21"/>
      <c r="AE324" s="21"/>
    </row>
    <row r="325" spans="19:31">
      <c r="T325" s="21"/>
      <c r="U325" s="21"/>
      <c r="V325" s="21"/>
      <c r="W325" s="21"/>
    </row>
    <row r="326" spans="19:31">
      <c r="T326" s="21"/>
      <c r="U326" s="21"/>
      <c r="V326" s="21"/>
      <c r="W326" s="21"/>
    </row>
  </sheetData>
  <autoFilter ref="A10:BD10" xr:uid="{89FA2009-52EA-47E3-9231-A8884B148C6D}"/>
  <phoneticPr fontId="38" type="noConversion"/>
  <conditionalFormatting sqref="G11:I302">
    <cfRule type="cellIs" dxfId="0" priority="2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 activeCell="P20" sqref="P20"/>
    </sheetView>
  </sheetViews>
  <sheetFormatPr defaultRowHeight="13.5"/>
  <cols>
    <col min="1" max="1" width="10.7109375" style="20" customWidth="1"/>
    <col min="2" max="2" width="37.7109375" style="20" bestFit="1" customWidth="1"/>
    <col min="3" max="4" width="10.85546875" style="20" bestFit="1" customWidth="1"/>
    <col min="5" max="5" width="11.85546875" style="20" bestFit="1" customWidth="1"/>
    <col min="6" max="6" width="11.85546875" bestFit="1" customWidth="1"/>
  </cols>
  <sheetData>
    <row r="1" spans="1:6" ht="30.75">
      <c r="A1" s="178" t="s">
        <v>487</v>
      </c>
    </row>
    <row r="2" spans="1:6" ht="24.75">
      <c r="A2" s="323" t="s">
        <v>581</v>
      </c>
    </row>
    <row r="3" spans="1:6" ht="15.75">
      <c r="A3" s="180"/>
    </row>
    <row r="4" spans="1:6" ht="15.75">
      <c r="A4" s="57"/>
    </row>
    <row r="5" spans="1:6" ht="15.75">
      <c r="A5" s="88"/>
    </row>
    <row r="6" spans="1:6" ht="19.5">
      <c r="A6" s="181"/>
    </row>
    <row r="7" spans="1:6" ht="18.75">
      <c r="A7" s="182"/>
    </row>
    <row r="9" spans="1:6" ht="16.5">
      <c r="A9" s="42" t="s">
        <v>481</v>
      </c>
      <c r="B9" s="34" t="s">
        <v>12</v>
      </c>
      <c r="C9" s="187" t="s">
        <v>482</v>
      </c>
      <c r="D9" s="187" t="s">
        <v>404</v>
      </c>
      <c r="E9" s="187" t="s">
        <v>483</v>
      </c>
      <c r="F9" s="187" t="s">
        <v>484</v>
      </c>
    </row>
    <row r="10" spans="1:6" ht="16.5">
      <c r="A10" s="19"/>
      <c r="B10" s="9" t="s">
        <v>405</v>
      </c>
      <c r="C10" s="21"/>
      <c r="D10" s="21"/>
      <c r="E10" s="21"/>
      <c r="F10" s="22">
        <v>25085644.622114196</v>
      </c>
    </row>
    <row r="11" spans="1:6" ht="16.5">
      <c r="A11" s="14">
        <v>5</v>
      </c>
      <c r="B11" s="9" t="s">
        <v>24</v>
      </c>
      <c r="C11" s="21">
        <v>3220704.6992999995</v>
      </c>
      <c r="D11" s="21">
        <v>0</v>
      </c>
      <c r="E11" s="15">
        <v>658426.29</v>
      </c>
      <c r="F11" s="183">
        <v>2562278.4092999995</v>
      </c>
    </row>
    <row r="12" spans="1:6" ht="16.5">
      <c r="A12" s="14">
        <v>9</v>
      </c>
      <c r="B12" s="9" t="s">
        <v>25</v>
      </c>
      <c r="C12" s="21">
        <v>113349.336</v>
      </c>
      <c r="D12" s="21">
        <v>0</v>
      </c>
      <c r="E12" s="15">
        <v>30004.236000000004</v>
      </c>
      <c r="F12" s="183">
        <v>83345.099999999991</v>
      </c>
    </row>
    <row r="13" spans="1:6" ht="16.5">
      <c r="A13" s="14">
        <v>10</v>
      </c>
      <c r="B13" s="9" t="s">
        <v>26</v>
      </c>
      <c r="C13" s="21">
        <v>196694.43599999999</v>
      </c>
      <c r="D13" s="21">
        <v>0</v>
      </c>
      <c r="E13" s="15">
        <v>186776.36910000001</v>
      </c>
      <c r="F13" s="183">
        <v>9918.0668999999762</v>
      </c>
    </row>
    <row r="14" spans="1:6" ht="16.5">
      <c r="A14" s="14">
        <v>16</v>
      </c>
      <c r="B14" s="9" t="s">
        <v>27</v>
      </c>
      <c r="C14" s="21">
        <v>660093.19200000004</v>
      </c>
      <c r="D14" s="21">
        <v>0</v>
      </c>
      <c r="E14" s="15">
        <v>115858.02351</v>
      </c>
      <c r="F14" s="183">
        <v>544235.16849000007</v>
      </c>
    </row>
    <row r="15" spans="1:6" ht="16.5">
      <c r="A15" s="14">
        <v>18</v>
      </c>
      <c r="B15" s="9" t="s">
        <v>28</v>
      </c>
      <c r="C15" s="21">
        <v>907044.72330000007</v>
      </c>
      <c r="D15" s="21">
        <v>0</v>
      </c>
      <c r="E15" s="15">
        <v>329579.8634400001</v>
      </c>
      <c r="F15" s="183">
        <v>577464.85985999997</v>
      </c>
    </row>
    <row r="16" spans="1:6" ht="16.5">
      <c r="A16" s="14">
        <v>19</v>
      </c>
      <c r="B16" s="9" t="s">
        <v>29</v>
      </c>
      <c r="C16" s="21">
        <v>280122.8811</v>
      </c>
      <c r="D16" s="21">
        <v>0</v>
      </c>
      <c r="E16" s="15">
        <v>183359.21999999997</v>
      </c>
      <c r="F16" s="183">
        <v>96763.661100000027</v>
      </c>
    </row>
    <row r="17" spans="1:6" ht="16.5">
      <c r="A17" s="14">
        <v>20</v>
      </c>
      <c r="B17" s="9" t="s">
        <v>30</v>
      </c>
      <c r="C17" s="21">
        <v>377136.57750000001</v>
      </c>
      <c r="D17" s="21">
        <v>0</v>
      </c>
      <c r="E17" s="15">
        <v>785310.87024000008</v>
      </c>
      <c r="F17" s="183">
        <v>-408174.29274000006</v>
      </c>
    </row>
    <row r="18" spans="1:6" ht="16.5">
      <c r="A18" s="14">
        <v>46</v>
      </c>
      <c r="B18" s="9" t="s">
        <v>31</v>
      </c>
      <c r="C18" s="21">
        <v>395305.80930000002</v>
      </c>
      <c r="D18" s="21">
        <v>0</v>
      </c>
      <c r="E18" s="15">
        <v>30004.236000000001</v>
      </c>
      <c r="F18" s="183">
        <v>365301.57330000005</v>
      </c>
    </row>
    <row r="19" spans="1:6" ht="16.5">
      <c r="A19" s="14">
        <v>47</v>
      </c>
      <c r="B19" s="9" t="s">
        <v>32</v>
      </c>
      <c r="C19" s="21">
        <v>0</v>
      </c>
      <c r="D19" s="21">
        <v>0</v>
      </c>
      <c r="E19" s="15">
        <v>48340.158000000003</v>
      </c>
      <c r="F19" s="183">
        <v>-48340.158000000003</v>
      </c>
    </row>
    <row r="20" spans="1:6" ht="16.5">
      <c r="A20" s="14">
        <v>49</v>
      </c>
      <c r="B20" s="9" t="s">
        <v>33</v>
      </c>
      <c r="C20" s="21">
        <v>3863462.1104999986</v>
      </c>
      <c r="D20" s="21">
        <v>0</v>
      </c>
      <c r="E20" s="15">
        <v>21511102.355503488</v>
      </c>
      <c r="F20" s="183">
        <v>-17647640.245003492</v>
      </c>
    </row>
    <row r="21" spans="1:6" ht="16.5">
      <c r="A21" s="14">
        <v>50</v>
      </c>
      <c r="B21" s="9" t="s">
        <v>34</v>
      </c>
      <c r="C21" s="21">
        <v>433644.55530000001</v>
      </c>
      <c r="D21" s="21">
        <v>0</v>
      </c>
      <c r="E21" s="15">
        <v>171224.17343999998</v>
      </c>
      <c r="F21" s="183">
        <v>262420.38186000002</v>
      </c>
    </row>
    <row r="22" spans="1:6" ht="16.5">
      <c r="A22" s="14">
        <v>51</v>
      </c>
      <c r="B22" s="9" t="s">
        <v>35</v>
      </c>
      <c r="C22" s="21">
        <v>381720.55800000002</v>
      </c>
      <c r="D22" s="21">
        <v>0</v>
      </c>
      <c r="E22" s="15">
        <v>419742.59262000001</v>
      </c>
      <c r="F22" s="183">
        <v>-38022.034619999991</v>
      </c>
    </row>
    <row r="23" spans="1:6" ht="16.5">
      <c r="A23" s="14">
        <v>52</v>
      </c>
      <c r="B23" s="9" t="s">
        <v>36</v>
      </c>
      <c r="C23" s="21">
        <v>55007.766000000003</v>
      </c>
      <c r="D23" s="21">
        <v>0</v>
      </c>
      <c r="E23" s="15">
        <v>96380.273639999999</v>
      </c>
      <c r="F23" s="183">
        <v>-41372.507639999996</v>
      </c>
    </row>
    <row r="24" spans="1:6" ht="16.5">
      <c r="A24" s="14">
        <v>61</v>
      </c>
      <c r="B24" s="9" t="s">
        <v>37</v>
      </c>
      <c r="C24" s="21">
        <v>835951.35300000012</v>
      </c>
      <c r="D24" s="21">
        <v>0</v>
      </c>
      <c r="E24" s="15">
        <v>485551.8835800002</v>
      </c>
      <c r="F24" s="183">
        <v>350399.46941999992</v>
      </c>
    </row>
    <row r="25" spans="1:6" ht="16.5">
      <c r="A25" s="14">
        <v>69</v>
      </c>
      <c r="B25" s="9" t="s">
        <v>38</v>
      </c>
      <c r="C25" s="21">
        <v>175024.71000000002</v>
      </c>
      <c r="D25" s="21">
        <v>0</v>
      </c>
      <c r="E25" s="15">
        <v>138436.21110000001</v>
      </c>
      <c r="F25" s="183">
        <v>36588.498900000006</v>
      </c>
    </row>
    <row r="26" spans="1:6" ht="16.5">
      <c r="A26" s="14">
        <v>71</v>
      </c>
      <c r="B26" s="9" t="s">
        <v>39</v>
      </c>
      <c r="C26" s="21">
        <v>213363.45600000001</v>
      </c>
      <c r="D26" s="21">
        <v>0</v>
      </c>
      <c r="E26" s="15">
        <v>225198.4602</v>
      </c>
      <c r="F26" s="183">
        <v>-11835.004199999996</v>
      </c>
    </row>
    <row r="27" spans="1:6" ht="16.5">
      <c r="A27" s="14">
        <v>72</v>
      </c>
      <c r="B27" s="9" t="s">
        <v>40</v>
      </c>
      <c r="C27" s="21">
        <v>0</v>
      </c>
      <c r="D27" s="21">
        <v>0</v>
      </c>
      <c r="E27" s="15">
        <v>25003.53</v>
      </c>
      <c r="F27" s="183">
        <v>-25003.53</v>
      </c>
    </row>
    <row r="28" spans="1:6" ht="16.5">
      <c r="A28" s="14">
        <v>74</v>
      </c>
      <c r="B28" s="9" t="s">
        <v>41</v>
      </c>
      <c r="C28" s="21">
        <v>61758.719100000002</v>
      </c>
      <c r="D28" s="21">
        <v>0</v>
      </c>
      <c r="E28" s="15">
        <v>13335.216</v>
      </c>
      <c r="F28" s="183">
        <v>48423.503100000002</v>
      </c>
    </row>
    <row r="29" spans="1:6" ht="16.5">
      <c r="A29" s="14">
        <v>75</v>
      </c>
      <c r="B29" s="9" t="s">
        <v>42</v>
      </c>
      <c r="C29" s="21">
        <v>343798.53749999998</v>
      </c>
      <c r="D29" s="21">
        <v>0</v>
      </c>
      <c r="E29" s="15">
        <v>350866.20198000001</v>
      </c>
      <c r="F29" s="183">
        <v>-7067.6644800000358</v>
      </c>
    </row>
    <row r="30" spans="1:6" ht="16.5">
      <c r="A30" s="14">
        <v>77</v>
      </c>
      <c r="B30" s="9" t="s">
        <v>43</v>
      </c>
      <c r="C30" s="21">
        <v>150104.52510000003</v>
      </c>
      <c r="D30" s="21">
        <v>0</v>
      </c>
      <c r="E30" s="15">
        <v>147329.13326999999</v>
      </c>
      <c r="F30" s="183">
        <v>2775.3918300000369</v>
      </c>
    </row>
    <row r="31" spans="1:6" ht="16.5">
      <c r="A31" s="14">
        <v>78</v>
      </c>
      <c r="B31" s="9" t="s">
        <v>44</v>
      </c>
      <c r="C31" s="21">
        <v>210196.34220000001</v>
      </c>
      <c r="D31" s="21">
        <v>0</v>
      </c>
      <c r="E31" s="15">
        <v>164731.59015</v>
      </c>
      <c r="F31" s="183">
        <v>45464.75205000001</v>
      </c>
    </row>
    <row r="32" spans="1:6" ht="16.5">
      <c r="A32" s="14">
        <v>79</v>
      </c>
      <c r="B32" s="9" t="s">
        <v>45</v>
      </c>
      <c r="C32" s="21">
        <v>236783.42910000012</v>
      </c>
      <c r="D32" s="21">
        <v>0</v>
      </c>
      <c r="E32" s="15">
        <v>183442.56510000004</v>
      </c>
      <c r="F32" s="183">
        <v>53340.864000000089</v>
      </c>
    </row>
    <row r="33" spans="1:6" ht="16.5">
      <c r="A33" s="14">
        <v>81</v>
      </c>
      <c r="B33" s="9" t="s">
        <v>46</v>
      </c>
      <c r="C33" s="21">
        <v>16669.02</v>
      </c>
      <c r="D33" s="21">
        <v>0</v>
      </c>
      <c r="E33" s="15">
        <v>136769.30910000001</v>
      </c>
      <c r="F33" s="183">
        <v>-120100.28910000001</v>
      </c>
    </row>
    <row r="34" spans="1:6" ht="16.5">
      <c r="A34" s="14">
        <v>82</v>
      </c>
      <c r="B34" s="9" t="s">
        <v>47</v>
      </c>
      <c r="C34" s="21">
        <v>258536.50020000001</v>
      </c>
      <c r="D34" s="21">
        <v>0</v>
      </c>
      <c r="E34" s="15">
        <v>178375.18302</v>
      </c>
      <c r="F34" s="183">
        <v>80161.317180000013</v>
      </c>
    </row>
    <row r="35" spans="1:6" ht="16.5">
      <c r="A35" s="14">
        <v>86</v>
      </c>
      <c r="B35" s="9" t="s">
        <v>48</v>
      </c>
      <c r="C35" s="21">
        <v>462065.23440000007</v>
      </c>
      <c r="D35" s="21">
        <v>0</v>
      </c>
      <c r="E35" s="15">
        <v>1047897.9423000002</v>
      </c>
      <c r="F35" s="183">
        <v>-585832.70790000015</v>
      </c>
    </row>
    <row r="36" spans="1:6" ht="16.5">
      <c r="A36" s="14">
        <v>90</v>
      </c>
      <c r="B36" s="9" t="s">
        <v>49</v>
      </c>
      <c r="C36" s="21">
        <v>40005.648000000001</v>
      </c>
      <c r="D36" s="21">
        <v>0</v>
      </c>
      <c r="E36" s="15">
        <v>88429.151099999988</v>
      </c>
      <c r="F36" s="183">
        <v>-48423.503099999987</v>
      </c>
    </row>
    <row r="37" spans="1:6" ht="16.5">
      <c r="A37" s="14">
        <v>91</v>
      </c>
      <c r="B37" s="9" t="s">
        <v>50</v>
      </c>
      <c r="C37" s="21">
        <v>5786983.6733999997</v>
      </c>
      <c r="D37" s="21">
        <v>0</v>
      </c>
      <c r="E37" s="15">
        <v>113271696.28882059</v>
      </c>
      <c r="F37" s="183">
        <v>-107484712.61542059</v>
      </c>
    </row>
    <row r="38" spans="1:6" ht="16.5">
      <c r="A38" s="14">
        <v>92</v>
      </c>
      <c r="B38" s="9" t="s">
        <v>51</v>
      </c>
      <c r="C38" s="21">
        <v>4764589.3316999981</v>
      </c>
      <c r="D38" s="21">
        <v>0</v>
      </c>
      <c r="E38" s="15">
        <v>10794403.954655994</v>
      </c>
      <c r="F38" s="183">
        <v>-6029814.6229559956</v>
      </c>
    </row>
    <row r="39" spans="1:6" ht="16.5">
      <c r="A39" s="14">
        <v>97</v>
      </c>
      <c r="B39" s="9" t="s">
        <v>52</v>
      </c>
      <c r="C39" s="21">
        <v>160022.592</v>
      </c>
      <c r="D39" s="21">
        <v>0</v>
      </c>
      <c r="E39" s="15">
        <v>124300.88213999999</v>
      </c>
      <c r="F39" s="183">
        <v>35721.709860000017</v>
      </c>
    </row>
    <row r="40" spans="1:6" ht="16.5">
      <c r="A40" s="14">
        <v>98</v>
      </c>
      <c r="B40" s="9" t="s">
        <v>53</v>
      </c>
      <c r="C40" s="21">
        <v>1037396.4597000002</v>
      </c>
      <c r="D40" s="21">
        <v>0</v>
      </c>
      <c r="E40" s="15">
        <v>3609833.8032389996</v>
      </c>
      <c r="F40" s="183">
        <v>-2572437.3435389996</v>
      </c>
    </row>
    <row r="41" spans="1:6" ht="16.5">
      <c r="A41" s="14">
        <v>102</v>
      </c>
      <c r="B41" s="9" t="s">
        <v>54</v>
      </c>
      <c r="C41" s="21">
        <v>373469.3931000001</v>
      </c>
      <c r="D41" s="21">
        <v>0</v>
      </c>
      <c r="E41" s="15">
        <v>156222.05544</v>
      </c>
      <c r="F41" s="183">
        <v>217247.33766000011</v>
      </c>
    </row>
    <row r="42" spans="1:6" ht="16.5">
      <c r="A42" s="14">
        <v>103</v>
      </c>
      <c r="B42" s="9" t="s">
        <v>55</v>
      </c>
      <c r="C42" s="21">
        <v>75177.280200000008</v>
      </c>
      <c r="D42" s="21">
        <v>0</v>
      </c>
      <c r="E42" s="15">
        <v>100097.4651</v>
      </c>
      <c r="F42" s="183">
        <v>-24920.184899999993</v>
      </c>
    </row>
    <row r="43" spans="1:6" ht="16.5">
      <c r="A43" s="14">
        <v>105</v>
      </c>
      <c r="B43" s="9" t="s">
        <v>56</v>
      </c>
      <c r="C43" s="21">
        <v>30004.236000000001</v>
      </c>
      <c r="D43" s="21">
        <v>0</v>
      </c>
      <c r="E43" s="15">
        <v>63508.966200000003</v>
      </c>
      <c r="F43" s="183">
        <v>-33504.730200000005</v>
      </c>
    </row>
    <row r="44" spans="1:6" ht="16.5">
      <c r="A44" s="14">
        <v>106</v>
      </c>
      <c r="B44" s="9" t="s">
        <v>57</v>
      </c>
      <c r="C44" s="21">
        <v>1207253.7735000001</v>
      </c>
      <c r="D44" s="21">
        <v>0</v>
      </c>
      <c r="E44" s="15">
        <v>1235124.3749400005</v>
      </c>
      <c r="F44" s="183">
        <v>-27870.601440000348</v>
      </c>
    </row>
    <row r="45" spans="1:6" ht="16.5">
      <c r="A45" s="14">
        <v>108</v>
      </c>
      <c r="B45" s="9" t="s">
        <v>58</v>
      </c>
      <c r="C45" s="21">
        <v>201778.48710000003</v>
      </c>
      <c r="D45" s="21">
        <v>0</v>
      </c>
      <c r="E45" s="15">
        <v>301242.52944000001</v>
      </c>
      <c r="F45" s="183">
        <v>-99464.042339999985</v>
      </c>
    </row>
    <row r="46" spans="1:6" ht="16.5">
      <c r="A46" s="14">
        <v>109</v>
      </c>
      <c r="B46" s="9" t="s">
        <v>59</v>
      </c>
      <c r="C46" s="21">
        <v>1406531.9076</v>
      </c>
      <c r="D46" s="21">
        <v>0</v>
      </c>
      <c r="E46" s="15">
        <v>1323186.8076000009</v>
      </c>
      <c r="F46" s="183">
        <v>83345.099999999162</v>
      </c>
    </row>
    <row r="47" spans="1:6" ht="16.5">
      <c r="A47" s="14">
        <v>111</v>
      </c>
      <c r="B47" s="9" t="s">
        <v>60</v>
      </c>
      <c r="C47" s="21">
        <v>420142.64910000004</v>
      </c>
      <c r="D47" s="21">
        <v>0</v>
      </c>
      <c r="E47" s="15">
        <v>255919.46406000003</v>
      </c>
      <c r="F47" s="183">
        <v>164223.18504000001</v>
      </c>
    </row>
    <row r="48" spans="1:6" ht="16.5">
      <c r="A48" s="14">
        <v>139</v>
      </c>
      <c r="B48" s="9" t="s">
        <v>61</v>
      </c>
      <c r="C48" s="21">
        <v>291791.19510000001</v>
      </c>
      <c r="D48" s="21">
        <v>0</v>
      </c>
      <c r="E48" s="15">
        <v>190935.28959</v>
      </c>
      <c r="F48" s="183">
        <v>100855.90551000001</v>
      </c>
    </row>
    <row r="49" spans="1:6" ht="16.5">
      <c r="A49" s="14">
        <v>140</v>
      </c>
      <c r="B49" s="9" t="s">
        <v>62</v>
      </c>
      <c r="C49" s="21">
        <v>561912.66420000012</v>
      </c>
      <c r="D49" s="21">
        <v>0</v>
      </c>
      <c r="E49" s="15">
        <v>597734.38818000001</v>
      </c>
      <c r="F49" s="183">
        <v>-35821.723979999893</v>
      </c>
    </row>
    <row r="50" spans="1:6" ht="16.5">
      <c r="A50" s="14">
        <v>142</v>
      </c>
      <c r="B50" s="9" t="s">
        <v>63</v>
      </c>
      <c r="C50" s="21">
        <v>668511.04710000008</v>
      </c>
      <c r="D50" s="21">
        <v>0</v>
      </c>
      <c r="E50" s="15">
        <v>107381.82683999999</v>
      </c>
      <c r="F50" s="183">
        <v>561129.22026000009</v>
      </c>
    </row>
    <row r="51" spans="1:6" ht="16.5">
      <c r="A51" s="14">
        <v>143</v>
      </c>
      <c r="B51" s="9" t="s">
        <v>64</v>
      </c>
      <c r="C51" s="21">
        <v>268371.22200000007</v>
      </c>
      <c r="D51" s="21">
        <v>0</v>
      </c>
      <c r="E51" s="15">
        <v>93046.469639999996</v>
      </c>
      <c r="F51" s="183">
        <v>175324.75236000007</v>
      </c>
    </row>
    <row r="52" spans="1:6" ht="16.5">
      <c r="A52" s="14">
        <v>145</v>
      </c>
      <c r="B52" s="9" t="s">
        <v>65</v>
      </c>
      <c r="C52" s="21">
        <v>416892.19020000007</v>
      </c>
      <c r="D52" s="21">
        <v>0</v>
      </c>
      <c r="E52" s="15">
        <v>249743.59215000004</v>
      </c>
      <c r="F52" s="183">
        <v>167148.59805000003</v>
      </c>
    </row>
    <row r="53" spans="1:6" ht="16.5">
      <c r="A53" s="14">
        <v>146</v>
      </c>
      <c r="B53" s="9" t="s">
        <v>66</v>
      </c>
      <c r="C53" s="21">
        <v>175191.40020000003</v>
      </c>
      <c r="D53" s="21">
        <v>0</v>
      </c>
      <c r="E53" s="15">
        <v>73427.033100000001</v>
      </c>
      <c r="F53" s="183">
        <v>101764.36710000003</v>
      </c>
    </row>
    <row r="54" spans="1:6" ht="16.5">
      <c r="A54" s="14">
        <v>148</v>
      </c>
      <c r="B54" s="9" t="s">
        <v>67</v>
      </c>
      <c r="C54" s="21">
        <v>175024.71</v>
      </c>
      <c r="D54" s="21">
        <v>0</v>
      </c>
      <c r="E54" s="15">
        <v>173057.76564</v>
      </c>
      <c r="F54" s="183">
        <v>1966.944359999994</v>
      </c>
    </row>
    <row r="55" spans="1:6" ht="16.5">
      <c r="A55" s="14">
        <v>149</v>
      </c>
      <c r="B55" s="9" t="s">
        <v>68</v>
      </c>
      <c r="C55" s="21">
        <v>87012.284400000004</v>
      </c>
      <c r="D55" s="21">
        <v>0</v>
      </c>
      <c r="E55" s="15">
        <v>2848518.8207399994</v>
      </c>
      <c r="F55" s="183">
        <v>-2761506.5363399992</v>
      </c>
    </row>
    <row r="56" spans="1:6" ht="16.5">
      <c r="A56" s="14">
        <v>151</v>
      </c>
      <c r="B56" s="9" t="s">
        <v>69</v>
      </c>
      <c r="C56" s="21">
        <v>83345.100000000006</v>
      </c>
      <c r="D56" s="21">
        <v>0</v>
      </c>
      <c r="E56" s="15">
        <v>13335.216</v>
      </c>
      <c r="F56" s="183">
        <v>70009.884000000005</v>
      </c>
    </row>
    <row r="57" spans="1:6" ht="16.5">
      <c r="A57" s="14">
        <v>152</v>
      </c>
      <c r="B57" s="9" t="s">
        <v>70</v>
      </c>
      <c r="C57" s="21">
        <v>490069.18800000014</v>
      </c>
      <c r="D57" s="21">
        <v>0</v>
      </c>
      <c r="E57" s="15">
        <v>136477.60125000001</v>
      </c>
      <c r="F57" s="183">
        <v>353591.58675000013</v>
      </c>
    </row>
    <row r="58" spans="1:6" ht="16.5">
      <c r="A58" s="14">
        <v>153</v>
      </c>
      <c r="B58" s="9" t="s">
        <v>71</v>
      </c>
      <c r="C58" s="21">
        <v>688763.90639999998</v>
      </c>
      <c r="D58" s="21">
        <v>0</v>
      </c>
      <c r="E58" s="15">
        <v>1565536.022478</v>
      </c>
      <c r="F58" s="183">
        <v>-876772.11607800005</v>
      </c>
    </row>
    <row r="59" spans="1:6" ht="16.5">
      <c r="A59" s="14">
        <v>165</v>
      </c>
      <c r="B59" s="9" t="s">
        <v>72</v>
      </c>
      <c r="C59" s="21">
        <v>833451.00000000047</v>
      </c>
      <c r="D59" s="21">
        <v>0</v>
      </c>
      <c r="E59" s="15">
        <v>541343.09351999988</v>
      </c>
      <c r="F59" s="183">
        <v>292107.90648000059</v>
      </c>
    </row>
    <row r="60" spans="1:6" ht="16.5">
      <c r="A60" s="14">
        <v>167</v>
      </c>
      <c r="B60" s="9" t="s">
        <v>73</v>
      </c>
      <c r="C60" s="21">
        <v>1355024.6358000005</v>
      </c>
      <c r="D60" s="21">
        <v>0</v>
      </c>
      <c r="E60" s="15">
        <v>12100359.162830999</v>
      </c>
      <c r="F60" s="183">
        <v>-10745334.527030999</v>
      </c>
    </row>
    <row r="61" spans="1:6" ht="16.5">
      <c r="A61" s="14">
        <v>169</v>
      </c>
      <c r="B61" s="9" t="s">
        <v>74</v>
      </c>
      <c r="C61" s="21">
        <v>178525.20420000001</v>
      </c>
      <c r="D61" s="21">
        <v>0</v>
      </c>
      <c r="E61" s="15">
        <v>195027.53400000001</v>
      </c>
      <c r="F61" s="183">
        <v>-16502.329800000007</v>
      </c>
    </row>
    <row r="62" spans="1:6" ht="16.5">
      <c r="A62" s="14">
        <v>171</v>
      </c>
      <c r="B62" s="9" t="s">
        <v>75</v>
      </c>
      <c r="C62" s="21">
        <v>93346.511999999988</v>
      </c>
      <c r="D62" s="21">
        <v>0</v>
      </c>
      <c r="E62" s="15">
        <v>113349.336</v>
      </c>
      <c r="F62" s="183">
        <v>-20002.824000000008</v>
      </c>
    </row>
    <row r="63" spans="1:6" ht="16.5">
      <c r="A63" s="14">
        <v>172</v>
      </c>
      <c r="B63" s="9" t="s">
        <v>76</v>
      </c>
      <c r="C63" s="21">
        <v>351799.66709999996</v>
      </c>
      <c r="D63" s="21">
        <v>0</v>
      </c>
      <c r="E63" s="15">
        <v>467015.93334000022</v>
      </c>
      <c r="F63" s="183">
        <v>-115216.26624000026</v>
      </c>
    </row>
    <row r="64" spans="1:6" ht="16.5">
      <c r="A64" s="14">
        <v>176</v>
      </c>
      <c r="B64" s="9" t="s">
        <v>77</v>
      </c>
      <c r="C64" s="21">
        <v>101681.022</v>
      </c>
      <c r="D64" s="21">
        <v>0</v>
      </c>
      <c r="E64" s="15">
        <v>285206.93219999998</v>
      </c>
      <c r="F64" s="183">
        <v>-183525.91019999998</v>
      </c>
    </row>
    <row r="65" spans="1:6" ht="16.5">
      <c r="A65" s="14">
        <v>177</v>
      </c>
      <c r="B65" s="9" t="s">
        <v>78</v>
      </c>
      <c r="C65" s="21">
        <v>228532.26420000003</v>
      </c>
      <c r="D65" s="21">
        <v>0</v>
      </c>
      <c r="E65" s="15">
        <v>55741.202879999997</v>
      </c>
      <c r="F65" s="183">
        <v>172791.06132000004</v>
      </c>
    </row>
    <row r="66" spans="1:6" ht="16.5">
      <c r="A66" s="14">
        <v>178</v>
      </c>
      <c r="B66" s="9" t="s">
        <v>79</v>
      </c>
      <c r="C66" s="21">
        <v>193360.63200000004</v>
      </c>
      <c r="D66" s="21">
        <v>0</v>
      </c>
      <c r="E66" s="15">
        <v>156772.13310000004</v>
      </c>
      <c r="F66" s="183">
        <v>36588.498900000006</v>
      </c>
    </row>
    <row r="67" spans="1:6" ht="16.5">
      <c r="A67" s="14">
        <v>179</v>
      </c>
      <c r="B67" s="9" t="s">
        <v>80</v>
      </c>
      <c r="C67" s="21">
        <v>1971528.3405000004</v>
      </c>
      <c r="D67" s="21">
        <v>0</v>
      </c>
      <c r="E67" s="15">
        <v>13822896.934159495</v>
      </c>
      <c r="F67" s="183">
        <v>-11851368.593659494</v>
      </c>
    </row>
    <row r="68" spans="1:6" ht="16.5">
      <c r="A68" s="14">
        <v>181</v>
      </c>
      <c r="B68" s="9" t="s">
        <v>81</v>
      </c>
      <c r="C68" s="21">
        <v>16669.02</v>
      </c>
      <c r="D68" s="21">
        <v>0</v>
      </c>
      <c r="E68" s="15">
        <v>82544.987040000007</v>
      </c>
      <c r="F68" s="183">
        <v>-65875.967040000003</v>
      </c>
    </row>
    <row r="69" spans="1:6" ht="16.5">
      <c r="A69" s="14">
        <v>182</v>
      </c>
      <c r="B69" s="9" t="s">
        <v>82</v>
      </c>
      <c r="C69" s="21">
        <v>437395.08480000019</v>
      </c>
      <c r="D69" s="21">
        <v>0</v>
      </c>
      <c r="E69" s="15">
        <v>529091.36382000009</v>
      </c>
      <c r="F69" s="183">
        <v>-91696.2790199999</v>
      </c>
    </row>
    <row r="70" spans="1:6" ht="16.5">
      <c r="A70" s="14">
        <v>186</v>
      </c>
      <c r="B70" s="9" t="s">
        <v>83</v>
      </c>
      <c r="C70" s="21">
        <v>1153912.9095000003</v>
      </c>
      <c r="D70" s="21">
        <v>0</v>
      </c>
      <c r="E70" s="15">
        <v>4288237.4969834993</v>
      </c>
      <c r="F70" s="183">
        <v>-3134324.5874834992</v>
      </c>
    </row>
    <row r="71" spans="1:6" ht="16.5">
      <c r="A71" s="14">
        <v>202</v>
      </c>
      <c r="B71" s="9" t="s">
        <v>84</v>
      </c>
      <c r="C71" s="21">
        <v>1344023.0826000003</v>
      </c>
      <c r="D71" s="21">
        <v>0</v>
      </c>
      <c r="E71" s="15">
        <v>4532358.6286874982</v>
      </c>
      <c r="F71" s="183">
        <v>-3188335.5460874978</v>
      </c>
    </row>
    <row r="72" spans="1:6" ht="16.5">
      <c r="A72" s="14">
        <v>204</v>
      </c>
      <c r="B72" s="9" t="s">
        <v>85</v>
      </c>
      <c r="C72" s="21">
        <v>46673.256000000001</v>
      </c>
      <c r="D72" s="21">
        <v>0</v>
      </c>
      <c r="E72" s="15">
        <v>929714.59050000017</v>
      </c>
      <c r="F72" s="183">
        <v>-883041.33450000011</v>
      </c>
    </row>
    <row r="73" spans="1:6" ht="16.5">
      <c r="A73" s="14">
        <v>205</v>
      </c>
      <c r="B73" s="9" t="s">
        <v>86</v>
      </c>
      <c r="C73" s="21">
        <v>408891.06060000008</v>
      </c>
      <c r="D73" s="21">
        <v>0</v>
      </c>
      <c r="E73" s="15">
        <v>652175.4075000002</v>
      </c>
      <c r="F73" s="183">
        <v>-243284.34690000012</v>
      </c>
    </row>
    <row r="74" spans="1:6" ht="16.5">
      <c r="A74" s="14">
        <v>208</v>
      </c>
      <c r="B74" s="9" t="s">
        <v>87</v>
      </c>
      <c r="C74" s="21">
        <v>146770.7211</v>
      </c>
      <c r="D74" s="21">
        <v>0</v>
      </c>
      <c r="E74" s="15">
        <v>104548.09344</v>
      </c>
      <c r="F74" s="183">
        <v>42222.627659999998</v>
      </c>
    </row>
    <row r="75" spans="1:6" ht="16.5">
      <c r="A75" s="14">
        <v>211</v>
      </c>
      <c r="B75" s="9" t="s">
        <v>88</v>
      </c>
      <c r="C75" s="21">
        <v>896959.96620000037</v>
      </c>
      <c r="D75" s="21">
        <v>0</v>
      </c>
      <c r="E75" s="15">
        <v>2076942.8062545003</v>
      </c>
      <c r="F75" s="183">
        <v>-1179982.8400544999</v>
      </c>
    </row>
    <row r="76" spans="1:6" ht="16.5">
      <c r="A76" s="14">
        <v>213</v>
      </c>
      <c r="B76" s="9" t="s">
        <v>89</v>
      </c>
      <c r="C76" s="21">
        <v>43422.797099999996</v>
      </c>
      <c r="D76" s="21">
        <v>0</v>
      </c>
      <c r="E76" s="15">
        <v>132643.72665000003</v>
      </c>
      <c r="F76" s="183">
        <v>-89220.92955000003</v>
      </c>
    </row>
    <row r="77" spans="1:6" ht="16.5">
      <c r="A77" s="14">
        <v>214</v>
      </c>
      <c r="B77" s="9" t="s">
        <v>90</v>
      </c>
      <c r="C77" s="21">
        <v>495819.99990000017</v>
      </c>
      <c r="D77" s="21">
        <v>0</v>
      </c>
      <c r="E77" s="15">
        <v>151854.77220000001</v>
      </c>
      <c r="F77" s="183">
        <v>343965.22770000016</v>
      </c>
    </row>
    <row r="78" spans="1:6" ht="16.5">
      <c r="A78" s="14">
        <v>216</v>
      </c>
      <c r="B78" s="9" t="s">
        <v>91</v>
      </c>
      <c r="C78" s="21">
        <v>76677.491999999998</v>
      </c>
      <c r="D78" s="21">
        <v>0</v>
      </c>
      <c r="E78" s="15">
        <v>38338.745999999999</v>
      </c>
      <c r="F78" s="183">
        <v>38338.745999999999</v>
      </c>
    </row>
    <row r="79" spans="1:6" ht="16.5">
      <c r="A79" s="14">
        <v>217</v>
      </c>
      <c r="B79" s="9" t="s">
        <v>92</v>
      </c>
      <c r="C79" s="21">
        <v>51757.307100000005</v>
      </c>
      <c r="D79" s="21">
        <v>0</v>
      </c>
      <c r="E79" s="15">
        <v>81678.198000000004</v>
      </c>
      <c r="F79" s="183">
        <v>-29920.890899999999</v>
      </c>
    </row>
    <row r="80" spans="1:6" ht="16.5">
      <c r="A80" s="14">
        <v>218</v>
      </c>
      <c r="B80" s="9" t="s">
        <v>93</v>
      </c>
      <c r="C80" s="21">
        <v>60091.8171</v>
      </c>
      <c r="D80" s="21">
        <v>0</v>
      </c>
      <c r="E80" s="15">
        <v>385054.36200000002</v>
      </c>
      <c r="F80" s="183">
        <v>-324962.54490000004</v>
      </c>
    </row>
    <row r="81" spans="1:6" ht="16.5">
      <c r="A81" s="14">
        <v>224</v>
      </c>
      <c r="B81" s="9" t="s">
        <v>94</v>
      </c>
      <c r="C81" s="21">
        <v>475150.41509999998</v>
      </c>
      <c r="D81" s="21">
        <v>0</v>
      </c>
      <c r="E81" s="15">
        <v>94079.948879999996</v>
      </c>
      <c r="F81" s="183">
        <v>381070.46622</v>
      </c>
    </row>
    <row r="82" spans="1:6" ht="16.5">
      <c r="A82" s="14">
        <v>226</v>
      </c>
      <c r="B82" s="9" t="s">
        <v>95</v>
      </c>
      <c r="C82" s="21">
        <v>118350.042</v>
      </c>
      <c r="D82" s="21">
        <v>0</v>
      </c>
      <c r="E82" s="15">
        <v>65009.178</v>
      </c>
      <c r="F82" s="183">
        <v>53340.864000000001</v>
      </c>
    </row>
    <row r="83" spans="1:6" ht="16.5">
      <c r="A83" s="14">
        <v>230</v>
      </c>
      <c r="B83" s="9" t="s">
        <v>96</v>
      </c>
      <c r="C83" s="21">
        <v>160105.93709999998</v>
      </c>
      <c r="D83" s="21">
        <v>0</v>
      </c>
      <c r="E83" s="15">
        <v>48215.140350000001</v>
      </c>
      <c r="F83" s="183">
        <v>111890.79674999998</v>
      </c>
    </row>
    <row r="84" spans="1:6" ht="16.5">
      <c r="A84" s="14">
        <v>231</v>
      </c>
      <c r="B84" s="9" t="s">
        <v>97</v>
      </c>
      <c r="C84" s="21">
        <v>136852.65419999999</v>
      </c>
      <c r="D84" s="21">
        <v>0</v>
      </c>
      <c r="E84" s="15">
        <v>310043.772</v>
      </c>
      <c r="F84" s="183">
        <v>-173191.11780000001</v>
      </c>
    </row>
    <row r="85" spans="1:6" ht="16.5">
      <c r="A85" s="14">
        <v>232</v>
      </c>
      <c r="B85" s="9" t="s">
        <v>98</v>
      </c>
      <c r="C85" s="21">
        <v>283373.34000000003</v>
      </c>
      <c r="D85" s="21">
        <v>0</v>
      </c>
      <c r="E85" s="15">
        <v>213530.14620000002</v>
      </c>
      <c r="F85" s="183">
        <v>69843.193800000008</v>
      </c>
    </row>
    <row r="86" spans="1:6" ht="16.5">
      <c r="A86" s="14">
        <v>233</v>
      </c>
      <c r="B86" s="9" t="s">
        <v>99</v>
      </c>
      <c r="C86" s="21">
        <v>363634.67130000005</v>
      </c>
      <c r="D86" s="21">
        <v>0</v>
      </c>
      <c r="E86" s="15">
        <v>311168.93085</v>
      </c>
      <c r="F86" s="183">
        <v>52465.740450000041</v>
      </c>
    </row>
    <row r="87" spans="1:6" ht="16.5">
      <c r="A87" s="14">
        <v>235</v>
      </c>
      <c r="B87" s="9" t="s">
        <v>100</v>
      </c>
      <c r="C87" s="21">
        <v>3777783.3477000003</v>
      </c>
      <c r="D87" s="21">
        <v>0</v>
      </c>
      <c r="E87" s="15">
        <v>1124247.4713315</v>
      </c>
      <c r="F87" s="183">
        <v>2653535.8763685003</v>
      </c>
    </row>
    <row r="88" spans="1:6" ht="16.5">
      <c r="A88" s="14">
        <v>236</v>
      </c>
      <c r="B88" s="9" t="s">
        <v>101</v>
      </c>
      <c r="C88" s="21">
        <v>447146.46149999998</v>
      </c>
      <c r="D88" s="21">
        <v>0</v>
      </c>
      <c r="E88" s="15">
        <v>53340.864000000001</v>
      </c>
      <c r="F88" s="183">
        <v>393805.59749999997</v>
      </c>
    </row>
    <row r="89" spans="1:6" ht="16.5">
      <c r="A89" s="14">
        <v>239</v>
      </c>
      <c r="B89" s="9" t="s">
        <v>102</v>
      </c>
      <c r="C89" s="21">
        <v>106681.728</v>
      </c>
      <c r="D89" s="21">
        <v>0</v>
      </c>
      <c r="E89" s="15">
        <v>30004.236000000004</v>
      </c>
      <c r="F89" s="183">
        <v>76677.491999999998</v>
      </c>
    </row>
    <row r="90" spans="1:6" ht="16.5">
      <c r="A90" s="14">
        <v>240</v>
      </c>
      <c r="B90" s="9" t="s">
        <v>103</v>
      </c>
      <c r="C90" s="21">
        <v>390388.44840000011</v>
      </c>
      <c r="D90" s="21">
        <v>0</v>
      </c>
      <c r="E90" s="15">
        <v>521715.32247000001</v>
      </c>
      <c r="F90" s="183">
        <v>-131326.8740699999</v>
      </c>
    </row>
    <row r="91" spans="1:6" ht="16.5">
      <c r="A91" s="14">
        <v>241</v>
      </c>
      <c r="B91" s="9" t="s">
        <v>104</v>
      </c>
      <c r="C91" s="21">
        <v>415058.598</v>
      </c>
      <c r="D91" s="21">
        <v>0</v>
      </c>
      <c r="E91" s="15">
        <v>151688.08199999999</v>
      </c>
      <c r="F91" s="183">
        <v>263370.516</v>
      </c>
    </row>
    <row r="92" spans="1:6" ht="16.5">
      <c r="A92" s="14">
        <v>244</v>
      </c>
      <c r="B92" s="9" t="s">
        <v>105</v>
      </c>
      <c r="C92" s="21">
        <v>768775.2024000003</v>
      </c>
      <c r="D92" s="21">
        <v>0</v>
      </c>
      <c r="E92" s="15">
        <v>512283.15750300005</v>
      </c>
      <c r="F92" s="183">
        <v>256492.04489700025</v>
      </c>
    </row>
    <row r="93" spans="1:6" ht="16.5">
      <c r="A93" s="14">
        <v>245</v>
      </c>
      <c r="B93" s="9" t="s">
        <v>106</v>
      </c>
      <c r="C93" s="21">
        <v>723018.74249999993</v>
      </c>
      <c r="D93" s="21">
        <v>0</v>
      </c>
      <c r="E93" s="15">
        <v>1953333.2717190003</v>
      </c>
      <c r="F93" s="183">
        <v>-1230314.5292190004</v>
      </c>
    </row>
    <row r="94" spans="1:6" ht="16.5">
      <c r="A94" s="14">
        <v>249</v>
      </c>
      <c r="B94" s="9" t="s">
        <v>107</v>
      </c>
      <c r="C94" s="21">
        <v>151854.77220000001</v>
      </c>
      <c r="D94" s="21">
        <v>0</v>
      </c>
      <c r="E94" s="15">
        <v>182509.09998</v>
      </c>
      <c r="F94" s="183">
        <v>-30654.327779999992</v>
      </c>
    </row>
    <row r="95" spans="1:6" ht="16.5">
      <c r="A95" s="14">
        <v>250</v>
      </c>
      <c r="B95" s="9" t="s">
        <v>108</v>
      </c>
      <c r="C95" s="21">
        <v>70176.574200000003</v>
      </c>
      <c r="D95" s="21">
        <v>0</v>
      </c>
      <c r="E95" s="15">
        <v>48340.158000000003</v>
      </c>
      <c r="F95" s="183">
        <v>21836.4162</v>
      </c>
    </row>
    <row r="96" spans="1:6" ht="16.5">
      <c r="A96" s="14">
        <v>256</v>
      </c>
      <c r="B96" s="9" t="s">
        <v>109</v>
      </c>
      <c r="C96" s="21">
        <v>120016.94400000003</v>
      </c>
      <c r="D96" s="21">
        <v>0</v>
      </c>
      <c r="E96" s="15">
        <v>21669.726000000002</v>
      </c>
      <c r="F96" s="183">
        <v>98347.218000000023</v>
      </c>
    </row>
    <row r="97" spans="1:6" ht="16.5">
      <c r="A97" s="14">
        <v>257</v>
      </c>
      <c r="B97" s="9" t="s">
        <v>110</v>
      </c>
      <c r="C97" s="21">
        <v>1462623.1599000001</v>
      </c>
      <c r="D97" s="21">
        <v>0</v>
      </c>
      <c r="E97" s="15">
        <v>1895175.4776645005</v>
      </c>
      <c r="F97" s="183">
        <v>-432552.31776450039</v>
      </c>
    </row>
    <row r="98" spans="1:6" ht="16.5">
      <c r="A98" s="14">
        <v>260</v>
      </c>
      <c r="B98" s="9" t="s">
        <v>111</v>
      </c>
      <c r="C98" s="21">
        <v>205278.98129999998</v>
      </c>
      <c r="D98" s="21">
        <v>0</v>
      </c>
      <c r="E98" s="15">
        <v>175191.40020000003</v>
      </c>
      <c r="F98" s="183">
        <v>30087.581099999952</v>
      </c>
    </row>
    <row r="99" spans="1:6" ht="16.5">
      <c r="A99" s="14">
        <v>261</v>
      </c>
      <c r="B99" s="9" t="s">
        <v>112</v>
      </c>
      <c r="C99" s="21">
        <v>158605.72529999999</v>
      </c>
      <c r="D99" s="21">
        <v>0</v>
      </c>
      <c r="E99" s="15">
        <v>370502.30753999995</v>
      </c>
      <c r="F99" s="183">
        <v>-211896.58223999996</v>
      </c>
    </row>
    <row r="100" spans="1:6" ht="16.5">
      <c r="A100" s="14">
        <v>263</v>
      </c>
      <c r="B100" s="9" t="s">
        <v>113</v>
      </c>
      <c r="C100" s="21">
        <v>376803.19709999999</v>
      </c>
      <c r="D100" s="21">
        <v>0</v>
      </c>
      <c r="E100" s="15">
        <v>148520.9682</v>
      </c>
      <c r="F100" s="183">
        <v>228282.22889999999</v>
      </c>
    </row>
    <row r="101" spans="1:6" ht="16.5">
      <c r="A101" s="14">
        <v>265</v>
      </c>
      <c r="B101" s="9" t="s">
        <v>114</v>
      </c>
      <c r="C101" s="21">
        <v>0</v>
      </c>
      <c r="D101" s="21">
        <v>0</v>
      </c>
      <c r="E101" s="15">
        <v>60008.472000000002</v>
      </c>
      <c r="F101" s="183">
        <v>-60008.472000000002</v>
      </c>
    </row>
    <row r="102" spans="1:6" ht="16.5">
      <c r="A102" s="14">
        <v>271</v>
      </c>
      <c r="B102" s="9" t="s">
        <v>115</v>
      </c>
      <c r="C102" s="21">
        <v>318461.62710000004</v>
      </c>
      <c r="D102" s="21">
        <v>0</v>
      </c>
      <c r="E102" s="15">
        <v>202603.60359000001</v>
      </c>
      <c r="F102" s="183">
        <v>115858.02351000003</v>
      </c>
    </row>
    <row r="103" spans="1:6" ht="16.5">
      <c r="A103" s="14">
        <v>272</v>
      </c>
      <c r="B103" s="9" t="s">
        <v>116</v>
      </c>
      <c r="C103" s="21">
        <v>1196502.2556000003</v>
      </c>
      <c r="D103" s="21">
        <v>0</v>
      </c>
      <c r="E103" s="15">
        <v>795520.64499000018</v>
      </c>
      <c r="F103" s="183">
        <v>400981.61061000009</v>
      </c>
    </row>
    <row r="104" spans="1:6" ht="16.5">
      <c r="A104" s="14">
        <v>273</v>
      </c>
      <c r="B104" s="9" t="s">
        <v>117</v>
      </c>
      <c r="C104" s="21">
        <v>176858.30219999998</v>
      </c>
      <c r="D104" s="21">
        <v>0</v>
      </c>
      <c r="E104" s="15">
        <v>120733.71186000001</v>
      </c>
      <c r="F104" s="183">
        <v>56124.590339999966</v>
      </c>
    </row>
    <row r="105" spans="1:6" ht="16.5">
      <c r="A105" s="14">
        <v>275</v>
      </c>
      <c r="B105" s="9" t="s">
        <v>118</v>
      </c>
      <c r="C105" s="21">
        <v>55007.766000000003</v>
      </c>
      <c r="D105" s="21">
        <v>0</v>
      </c>
      <c r="E105" s="15">
        <v>13335.216</v>
      </c>
      <c r="F105" s="183">
        <v>41672.550000000003</v>
      </c>
    </row>
    <row r="106" spans="1:6" ht="16.5">
      <c r="A106" s="14">
        <v>276</v>
      </c>
      <c r="B106" s="9" t="s">
        <v>119</v>
      </c>
      <c r="C106" s="21">
        <v>508488.45510000014</v>
      </c>
      <c r="D106" s="21">
        <v>0</v>
      </c>
      <c r="E106" s="15">
        <v>825791.58530999999</v>
      </c>
      <c r="F106" s="183">
        <v>-317303.13020999986</v>
      </c>
    </row>
    <row r="107" spans="1:6" ht="16.5">
      <c r="A107" s="14">
        <v>280</v>
      </c>
      <c r="B107" s="9" t="s">
        <v>120</v>
      </c>
      <c r="C107" s="21">
        <v>41672.550000000003</v>
      </c>
      <c r="D107" s="21">
        <v>0</v>
      </c>
      <c r="E107" s="15">
        <v>1035146.1419999999</v>
      </c>
      <c r="F107" s="183">
        <v>-993473.59199999983</v>
      </c>
    </row>
    <row r="108" spans="1:6" ht="16.5">
      <c r="A108" s="14">
        <v>284</v>
      </c>
      <c r="B108" s="9" t="s">
        <v>121</v>
      </c>
      <c r="C108" s="21">
        <v>1310268.3171000001</v>
      </c>
      <c r="D108" s="21">
        <v>0</v>
      </c>
      <c r="E108" s="15">
        <v>48423.503100000002</v>
      </c>
      <c r="F108" s="183">
        <v>1261844.814</v>
      </c>
    </row>
    <row r="109" spans="1:6" ht="16.5">
      <c r="A109" s="14">
        <v>285</v>
      </c>
      <c r="B109" s="9" t="s">
        <v>122</v>
      </c>
      <c r="C109" s="21">
        <v>535575.61259999999</v>
      </c>
      <c r="D109" s="21">
        <v>0</v>
      </c>
      <c r="E109" s="15">
        <v>1539921.9896205002</v>
      </c>
      <c r="F109" s="183">
        <v>-1004346.3770205003</v>
      </c>
    </row>
    <row r="110" spans="1:6" ht="16.5">
      <c r="A110" s="14">
        <v>286</v>
      </c>
      <c r="B110" s="9" t="s">
        <v>123</v>
      </c>
      <c r="C110" s="21">
        <v>1391363.0994000002</v>
      </c>
      <c r="D110" s="21">
        <v>0</v>
      </c>
      <c r="E110" s="15">
        <v>1304475.8326500002</v>
      </c>
      <c r="F110" s="183">
        <v>86887.266749999952</v>
      </c>
    </row>
    <row r="111" spans="1:6" ht="16.5">
      <c r="A111" s="14">
        <v>287</v>
      </c>
      <c r="B111" s="9" t="s">
        <v>124</v>
      </c>
      <c r="C111" s="21">
        <v>1172082.1413000003</v>
      </c>
      <c r="D111" s="21">
        <v>0</v>
      </c>
      <c r="E111" s="15">
        <v>131768.60310000001</v>
      </c>
      <c r="F111" s="183">
        <v>1040313.5382000003</v>
      </c>
    </row>
    <row r="112" spans="1:6" ht="16.5">
      <c r="A112" s="14">
        <v>288</v>
      </c>
      <c r="B112" s="9" t="s">
        <v>125</v>
      </c>
      <c r="C112" s="21">
        <v>75093.935100000002</v>
      </c>
      <c r="D112" s="21">
        <v>0</v>
      </c>
      <c r="E112" s="15">
        <v>722101.94640000002</v>
      </c>
      <c r="F112" s="183">
        <v>-647008.01130000001</v>
      </c>
    </row>
    <row r="113" spans="1:6" ht="16.5">
      <c r="A113" s="14">
        <v>290</v>
      </c>
      <c r="B113" s="9" t="s">
        <v>126</v>
      </c>
      <c r="C113" s="21">
        <v>55007.766000000003</v>
      </c>
      <c r="D113" s="21">
        <v>0</v>
      </c>
      <c r="E113" s="15">
        <v>101681.022</v>
      </c>
      <c r="F113" s="183">
        <v>-46673.255999999994</v>
      </c>
    </row>
    <row r="114" spans="1:6" ht="16.5">
      <c r="A114" s="14">
        <v>291</v>
      </c>
      <c r="B114" s="9" t="s">
        <v>127</v>
      </c>
      <c r="C114" s="21">
        <v>21669.726000000002</v>
      </c>
      <c r="D114" s="21">
        <v>0</v>
      </c>
      <c r="E114" s="15">
        <v>13335.216</v>
      </c>
      <c r="F114" s="183">
        <v>8334.510000000002</v>
      </c>
    </row>
    <row r="115" spans="1:6" ht="16.5">
      <c r="A115" s="14">
        <v>297</v>
      </c>
      <c r="B115" s="9" t="s">
        <v>128</v>
      </c>
      <c r="C115" s="21">
        <v>1954775.9754000008</v>
      </c>
      <c r="D115" s="21">
        <v>0</v>
      </c>
      <c r="E115" s="15">
        <v>4967973.4621514976</v>
      </c>
      <c r="F115" s="183">
        <v>-3013197.4867514968</v>
      </c>
    </row>
    <row r="116" spans="1:6" ht="16.5">
      <c r="A116" s="14">
        <v>300</v>
      </c>
      <c r="B116" s="9" t="s">
        <v>129</v>
      </c>
      <c r="C116" s="21">
        <v>470066.36400000018</v>
      </c>
      <c r="D116" s="21">
        <v>0</v>
      </c>
      <c r="E116" s="15">
        <v>46673.256000000001</v>
      </c>
      <c r="F116" s="183">
        <v>423393.10800000018</v>
      </c>
    </row>
    <row r="117" spans="1:6" ht="16.5">
      <c r="A117" s="14">
        <v>301</v>
      </c>
      <c r="B117" s="9" t="s">
        <v>130</v>
      </c>
      <c r="C117" s="21">
        <v>823699.62330000009</v>
      </c>
      <c r="D117" s="21">
        <v>0</v>
      </c>
      <c r="E117" s="15">
        <v>470658.11421000009</v>
      </c>
      <c r="F117" s="183">
        <v>353041.50909000001</v>
      </c>
    </row>
    <row r="118" spans="1:6" ht="16.5">
      <c r="A118" s="14">
        <v>304</v>
      </c>
      <c r="B118" s="9" t="s">
        <v>131</v>
      </c>
      <c r="C118" s="21">
        <v>8334.51</v>
      </c>
      <c r="D118" s="21">
        <v>0</v>
      </c>
      <c r="E118" s="15">
        <v>270038.12400000001</v>
      </c>
      <c r="F118" s="183">
        <v>-261703.614</v>
      </c>
    </row>
    <row r="119" spans="1:6" ht="16.5">
      <c r="A119" s="14">
        <v>305</v>
      </c>
      <c r="B119" s="9" t="s">
        <v>132</v>
      </c>
      <c r="C119" s="21">
        <v>140186.45819999999</v>
      </c>
      <c r="D119" s="21">
        <v>0</v>
      </c>
      <c r="E119" s="15">
        <v>151771.42710000003</v>
      </c>
      <c r="F119" s="183">
        <v>-11584.968900000036</v>
      </c>
    </row>
    <row r="120" spans="1:6" ht="16.5">
      <c r="A120" s="14">
        <v>309</v>
      </c>
      <c r="B120" s="9" t="s">
        <v>133</v>
      </c>
      <c r="C120" s="21">
        <v>211696.554</v>
      </c>
      <c r="D120" s="21">
        <v>0</v>
      </c>
      <c r="E120" s="15">
        <v>152971.59654</v>
      </c>
      <c r="F120" s="183">
        <v>58724.957460000005</v>
      </c>
    </row>
    <row r="121" spans="1:6" ht="16.5">
      <c r="A121" s="14">
        <v>312</v>
      </c>
      <c r="B121" s="9" t="s">
        <v>134</v>
      </c>
      <c r="C121" s="21">
        <v>46673.256000000001</v>
      </c>
      <c r="D121" s="21">
        <v>0</v>
      </c>
      <c r="E121" s="15">
        <v>26670.432000000001</v>
      </c>
      <c r="F121" s="183">
        <v>20002.824000000001</v>
      </c>
    </row>
    <row r="122" spans="1:6" ht="16.5">
      <c r="A122" s="14">
        <v>316</v>
      </c>
      <c r="B122" s="9" t="s">
        <v>135</v>
      </c>
      <c r="C122" s="21">
        <v>126684.552</v>
      </c>
      <c r="D122" s="21">
        <v>0</v>
      </c>
      <c r="E122" s="15">
        <v>233166.25176000001</v>
      </c>
      <c r="F122" s="183">
        <v>-106481.69976000002</v>
      </c>
    </row>
    <row r="123" spans="1:6" ht="16.5">
      <c r="A123" s="14">
        <v>317</v>
      </c>
      <c r="B123" s="9" t="s">
        <v>136</v>
      </c>
      <c r="C123" s="21">
        <v>13335.216</v>
      </c>
      <c r="D123" s="21">
        <v>0</v>
      </c>
      <c r="E123" s="15">
        <v>43339.452000000005</v>
      </c>
      <c r="F123" s="183">
        <v>-30004.236000000004</v>
      </c>
    </row>
    <row r="124" spans="1:6" ht="16.5">
      <c r="A124" s="14">
        <v>320</v>
      </c>
      <c r="B124" s="9" t="s">
        <v>137</v>
      </c>
      <c r="C124" s="21">
        <v>200194.9302</v>
      </c>
      <c r="D124" s="21">
        <v>0</v>
      </c>
      <c r="E124" s="15">
        <v>188526.61620000002</v>
      </c>
      <c r="F124" s="183">
        <v>11668.313999999984</v>
      </c>
    </row>
    <row r="125" spans="1:6" ht="16.5">
      <c r="A125" s="14">
        <v>322</v>
      </c>
      <c r="B125" s="9" t="s">
        <v>138</v>
      </c>
      <c r="C125" s="21">
        <v>280039.53600000008</v>
      </c>
      <c r="D125" s="21">
        <v>0</v>
      </c>
      <c r="E125" s="15">
        <v>120622.44615149999</v>
      </c>
      <c r="F125" s="183">
        <v>159417.08984850009</v>
      </c>
    </row>
    <row r="126" spans="1:6" ht="16.5">
      <c r="A126" s="14">
        <v>398</v>
      </c>
      <c r="B126" s="9" t="s">
        <v>139</v>
      </c>
      <c r="C126" s="21">
        <v>4620485.6537999986</v>
      </c>
      <c r="D126" s="21">
        <v>0</v>
      </c>
      <c r="E126" s="15">
        <v>12902499.075662997</v>
      </c>
      <c r="F126" s="183">
        <v>-8282013.421862998</v>
      </c>
    </row>
    <row r="127" spans="1:6" ht="16.5">
      <c r="A127" s="14">
        <v>399</v>
      </c>
      <c r="B127" s="9" t="s">
        <v>140</v>
      </c>
      <c r="C127" s="21">
        <v>130101.70110000002</v>
      </c>
      <c r="D127" s="21">
        <v>0</v>
      </c>
      <c r="E127" s="15">
        <v>97005.36189</v>
      </c>
      <c r="F127" s="183">
        <v>33096.33921000002</v>
      </c>
    </row>
    <row r="128" spans="1:6" ht="16.5">
      <c r="A128" s="14">
        <v>400</v>
      </c>
      <c r="B128" s="9" t="s">
        <v>141</v>
      </c>
      <c r="C128" s="21">
        <v>285290.27729999996</v>
      </c>
      <c r="D128" s="21">
        <v>0</v>
      </c>
      <c r="E128" s="15">
        <v>170024.00400000002</v>
      </c>
      <c r="F128" s="183">
        <v>115266.27329999994</v>
      </c>
    </row>
    <row r="129" spans="1:6" ht="16.5">
      <c r="A129" s="14">
        <v>402</v>
      </c>
      <c r="B129" s="9" t="s">
        <v>142</v>
      </c>
      <c r="C129" s="21">
        <v>715100.9580000001</v>
      </c>
      <c r="D129" s="21">
        <v>0</v>
      </c>
      <c r="E129" s="15">
        <v>277630.86261000007</v>
      </c>
      <c r="F129" s="183">
        <v>437470.09539000003</v>
      </c>
    </row>
    <row r="130" spans="1:6" ht="16.5">
      <c r="A130" s="14">
        <v>403</v>
      </c>
      <c r="B130" s="9" t="s">
        <v>143</v>
      </c>
      <c r="C130" s="21">
        <v>50007.06</v>
      </c>
      <c r="D130" s="21">
        <v>0</v>
      </c>
      <c r="E130" s="15">
        <v>78427.739100000006</v>
      </c>
      <c r="F130" s="183">
        <v>-28420.679100000008</v>
      </c>
    </row>
    <row r="131" spans="1:6" ht="16.5">
      <c r="A131" s="14">
        <v>405</v>
      </c>
      <c r="B131" s="9" t="s">
        <v>144</v>
      </c>
      <c r="C131" s="21">
        <v>1255760.6217000003</v>
      </c>
      <c r="D131" s="21">
        <v>0</v>
      </c>
      <c r="E131" s="15">
        <v>3153596.8916819994</v>
      </c>
      <c r="F131" s="183">
        <v>-1897836.2699819992</v>
      </c>
    </row>
    <row r="132" spans="1:6" ht="16.5">
      <c r="A132" s="14">
        <v>407</v>
      </c>
      <c r="B132" s="9" t="s">
        <v>145</v>
      </c>
      <c r="C132" s="21">
        <v>168523.79220000003</v>
      </c>
      <c r="D132" s="21">
        <v>0</v>
      </c>
      <c r="E132" s="15">
        <v>1056607.5052500002</v>
      </c>
      <c r="F132" s="183">
        <v>-888083.71305000014</v>
      </c>
    </row>
    <row r="133" spans="1:6" ht="16.5">
      <c r="A133" s="14">
        <v>408</v>
      </c>
      <c r="B133" s="9" t="s">
        <v>146</v>
      </c>
      <c r="C133" s="21">
        <v>255119.35110000003</v>
      </c>
      <c r="D133" s="21">
        <v>0</v>
      </c>
      <c r="E133" s="15">
        <v>395872.55598000006</v>
      </c>
      <c r="F133" s="183">
        <v>-140753.20488000003</v>
      </c>
    </row>
    <row r="134" spans="1:6" ht="16.5">
      <c r="A134" s="14">
        <v>410</v>
      </c>
      <c r="B134" s="9" t="s">
        <v>147</v>
      </c>
      <c r="C134" s="21">
        <v>702515.84790000005</v>
      </c>
      <c r="D134" s="21">
        <v>0</v>
      </c>
      <c r="E134" s="15">
        <v>498767.49936150003</v>
      </c>
      <c r="F134" s="183">
        <v>203748.34853850002</v>
      </c>
    </row>
    <row r="135" spans="1:6" ht="16.5">
      <c r="A135" s="14">
        <v>416</v>
      </c>
      <c r="B135" s="9" t="s">
        <v>148</v>
      </c>
      <c r="C135" s="21">
        <v>118350.042</v>
      </c>
      <c r="D135" s="21">
        <v>0</v>
      </c>
      <c r="E135" s="15">
        <v>135702.49182</v>
      </c>
      <c r="F135" s="183">
        <v>-17352.449819999994</v>
      </c>
    </row>
    <row r="136" spans="1:6" ht="16.5">
      <c r="A136" s="14">
        <v>418</v>
      </c>
      <c r="B136" s="9" t="s">
        <v>149</v>
      </c>
      <c r="C136" s="21">
        <v>608835.95550000016</v>
      </c>
      <c r="D136" s="21">
        <v>0</v>
      </c>
      <c r="E136" s="15">
        <v>1391288.0888100001</v>
      </c>
      <c r="F136" s="183">
        <v>-782452.13330999995</v>
      </c>
    </row>
    <row r="137" spans="1:6" ht="16.5">
      <c r="A137" s="14">
        <v>420</v>
      </c>
      <c r="B137" s="9" t="s">
        <v>150</v>
      </c>
      <c r="C137" s="21">
        <v>183359.22000000003</v>
      </c>
      <c r="D137" s="21">
        <v>0</v>
      </c>
      <c r="E137" s="15">
        <v>275863.94649000006</v>
      </c>
      <c r="F137" s="183">
        <v>-92504.72649000003</v>
      </c>
    </row>
    <row r="138" spans="1:6" ht="16.5">
      <c r="A138" s="14">
        <v>421</v>
      </c>
      <c r="B138" s="9" t="s">
        <v>151</v>
      </c>
      <c r="C138" s="21">
        <v>0</v>
      </c>
      <c r="D138" s="21">
        <v>0</v>
      </c>
      <c r="E138" s="15">
        <v>5084.0510999999997</v>
      </c>
      <c r="F138" s="183">
        <v>-5084.0510999999997</v>
      </c>
    </row>
    <row r="139" spans="1:6" ht="16.5">
      <c r="A139" s="14">
        <v>422</v>
      </c>
      <c r="B139" s="9" t="s">
        <v>152</v>
      </c>
      <c r="C139" s="21">
        <v>397306.09169999999</v>
      </c>
      <c r="D139" s="21">
        <v>0</v>
      </c>
      <c r="E139" s="15">
        <v>296791.90110000002</v>
      </c>
      <c r="F139" s="183">
        <v>100514.19059999997</v>
      </c>
    </row>
    <row r="140" spans="1:6" ht="16.5">
      <c r="A140" s="14">
        <v>423</v>
      </c>
      <c r="B140" s="9" t="s">
        <v>153</v>
      </c>
      <c r="C140" s="21">
        <v>832367.51370000001</v>
      </c>
      <c r="D140" s="21">
        <v>0</v>
      </c>
      <c r="E140" s="15">
        <v>1424259.4103700002</v>
      </c>
      <c r="F140" s="183">
        <v>-591891.89667000016</v>
      </c>
    </row>
    <row r="141" spans="1:6" ht="16.5">
      <c r="A141" s="14">
        <v>425</v>
      </c>
      <c r="B141" s="9" t="s">
        <v>154</v>
      </c>
      <c r="C141" s="21">
        <v>358467.27510000009</v>
      </c>
      <c r="D141" s="21">
        <v>0</v>
      </c>
      <c r="E141" s="15">
        <v>97255.397190000018</v>
      </c>
      <c r="F141" s="183">
        <v>261211.87791000007</v>
      </c>
    </row>
    <row r="142" spans="1:6" ht="16.5">
      <c r="A142" s="14">
        <v>426</v>
      </c>
      <c r="B142" s="9" t="s">
        <v>155</v>
      </c>
      <c r="C142" s="21">
        <v>481901.36820000008</v>
      </c>
      <c r="D142" s="21">
        <v>0</v>
      </c>
      <c r="E142" s="15">
        <v>1318449.472116</v>
      </c>
      <c r="F142" s="183">
        <v>-836548.10391599988</v>
      </c>
    </row>
    <row r="143" spans="1:6" ht="16.5">
      <c r="A143" s="14">
        <v>430</v>
      </c>
      <c r="B143" s="9" t="s">
        <v>156</v>
      </c>
      <c r="C143" s="21">
        <v>892292.64060000028</v>
      </c>
      <c r="D143" s="21">
        <v>0</v>
      </c>
      <c r="E143" s="15">
        <v>555011.68992000015</v>
      </c>
      <c r="F143" s="183">
        <v>337280.95068000013</v>
      </c>
    </row>
    <row r="144" spans="1:6" ht="16.5">
      <c r="A144" s="14">
        <v>433</v>
      </c>
      <c r="B144" s="9" t="s">
        <v>157</v>
      </c>
      <c r="C144" s="21">
        <v>293458.09710000001</v>
      </c>
      <c r="D144" s="21">
        <v>0</v>
      </c>
      <c r="E144" s="15">
        <v>191693.73</v>
      </c>
      <c r="F144" s="183">
        <v>101764.3671</v>
      </c>
    </row>
    <row r="145" spans="1:6" ht="16.5">
      <c r="A145" s="14">
        <v>434</v>
      </c>
      <c r="B145" s="9" t="s">
        <v>158</v>
      </c>
      <c r="C145" s="21">
        <v>1657067.2782000001</v>
      </c>
      <c r="D145" s="21">
        <v>0</v>
      </c>
      <c r="E145" s="15">
        <v>384345.92865000007</v>
      </c>
      <c r="F145" s="183">
        <v>1272721.3495499999</v>
      </c>
    </row>
    <row r="146" spans="1:6" ht="16.5">
      <c r="A146" s="14">
        <v>435</v>
      </c>
      <c r="B146" s="9" t="s">
        <v>159</v>
      </c>
      <c r="C146" s="21">
        <v>105098.17109999998</v>
      </c>
      <c r="D146" s="21">
        <v>0</v>
      </c>
      <c r="E146" s="15">
        <v>226698.67199999999</v>
      </c>
      <c r="F146" s="183">
        <v>-121600.50090000001</v>
      </c>
    </row>
    <row r="147" spans="1:6" ht="16.5">
      <c r="A147" s="14">
        <v>436</v>
      </c>
      <c r="B147" s="9" t="s">
        <v>160</v>
      </c>
      <c r="C147" s="21">
        <v>146770.7211</v>
      </c>
      <c r="D147" s="21">
        <v>0</v>
      </c>
      <c r="E147" s="15">
        <v>81753.208589999995</v>
      </c>
      <c r="F147" s="183">
        <v>65017.51251</v>
      </c>
    </row>
    <row r="148" spans="1:6" ht="16.5">
      <c r="A148" s="14">
        <v>440</v>
      </c>
      <c r="B148" s="9" t="s">
        <v>161</v>
      </c>
      <c r="C148" s="21">
        <v>96763.661099999998</v>
      </c>
      <c r="D148" s="21">
        <v>0</v>
      </c>
      <c r="E148" s="15">
        <v>155105.2311</v>
      </c>
      <c r="F148" s="183">
        <v>-58341.570000000007</v>
      </c>
    </row>
    <row r="149" spans="1:6" ht="16.5">
      <c r="A149" s="14">
        <v>441</v>
      </c>
      <c r="B149" s="9" t="s">
        <v>162</v>
      </c>
      <c r="C149" s="21">
        <v>43422.797099999996</v>
      </c>
      <c r="D149" s="21">
        <v>0</v>
      </c>
      <c r="E149" s="15">
        <v>79544.563439999998</v>
      </c>
      <c r="F149" s="183">
        <v>-36121.766340000002</v>
      </c>
    </row>
    <row r="150" spans="1:6" ht="16.5">
      <c r="A150" s="14">
        <v>444</v>
      </c>
      <c r="B150" s="9" t="s">
        <v>163</v>
      </c>
      <c r="C150" s="21">
        <v>4406455.4369999999</v>
      </c>
      <c r="D150" s="21">
        <v>0</v>
      </c>
      <c r="E150" s="15">
        <v>1554071.0705220001</v>
      </c>
      <c r="F150" s="183">
        <v>2852384.3664779998</v>
      </c>
    </row>
    <row r="151" spans="1:6" ht="16.5">
      <c r="A151" s="14">
        <v>445</v>
      </c>
      <c r="B151" s="9" t="s">
        <v>164</v>
      </c>
      <c r="C151" s="21">
        <v>375469.67550000001</v>
      </c>
      <c r="D151" s="21">
        <v>0</v>
      </c>
      <c r="E151" s="15">
        <v>176391.56964</v>
      </c>
      <c r="F151" s="183">
        <v>199078.10586000001</v>
      </c>
    </row>
    <row r="152" spans="1:6" ht="16.5">
      <c r="A152" s="14">
        <v>475</v>
      </c>
      <c r="B152" s="9" t="s">
        <v>165</v>
      </c>
      <c r="C152" s="21">
        <v>1070151.084</v>
      </c>
      <c r="D152" s="21">
        <v>0</v>
      </c>
      <c r="E152" s="15">
        <v>170640.75774000003</v>
      </c>
      <c r="F152" s="183">
        <v>899510.32626</v>
      </c>
    </row>
    <row r="153" spans="1:6" ht="16.5">
      <c r="A153" s="14">
        <v>480</v>
      </c>
      <c r="B153" s="9" t="s">
        <v>166</v>
      </c>
      <c r="C153" s="21">
        <v>76760.83709999999</v>
      </c>
      <c r="D153" s="21">
        <v>0</v>
      </c>
      <c r="E153" s="15">
        <v>941799.63000000012</v>
      </c>
      <c r="F153" s="183">
        <v>-865038.79290000012</v>
      </c>
    </row>
    <row r="154" spans="1:6" ht="16.5">
      <c r="A154" s="14">
        <v>481</v>
      </c>
      <c r="B154" s="9" t="s">
        <v>167</v>
      </c>
      <c r="C154" s="21">
        <v>317044.76040000003</v>
      </c>
      <c r="D154" s="21">
        <v>0</v>
      </c>
      <c r="E154" s="15">
        <v>541143.06527999998</v>
      </c>
      <c r="F154" s="183">
        <v>-224098.30487999995</v>
      </c>
    </row>
    <row r="155" spans="1:6" ht="16.5">
      <c r="A155" s="14">
        <v>483</v>
      </c>
      <c r="B155" s="9" t="s">
        <v>168</v>
      </c>
      <c r="C155" s="21">
        <v>43422.797099999996</v>
      </c>
      <c r="D155" s="21">
        <v>0</v>
      </c>
      <c r="E155" s="15">
        <v>26670.432000000001</v>
      </c>
      <c r="F155" s="183">
        <v>16752.365099999995</v>
      </c>
    </row>
    <row r="156" spans="1:6" ht="16.5">
      <c r="A156" s="14">
        <v>484</v>
      </c>
      <c r="B156" s="9" t="s">
        <v>169</v>
      </c>
      <c r="C156" s="21">
        <v>115099.5831</v>
      </c>
      <c r="D156" s="21">
        <v>0</v>
      </c>
      <c r="E156" s="15">
        <v>45089.699099999998</v>
      </c>
      <c r="F156" s="183">
        <v>70009.884000000005</v>
      </c>
    </row>
    <row r="157" spans="1:6" ht="16.5">
      <c r="A157" s="14">
        <v>489</v>
      </c>
      <c r="B157" s="9" t="s">
        <v>170</v>
      </c>
      <c r="C157" s="21">
        <v>0</v>
      </c>
      <c r="D157" s="21">
        <v>0</v>
      </c>
      <c r="E157" s="15">
        <v>640090.36800000002</v>
      </c>
      <c r="F157" s="183">
        <v>-640090.36800000002</v>
      </c>
    </row>
    <row r="158" spans="1:6" ht="16.5">
      <c r="A158" s="14">
        <v>491</v>
      </c>
      <c r="B158" s="9" t="s">
        <v>171</v>
      </c>
      <c r="C158" s="21">
        <v>910711.9077000001</v>
      </c>
      <c r="D158" s="21">
        <v>0</v>
      </c>
      <c r="E158" s="15">
        <v>801796.53102000023</v>
      </c>
      <c r="F158" s="183">
        <v>108915.37667999987</v>
      </c>
    </row>
    <row r="159" spans="1:6" ht="16.5">
      <c r="A159" s="14">
        <v>494</v>
      </c>
      <c r="B159" s="9" t="s">
        <v>172</v>
      </c>
      <c r="C159" s="21">
        <v>246951.53130000003</v>
      </c>
      <c r="D159" s="21">
        <v>0</v>
      </c>
      <c r="E159" s="15">
        <v>217047.30942000001</v>
      </c>
      <c r="F159" s="183">
        <v>29904.221880000026</v>
      </c>
    </row>
    <row r="160" spans="1:6" ht="16.5">
      <c r="A160" s="14">
        <v>495</v>
      </c>
      <c r="B160" s="9" t="s">
        <v>173</v>
      </c>
      <c r="C160" s="21">
        <v>5084.0510999999997</v>
      </c>
      <c r="D160" s="21">
        <v>0</v>
      </c>
      <c r="E160" s="15">
        <v>55874.555040000007</v>
      </c>
      <c r="F160" s="183">
        <v>-50790.50394000001</v>
      </c>
    </row>
    <row r="161" spans="1:6" ht="16.5">
      <c r="A161" s="14">
        <v>498</v>
      </c>
      <c r="B161" s="9" t="s">
        <v>174</v>
      </c>
      <c r="C161" s="21">
        <v>156855.47820000001</v>
      </c>
      <c r="D161" s="21">
        <v>0</v>
      </c>
      <c r="E161" s="15">
        <v>101214.28943999999</v>
      </c>
      <c r="F161" s="183">
        <v>55641.188760000019</v>
      </c>
    </row>
    <row r="162" spans="1:6" ht="16.5">
      <c r="A162" s="14">
        <v>499</v>
      </c>
      <c r="B162" s="9" t="s">
        <v>175</v>
      </c>
      <c r="C162" s="21">
        <v>1330271.1411000004</v>
      </c>
      <c r="D162" s="21">
        <v>0</v>
      </c>
      <c r="E162" s="15">
        <v>815681.82468000008</v>
      </c>
      <c r="F162" s="183">
        <v>514589.31642000028</v>
      </c>
    </row>
    <row r="163" spans="1:6" ht="16.5">
      <c r="A163" s="14">
        <v>500</v>
      </c>
      <c r="B163" s="9" t="s">
        <v>176</v>
      </c>
      <c r="C163" s="21">
        <v>233616.31529999999</v>
      </c>
      <c r="D163" s="21">
        <v>0</v>
      </c>
      <c r="E163" s="15">
        <v>397967.01834300003</v>
      </c>
      <c r="F163" s="183">
        <v>-164350.70304300004</v>
      </c>
    </row>
    <row r="164" spans="1:6" ht="16.5">
      <c r="A164" s="14">
        <v>503</v>
      </c>
      <c r="B164" s="9" t="s">
        <v>177</v>
      </c>
      <c r="C164" s="21">
        <v>381803.90310000011</v>
      </c>
      <c r="D164" s="21">
        <v>0</v>
      </c>
      <c r="E164" s="15">
        <v>177308.36574000001</v>
      </c>
      <c r="F164" s="183">
        <v>204495.5373600001</v>
      </c>
    </row>
    <row r="165" spans="1:6" ht="16.5">
      <c r="A165" s="14">
        <v>504</v>
      </c>
      <c r="B165" s="9" t="s">
        <v>178</v>
      </c>
      <c r="C165" s="21">
        <v>85178.69219999999</v>
      </c>
      <c r="D165" s="21">
        <v>0</v>
      </c>
      <c r="E165" s="15">
        <v>914162.39484000008</v>
      </c>
      <c r="F165" s="183">
        <v>-828983.70264000003</v>
      </c>
    </row>
    <row r="166" spans="1:6" ht="16.5">
      <c r="A166" s="14">
        <v>505</v>
      </c>
      <c r="B166" s="9" t="s">
        <v>179</v>
      </c>
      <c r="C166" s="21">
        <v>1101822.2220000001</v>
      </c>
      <c r="D166" s="21">
        <v>0</v>
      </c>
      <c r="E166" s="15">
        <v>2917803.6023699995</v>
      </c>
      <c r="F166" s="183">
        <v>-1815981.3803699994</v>
      </c>
    </row>
    <row r="167" spans="1:6" ht="16.5">
      <c r="A167" s="14">
        <v>507</v>
      </c>
      <c r="B167" s="9" t="s">
        <v>180</v>
      </c>
      <c r="C167" s="21">
        <v>260036.71200000003</v>
      </c>
      <c r="D167" s="21">
        <v>0</v>
      </c>
      <c r="E167" s="15">
        <v>189626.77152000001</v>
      </c>
      <c r="F167" s="183">
        <v>70409.940480000019</v>
      </c>
    </row>
    <row r="168" spans="1:6" ht="16.5">
      <c r="A168" s="14">
        <v>508</v>
      </c>
      <c r="B168" s="9" t="s">
        <v>181</v>
      </c>
      <c r="C168" s="21">
        <v>301792.60710000002</v>
      </c>
      <c r="D168" s="21">
        <v>0</v>
      </c>
      <c r="E168" s="15">
        <v>167590.32707999999</v>
      </c>
      <c r="F168" s="183">
        <v>134202.28002000003</v>
      </c>
    </row>
    <row r="169" spans="1:6" ht="16.5">
      <c r="A169" s="14">
        <v>529</v>
      </c>
      <c r="B169" s="9" t="s">
        <v>182</v>
      </c>
      <c r="C169" s="21">
        <v>475483.79550000012</v>
      </c>
      <c r="D169" s="21">
        <v>0</v>
      </c>
      <c r="E169" s="15">
        <v>523971.05760150001</v>
      </c>
      <c r="F169" s="183">
        <v>-48487.262101499888</v>
      </c>
    </row>
    <row r="170" spans="1:6" ht="16.5">
      <c r="A170" s="14">
        <v>531</v>
      </c>
      <c r="B170" s="9" t="s">
        <v>183</v>
      </c>
      <c r="C170" s="21">
        <v>161856.18419999999</v>
      </c>
      <c r="D170" s="21">
        <v>0</v>
      </c>
      <c r="E170" s="15">
        <v>199586.51096999997</v>
      </c>
      <c r="F170" s="183">
        <v>-37730.326769999985</v>
      </c>
    </row>
    <row r="171" spans="1:6" ht="16.5">
      <c r="A171" s="14">
        <v>535</v>
      </c>
      <c r="B171" s="9" t="s">
        <v>184</v>
      </c>
      <c r="C171" s="21">
        <v>260120.05710000003</v>
      </c>
      <c r="D171" s="21">
        <v>0</v>
      </c>
      <c r="E171" s="15">
        <v>463065.37560000003</v>
      </c>
      <c r="F171" s="183">
        <v>-202945.31849999999</v>
      </c>
    </row>
    <row r="172" spans="1:6" ht="16.5">
      <c r="A172" s="14">
        <v>536</v>
      </c>
      <c r="B172" s="9" t="s">
        <v>185</v>
      </c>
      <c r="C172" s="21">
        <v>1284097.9557000003</v>
      </c>
      <c r="D172" s="21">
        <v>0</v>
      </c>
      <c r="E172" s="15">
        <v>1121377.4828130002</v>
      </c>
      <c r="F172" s="183">
        <v>162720.47288700007</v>
      </c>
    </row>
    <row r="173" spans="1:6" ht="16.5">
      <c r="A173" s="14">
        <v>538</v>
      </c>
      <c r="B173" s="9" t="s">
        <v>186</v>
      </c>
      <c r="C173" s="21">
        <v>240117.23310000001</v>
      </c>
      <c r="D173" s="21">
        <v>0</v>
      </c>
      <c r="E173" s="15">
        <v>241150.71234000003</v>
      </c>
      <c r="F173" s="183">
        <v>-1033.4792400000151</v>
      </c>
    </row>
    <row r="174" spans="1:6" ht="16.5">
      <c r="A174" s="14">
        <v>541</v>
      </c>
      <c r="B174" s="9" t="s">
        <v>187</v>
      </c>
      <c r="C174" s="21">
        <v>98430.563099999999</v>
      </c>
      <c r="D174" s="21">
        <v>0</v>
      </c>
      <c r="E174" s="15">
        <v>158355.69</v>
      </c>
      <c r="F174" s="183">
        <v>-59925.126900000003</v>
      </c>
    </row>
    <row r="175" spans="1:6" ht="16.5">
      <c r="A175" s="14">
        <v>543</v>
      </c>
      <c r="B175" s="9" t="s">
        <v>188</v>
      </c>
      <c r="C175" s="21">
        <v>745355.22930000001</v>
      </c>
      <c r="D175" s="21">
        <v>0</v>
      </c>
      <c r="E175" s="15">
        <v>1125592.2445200002</v>
      </c>
      <c r="F175" s="183">
        <v>-380237.01522000018</v>
      </c>
    </row>
    <row r="176" spans="1:6" ht="16.5">
      <c r="A176" s="14">
        <v>545</v>
      </c>
      <c r="B176" s="9" t="s">
        <v>189</v>
      </c>
      <c r="C176" s="21">
        <v>226698.67199999999</v>
      </c>
      <c r="D176" s="21">
        <v>0</v>
      </c>
      <c r="E176" s="15">
        <v>133518.85019999999</v>
      </c>
      <c r="F176" s="183">
        <v>93179.821800000005</v>
      </c>
    </row>
    <row r="177" spans="1:6" ht="16.5">
      <c r="A177" s="14">
        <v>560</v>
      </c>
      <c r="B177" s="9" t="s">
        <v>190</v>
      </c>
      <c r="C177" s="21">
        <v>1462289.7795000002</v>
      </c>
      <c r="D177" s="21">
        <v>0</v>
      </c>
      <c r="E177" s="15">
        <v>1061027.295903</v>
      </c>
      <c r="F177" s="183">
        <v>401262.48359700013</v>
      </c>
    </row>
    <row r="178" spans="1:6" ht="16.5">
      <c r="A178" s="14">
        <v>561</v>
      </c>
      <c r="B178" s="9" t="s">
        <v>191</v>
      </c>
      <c r="C178" s="21">
        <v>50007.06</v>
      </c>
      <c r="D178" s="21">
        <v>0</v>
      </c>
      <c r="E178" s="15">
        <v>908161.54764000012</v>
      </c>
      <c r="F178" s="183">
        <v>-858154.48764000018</v>
      </c>
    </row>
    <row r="179" spans="1:6" ht="16.5">
      <c r="A179" s="14">
        <v>562</v>
      </c>
      <c r="B179" s="9" t="s">
        <v>192</v>
      </c>
      <c r="C179" s="21">
        <v>296791.90110000002</v>
      </c>
      <c r="D179" s="21">
        <v>0</v>
      </c>
      <c r="E179" s="15">
        <v>513486.24402150011</v>
      </c>
      <c r="F179" s="183">
        <v>-216694.34292150009</v>
      </c>
    </row>
    <row r="180" spans="1:6" ht="16.5">
      <c r="A180" s="14">
        <v>563</v>
      </c>
      <c r="B180" s="9" t="s">
        <v>193</v>
      </c>
      <c r="C180" s="21">
        <v>361717.73400000011</v>
      </c>
      <c r="D180" s="21">
        <v>0</v>
      </c>
      <c r="E180" s="15">
        <v>232099.43448000003</v>
      </c>
      <c r="F180" s="183">
        <v>129618.29952000009</v>
      </c>
    </row>
    <row r="181" spans="1:6" ht="16.5">
      <c r="A181" s="14">
        <v>564</v>
      </c>
      <c r="B181" s="9" t="s">
        <v>194</v>
      </c>
      <c r="C181" s="21">
        <v>1754414.3550000009</v>
      </c>
      <c r="D181" s="21">
        <v>0</v>
      </c>
      <c r="E181" s="15">
        <v>16411569.069727499</v>
      </c>
      <c r="F181" s="183">
        <v>-14657154.714727499</v>
      </c>
    </row>
    <row r="182" spans="1:6" ht="16.5">
      <c r="A182" s="14">
        <v>576</v>
      </c>
      <c r="B182" s="9" t="s">
        <v>195</v>
      </c>
      <c r="C182" s="21">
        <v>16669.02</v>
      </c>
      <c r="D182" s="21">
        <v>0</v>
      </c>
      <c r="E182" s="15">
        <v>70009.884000000005</v>
      </c>
      <c r="F182" s="183">
        <v>-53340.864000000001</v>
      </c>
    </row>
    <row r="183" spans="1:6" ht="16.5">
      <c r="A183" s="14">
        <v>577</v>
      </c>
      <c r="B183" s="9" t="s">
        <v>196</v>
      </c>
      <c r="C183" s="21">
        <v>545410.33440000005</v>
      </c>
      <c r="D183" s="21">
        <v>0</v>
      </c>
      <c r="E183" s="15">
        <v>417425.59884000005</v>
      </c>
      <c r="F183" s="183">
        <v>127984.73556</v>
      </c>
    </row>
    <row r="184" spans="1:6" ht="16.5">
      <c r="A184" s="14">
        <v>578</v>
      </c>
      <c r="B184" s="9" t="s">
        <v>197</v>
      </c>
      <c r="C184" s="21">
        <v>362384.49480000004</v>
      </c>
      <c r="D184" s="21">
        <v>0</v>
      </c>
      <c r="E184" s="15">
        <v>101681.022</v>
      </c>
      <c r="F184" s="183">
        <v>260703.47280000005</v>
      </c>
    </row>
    <row r="185" spans="1:6" ht="16.5">
      <c r="A185" s="14">
        <v>580</v>
      </c>
      <c r="B185" s="9" t="s">
        <v>198</v>
      </c>
      <c r="C185" s="21">
        <v>63342.275999999998</v>
      </c>
      <c r="D185" s="21">
        <v>0</v>
      </c>
      <c r="E185" s="15">
        <v>38338.746000000006</v>
      </c>
      <c r="F185" s="183">
        <v>25003.529999999992</v>
      </c>
    </row>
    <row r="186" spans="1:6" ht="16.5">
      <c r="A186" s="14">
        <v>581</v>
      </c>
      <c r="B186" s="9" t="s">
        <v>199</v>
      </c>
      <c r="C186" s="21">
        <v>183525.91020000001</v>
      </c>
      <c r="D186" s="21">
        <v>0</v>
      </c>
      <c r="E186" s="15">
        <v>104423.07579</v>
      </c>
      <c r="F186" s="183">
        <v>79102.83441000001</v>
      </c>
    </row>
    <row r="187" spans="1:6" ht="16.5">
      <c r="A187" s="14">
        <v>583</v>
      </c>
      <c r="B187" s="9" t="s">
        <v>200</v>
      </c>
      <c r="C187" s="21">
        <v>66842.770199999999</v>
      </c>
      <c r="D187" s="21">
        <v>0</v>
      </c>
      <c r="E187" s="15">
        <v>0</v>
      </c>
      <c r="F187" s="183">
        <v>66842.770199999999</v>
      </c>
    </row>
    <row r="188" spans="1:6" ht="16.5">
      <c r="A188" s="14">
        <v>584</v>
      </c>
      <c r="B188" s="9" t="s">
        <v>201</v>
      </c>
      <c r="C188" s="21">
        <v>26670.432000000001</v>
      </c>
      <c r="D188" s="21">
        <v>0</v>
      </c>
      <c r="E188" s="15">
        <v>0</v>
      </c>
      <c r="F188" s="183">
        <v>26670.432000000001</v>
      </c>
    </row>
    <row r="189" spans="1:6" ht="16.5">
      <c r="A189" s="14">
        <v>592</v>
      </c>
      <c r="B189" s="9" t="s">
        <v>203</v>
      </c>
      <c r="C189" s="21">
        <v>223614.90330000001</v>
      </c>
      <c r="D189" s="21">
        <v>0</v>
      </c>
      <c r="E189" s="15">
        <v>69043.080839999995</v>
      </c>
      <c r="F189" s="183">
        <v>154571.82246</v>
      </c>
    </row>
    <row r="190" spans="1:6" ht="16.5">
      <c r="A190" s="14">
        <v>593</v>
      </c>
      <c r="B190" s="9" t="s">
        <v>204</v>
      </c>
      <c r="C190" s="21">
        <v>574081.04879999999</v>
      </c>
      <c r="D190" s="21">
        <v>0</v>
      </c>
      <c r="E190" s="15">
        <v>595200.69714000018</v>
      </c>
      <c r="F190" s="183">
        <v>-21119.648340000189</v>
      </c>
    </row>
    <row r="191" spans="1:6" ht="16.5">
      <c r="A191" s="14">
        <v>595</v>
      </c>
      <c r="B191" s="9" t="s">
        <v>205</v>
      </c>
      <c r="C191" s="21">
        <v>233366.27999999997</v>
      </c>
      <c r="D191" s="21">
        <v>0</v>
      </c>
      <c r="E191" s="15">
        <v>150887.96904</v>
      </c>
      <c r="F191" s="183">
        <v>82478.310959999973</v>
      </c>
    </row>
    <row r="192" spans="1:6" ht="16.5">
      <c r="A192" s="14">
        <v>598</v>
      </c>
      <c r="B192" s="9" t="s">
        <v>206</v>
      </c>
      <c r="C192" s="21">
        <v>1462039.7442000001</v>
      </c>
      <c r="D192" s="21">
        <v>0</v>
      </c>
      <c r="E192" s="15">
        <v>360050.83200000005</v>
      </c>
      <c r="F192" s="183">
        <v>1101988.9122000001</v>
      </c>
    </row>
    <row r="193" spans="1:6" ht="16.5">
      <c r="A193" s="14">
        <v>599</v>
      </c>
      <c r="B193" s="9" t="s">
        <v>207</v>
      </c>
      <c r="C193" s="21">
        <v>268371.22200000001</v>
      </c>
      <c r="D193" s="21">
        <v>0</v>
      </c>
      <c r="E193" s="15">
        <v>713600.74620000017</v>
      </c>
      <c r="F193" s="183">
        <v>-445229.52420000016</v>
      </c>
    </row>
    <row r="194" spans="1:6" ht="16.5">
      <c r="A194" s="14">
        <v>601</v>
      </c>
      <c r="B194" s="9" t="s">
        <v>208</v>
      </c>
      <c r="C194" s="21">
        <v>35088.287100000001</v>
      </c>
      <c r="D194" s="21">
        <v>0</v>
      </c>
      <c r="E194" s="15">
        <v>85878.791040000011</v>
      </c>
      <c r="F194" s="183">
        <v>-50790.50394000001</v>
      </c>
    </row>
    <row r="195" spans="1:6" ht="16.5">
      <c r="A195" s="14">
        <v>604</v>
      </c>
      <c r="B195" s="9" t="s">
        <v>209</v>
      </c>
      <c r="C195" s="21">
        <v>252035.58240000001</v>
      </c>
      <c r="D195" s="21">
        <v>0</v>
      </c>
      <c r="E195" s="15">
        <v>1034951.5311915001</v>
      </c>
      <c r="F195" s="183">
        <v>-782915.94879150018</v>
      </c>
    </row>
    <row r="196" spans="1:6" ht="16.5">
      <c r="A196" s="14">
        <v>607</v>
      </c>
      <c r="B196" s="9" t="s">
        <v>210</v>
      </c>
      <c r="C196" s="21">
        <v>93346.512000000002</v>
      </c>
      <c r="D196" s="21">
        <v>0</v>
      </c>
      <c r="E196" s="15">
        <v>117341.56628999999</v>
      </c>
      <c r="F196" s="183">
        <v>-23995.054289999985</v>
      </c>
    </row>
    <row r="197" spans="1:6" ht="16.5">
      <c r="A197" s="14">
        <v>608</v>
      </c>
      <c r="B197" s="9" t="s">
        <v>211</v>
      </c>
      <c r="C197" s="21">
        <v>35004.942000000003</v>
      </c>
      <c r="D197" s="21">
        <v>0</v>
      </c>
      <c r="E197" s="15">
        <v>35004.942000000003</v>
      </c>
      <c r="F197" s="183">
        <v>0</v>
      </c>
    </row>
    <row r="198" spans="1:6" ht="16.5">
      <c r="A198" s="14">
        <v>609</v>
      </c>
      <c r="B198" s="9" t="s">
        <v>212</v>
      </c>
      <c r="C198" s="21">
        <v>1981529.7525000004</v>
      </c>
      <c r="D198" s="21">
        <v>0</v>
      </c>
      <c r="E198" s="15">
        <v>4888680.6009134986</v>
      </c>
      <c r="F198" s="183">
        <v>-2907150.8484134981</v>
      </c>
    </row>
    <row r="199" spans="1:6" ht="16.5">
      <c r="A199" s="14">
        <v>611</v>
      </c>
      <c r="B199" s="9" t="s">
        <v>213</v>
      </c>
      <c r="C199" s="21">
        <v>286790.48910000001</v>
      </c>
      <c r="D199" s="21">
        <v>0</v>
      </c>
      <c r="E199" s="15">
        <v>262237.02263999998</v>
      </c>
      <c r="F199" s="183">
        <v>24553.466460000025</v>
      </c>
    </row>
    <row r="200" spans="1:6" ht="16.5">
      <c r="A200" s="14">
        <v>614</v>
      </c>
      <c r="B200" s="9" t="s">
        <v>214</v>
      </c>
      <c r="C200" s="21">
        <v>21669.726000000002</v>
      </c>
      <c r="D200" s="21">
        <v>0</v>
      </c>
      <c r="E200" s="15">
        <v>26203.699440000004</v>
      </c>
      <c r="F200" s="183">
        <v>-4533.9734400000016</v>
      </c>
    </row>
    <row r="201" spans="1:6" ht="16.5">
      <c r="A201" s="14">
        <v>615</v>
      </c>
      <c r="B201" s="9" t="s">
        <v>215</v>
      </c>
      <c r="C201" s="21">
        <v>196944.47129999998</v>
      </c>
      <c r="D201" s="21">
        <v>0</v>
      </c>
      <c r="E201" s="15">
        <v>70009.884000000005</v>
      </c>
      <c r="F201" s="183">
        <v>126934.58729999997</v>
      </c>
    </row>
    <row r="202" spans="1:6" ht="16.5">
      <c r="A202" s="14">
        <v>616</v>
      </c>
      <c r="B202" s="9" t="s">
        <v>216</v>
      </c>
      <c r="C202" s="21">
        <v>55091.111099999995</v>
      </c>
      <c r="D202" s="21">
        <v>0</v>
      </c>
      <c r="E202" s="15">
        <v>866789.04</v>
      </c>
      <c r="F202" s="183">
        <v>-811697.92890000006</v>
      </c>
    </row>
    <row r="203" spans="1:6" ht="16.5">
      <c r="A203" s="14">
        <v>619</v>
      </c>
      <c r="B203" s="9" t="s">
        <v>217</v>
      </c>
      <c r="C203" s="21">
        <v>163439.74109999998</v>
      </c>
      <c r="D203" s="21">
        <v>0</v>
      </c>
      <c r="E203" s="15">
        <v>31754.483100000001</v>
      </c>
      <c r="F203" s="183">
        <v>131685.25799999997</v>
      </c>
    </row>
    <row r="204" spans="1:6" ht="16.5">
      <c r="A204" s="14">
        <v>620</v>
      </c>
      <c r="B204" s="9" t="s">
        <v>218</v>
      </c>
      <c r="C204" s="21">
        <v>23503.318200000002</v>
      </c>
      <c r="D204" s="21">
        <v>0</v>
      </c>
      <c r="E204" s="15">
        <v>56758.013099999996</v>
      </c>
      <c r="F204" s="183">
        <v>-33254.694899999995</v>
      </c>
    </row>
    <row r="205" spans="1:6" ht="16.5">
      <c r="A205" s="14">
        <v>623</v>
      </c>
      <c r="B205" s="9" t="s">
        <v>219</v>
      </c>
      <c r="C205" s="21">
        <v>21669.726000000002</v>
      </c>
      <c r="D205" s="21">
        <v>0</v>
      </c>
      <c r="E205" s="15">
        <v>83428.445099999997</v>
      </c>
      <c r="F205" s="183">
        <v>-61758.719099999995</v>
      </c>
    </row>
    <row r="206" spans="1:6" ht="16.5">
      <c r="A206" s="14">
        <v>624</v>
      </c>
      <c r="B206" s="9" t="s">
        <v>220</v>
      </c>
      <c r="C206" s="21">
        <v>173441.15310000003</v>
      </c>
      <c r="D206" s="21">
        <v>0</v>
      </c>
      <c r="E206" s="15">
        <v>348665.89133999997</v>
      </c>
      <c r="F206" s="183">
        <v>-175224.73823999995</v>
      </c>
    </row>
    <row r="207" spans="1:6" ht="16.5">
      <c r="A207" s="14">
        <v>625</v>
      </c>
      <c r="B207" s="9" t="s">
        <v>221</v>
      </c>
      <c r="C207" s="21">
        <v>56758.013099999996</v>
      </c>
      <c r="D207" s="21">
        <v>0</v>
      </c>
      <c r="E207" s="15">
        <v>125100.99510000001</v>
      </c>
      <c r="F207" s="183">
        <v>-68342.982000000018</v>
      </c>
    </row>
    <row r="208" spans="1:6" ht="16.5">
      <c r="A208" s="14">
        <v>626</v>
      </c>
      <c r="B208" s="9" t="s">
        <v>222</v>
      </c>
      <c r="C208" s="21">
        <v>103347.924</v>
      </c>
      <c r="D208" s="21">
        <v>0</v>
      </c>
      <c r="E208" s="15">
        <v>118433.38709999999</v>
      </c>
      <c r="F208" s="183">
        <v>-15085.463099999994</v>
      </c>
    </row>
    <row r="209" spans="1:6" ht="16.5">
      <c r="A209" s="14">
        <v>630</v>
      </c>
      <c r="B209" s="9" t="s">
        <v>223</v>
      </c>
      <c r="C209" s="21">
        <v>208529.44020000001</v>
      </c>
      <c r="D209" s="21">
        <v>0</v>
      </c>
      <c r="E209" s="15">
        <v>8334.51</v>
      </c>
      <c r="F209" s="183">
        <v>200194.9302</v>
      </c>
    </row>
    <row r="210" spans="1:6" ht="16.5">
      <c r="A210" s="14">
        <v>631</v>
      </c>
      <c r="B210" s="9" t="s">
        <v>224</v>
      </c>
      <c r="C210" s="21">
        <v>8334.51</v>
      </c>
      <c r="D210" s="21">
        <v>0</v>
      </c>
      <c r="E210" s="15">
        <v>810689.45319000003</v>
      </c>
      <c r="F210" s="183">
        <v>-802354.94319000002</v>
      </c>
    </row>
    <row r="211" spans="1:6" ht="16.5">
      <c r="A211" s="14">
        <v>635</v>
      </c>
      <c r="B211" s="9" t="s">
        <v>225</v>
      </c>
      <c r="C211" s="21">
        <v>345132.05910000007</v>
      </c>
      <c r="D211" s="21">
        <v>0</v>
      </c>
      <c r="E211" s="15">
        <v>769391.95614000014</v>
      </c>
      <c r="F211" s="183">
        <v>-424259.89704000007</v>
      </c>
    </row>
    <row r="212" spans="1:6" ht="16.5">
      <c r="A212" s="14">
        <v>636</v>
      </c>
      <c r="B212" s="9" t="s">
        <v>226</v>
      </c>
      <c r="C212" s="21">
        <v>1018560.4671000002</v>
      </c>
      <c r="D212" s="21">
        <v>0</v>
      </c>
      <c r="E212" s="15">
        <v>143436.91709999999</v>
      </c>
      <c r="F212" s="183">
        <v>875123.55000000028</v>
      </c>
    </row>
    <row r="213" spans="1:6" ht="16.5">
      <c r="A213" s="14">
        <v>638</v>
      </c>
      <c r="B213" s="9" t="s">
        <v>227</v>
      </c>
      <c r="C213" s="21">
        <v>867372.45570000005</v>
      </c>
      <c r="D213" s="21">
        <v>0</v>
      </c>
      <c r="E213" s="15">
        <v>1583190.1815600004</v>
      </c>
      <c r="F213" s="183">
        <v>-715817.72586000036</v>
      </c>
    </row>
    <row r="214" spans="1:6" ht="16.5">
      <c r="A214" s="14">
        <v>678</v>
      </c>
      <c r="B214" s="9" t="s">
        <v>228</v>
      </c>
      <c r="C214" s="21">
        <v>657592.83900000015</v>
      </c>
      <c r="D214" s="21">
        <v>0</v>
      </c>
      <c r="E214" s="15">
        <v>493169.62571999989</v>
      </c>
      <c r="F214" s="183">
        <v>164423.21328000026</v>
      </c>
    </row>
    <row r="215" spans="1:6" ht="16.5">
      <c r="A215" s="14">
        <v>680</v>
      </c>
      <c r="B215" s="9" t="s">
        <v>229</v>
      </c>
      <c r="C215" s="21">
        <v>1375860.9108000004</v>
      </c>
      <c r="D215" s="21">
        <v>0</v>
      </c>
      <c r="E215" s="15">
        <v>1774892.2460700003</v>
      </c>
      <c r="F215" s="183">
        <v>-399031.33526999992</v>
      </c>
    </row>
    <row r="216" spans="1:6" ht="16.5">
      <c r="A216" s="14">
        <v>681</v>
      </c>
      <c r="B216" s="9" t="s">
        <v>230</v>
      </c>
      <c r="C216" s="21">
        <v>51757.307100000005</v>
      </c>
      <c r="D216" s="21">
        <v>0</v>
      </c>
      <c r="E216" s="15">
        <v>73343.687999999995</v>
      </c>
      <c r="F216" s="183">
        <v>-21586.380899999989</v>
      </c>
    </row>
    <row r="217" spans="1:6" ht="16.5">
      <c r="A217" s="14">
        <v>683</v>
      </c>
      <c r="B217" s="9" t="s">
        <v>231</v>
      </c>
      <c r="C217" s="21">
        <v>185192.81219999999</v>
      </c>
      <c r="D217" s="21">
        <v>0</v>
      </c>
      <c r="E217" s="15">
        <v>151396.37414999999</v>
      </c>
      <c r="F217" s="183">
        <v>33796.438049999997</v>
      </c>
    </row>
    <row r="218" spans="1:6" ht="16.5">
      <c r="A218" s="14">
        <v>684</v>
      </c>
      <c r="B218" s="9" t="s">
        <v>232</v>
      </c>
      <c r="C218" s="21">
        <v>1334605.0863000001</v>
      </c>
      <c r="D218" s="21">
        <v>0</v>
      </c>
      <c r="E218" s="15">
        <v>4345961.8965179995</v>
      </c>
      <c r="F218" s="183">
        <v>-3011356.8102179994</v>
      </c>
    </row>
    <row r="219" spans="1:6" ht="16.5">
      <c r="A219" s="14">
        <v>686</v>
      </c>
      <c r="B219" s="9" t="s">
        <v>233</v>
      </c>
      <c r="C219" s="21">
        <v>120016.944</v>
      </c>
      <c r="D219" s="21">
        <v>0</v>
      </c>
      <c r="E219" s="15">
        <v>99547.387439999991</v>
      </c>
      <c r="F219" s="183">
        <v>20469.556560000012</v>
      </c>
    </row>
    <row r="220" spans="1:6" ht="16.5">
      <c r="A220" s="14">
        <v>687</v>
      </c>
      <c r="B220" s="9" t="s">
        <v>234</v>
      </c>
      <c r="C220" s="21">
        <v>198361.33799999999</v>
      </c>
      <c r="D220" s="21">
        <v>0</v>
      </c>
      <c r="E220" s="15">
        <v>26753.777099999999</v>
      </c>
      <c r="F220" s="183">
        <v>171607.56089999998</v>
      </c>
    </row>
    <row r="221" spans="1:6" ht="16.5">
      <c r="A221" s="14">
        <v>689</v>
      </c>
      <c r="B221" s="9" t="s">
        <v>235</v>
      </c>
      <c r="C221" s="21">
        <v>25003.53</v>
      </c>
      <c r="D221" s="21">
        <v>0</v>
      </c>
      <c r="E221" s="15">
        <v>29537.50344</v>
      </c>
      <c r="F221" s="183">
        <v>-4533.9734400000016</v>
      </c>
    </row>
    <row r="222" spans="1:6" ht="16.5">
      <c r="A222" s="14">
        <v>691</v>
      </c>
      <c r="B222" s="9" t="s">
        <v>236</v>
      </c>
      <c r="C222" s="21">
        <v>51673.962</v>
      </c>
      <c r="D222" s="21">
        <v>0</v>
      </c>
      <c r="E222" s="15">
        <v>83345.100000000006</v>
      </c>
      <c r="F222" s="183">
        <v>-31671.138000000006</v>
      </c>
    </row>
    <row r="223" spans="1:6" ht="16.5">
      <c r="A223" s="14">
        <v>694</v>
      </c>
      <c r="B223" s="9" t="s">
        <v>237</v>
      </c>
      <c r="C223" s="21">
        <v>992473.45079999999</v>
      </c>
      <c r="D223" s="21">
        <v>0</v>
      </c>
      <c r="E223" s="15">
        <v>640040.36094000004</v>
      </c>
      <c r="F223" s="183">
        <v>352433.08985999995</v>
      </c>
    </row>
    <row r="224" spans="1:6" ht="16.5">
      <c r="A224" s="14">
        <v>697</v>
      </c>
      <c r="B224" s="9" t="s">
        <v>238</v>
      </c>
      <c r="C224" s="21">
        <v>43339.452000000005</v>
      </c>
      <c r="D224" s="21">
        <v>0</v>
      </c>
      <c r="E224" s="15">
        <v>26203.699440000004</v>
      </c>
      <c r="F224" s="183">
        <v>17135.752560000001</v>
      </c>
    </row>
    <row r="225" spans="1:6" ht="16.5">
      <c r="A225" s="14">
        <v>698</v>
      </c>
      <c r="B225" s="9" t="s">
        <v>239</v>
      </c>
      <c r="C225" s="21">
        <v>932298.28860000009</v>
      </c>
      <c r="D225" s="21">
        <v>0</v>
      </c>
      <c r="E225" s="15">
        <v>6555390.4904579995</v>
      </c>
      <c r="F225" s="183">
        <v>-5623092.201857999</v>
      </c>
    </row>
    <row r="226" spans="1:6" ht="16.5">
      <c r="A226" s="14">
        <v>700</v>
      </c>
      <c r="B226" s="9" t="s">
        <v>240</v>
      </c>
      <c r="C226" s="21">
        <v>130101.70110000002</v>
      </c>
      <c r="D226" s="21">
        <v>0</v>
      </c>
      <c r="E226" s="15">
        <v>163623.10032</v>
      </c>
      <c r="F226" s="183">
        <v>-33521.399219999978</v>
      </c>
    </row>
    <row r="227" spans="1:6" ht="16.5">
      <c r="A227" s="14">
        <v>702</v>
      </c>
      <c r="B227" s="9" t="s">
        <v>241</v>
      </c>
      <c r="C227" s="21">
        <v>106765.07310000001</v>
      </c>
      <c r="D227" s="21">
        <v>0</v>
      </c>
      <c r="E227" s="15">
        <v>97763.80230000001</v>
      </c>
      <c r="F227" s="183">
        <v>9001.2707999999984</v>
      </c>
    </row>
    <row r="228" spans="1:6" ht="16.5">
      <c r="A228" s="14">
        <v>704</v>
      </c>
      <c r="B228" s="9" t="s">
        <v>242</v>
      </c>
      <c r="C228" s="21">
        <v>401890.07220000005</v>
      </c>
      <c r="D228" s="21">
        <v>0</v>
      </c>
      <c r="E228" s="15">
        <v>299909.00783999998</v>
      </c>
      <c r="F228" s="183">
        <v>101981.06436000008</v>
      </c>
    </row>
    <row r="229" spans="1:6" ht="16.5">
      <c r="A229" s="14">
        <v>707</v>
      </c>
      <c r="B229" s="9" t="s">
        <v>243</v>
      </c>
      <c r="C229" s="21">
        <v>16669.02</v>
      </c>
      <c r="D229" s="21">
        <v>0</v>
      </c>
      <c r="E229" s="15">
        <v>51673.962</v>
      </c>
      <c r="F229" s="183">
        <v>-35004.941999999995</v>
      </c>
    </row>
    <row r="230" spans="1:6" ht="16.5">
      <c r="A230" s="14">
        <v>710</v>
      </c>
      <c r="B230" s="9" t="s">
        <v>244</v>
      </c>
      <c r="C230" s="21">
        <v>440395.50840000011</v>
      </c>
      <c r="D230" s="21">
        <v>0</v>
      </c>
      <c r="E230" s="15">
        <v>1634088.200679</v>
      </c>
      <c r="F230" s="183">
        <v>-1193692.6922789998</v>
      </c>
    </row>
    <row r="231" spans="1:6" ht="16.5">
      <c r="A231" s="14">
        <v>729</v>
      </c>
      <c r="B231" s="9" t="s">
        <v>245</v>
      </c>
      <c r="C231" s="21">
        <v>240117.23310000001</v>
      </c>
      <c r="D231" s="21">
        <v>0</v>
      </c>
      <c r="E231" s="15">
        <v>162939.67050000001</v>
      </c>
      <c r="F231" s="183">
        <v>77177.562600000005</v>
      </c>
    </row>
    <row r="232" spans="1:6" ht="16.5">
      <c r="A232" s="14">
        <v>732</v>
      </c>
      <c r="B232" s="9" t="s">
        <v>246</v>
      </c>
      <c r="C232" s="21">
        <v>16669.02</v>
      </c>
      <c r="D232" s="21">
        <v>0</v>
      </c>
      <c r="E232" s="15">
        <v>105098.17110000001</v>
      </c>
      <c r="F232" s="183">
        <v>-88429.151100000003</v>
      </c>
    </row>
    <row r="233" spans="1:6" ht="16.5">
      <c r="A233" s="14">
        <v>734</v>
      </c>
      <c r="B233" s="9" t="s">
        <v>247</v>
      </c>
      <c r="C233" s="21">
        <v>790694.9637000002</v>
      </c>
      <c r="D233" s="21">
        <v>0</v>
      </c>
      <c r="E233" s="15">
        <v>1409426.4829230001</v>
      </c>
      <c r="F233" s="183">
        <v>-618731.51922299992</v>
      </c>
    </row>
    <row r="234" spans="1:6" ht="16.5">
      <c r="A234" s="14">
        <v>738</v>
      </c>
      <c r="B234" s="9" t="s">
        <v>248</v>
      </c>
      <c r="C234" s="21">
        <v>365051.538</v>
      </c>
      <c r="D234" s="21">
        <v>0</v>
      </c>
      <c r="E234" s="15">
        <v>213088.41717000003</v>
      </c>
      <c r="F234" s="183">
        <v>151963.12082999997</v>
      </c>
    </row>
    <row r="235" spans="1:6" ht="16.5">
      <c r="A235" s="14">
        <v>739</v>
      </c>
      <c r="B235" s="9" t="s">
        <v>249</v>
      </c>
      <c r="C235" s="21">
        <v>123600.78329999998</v>
      </c>
      <c r="D235" s="21">
        <v>0</v>
      </c>
      <c r="E235" s="15">
        <v>37580.305590000004</v>
      </c>
      <c r="F235" s="183">
        <v>86020.477709999977</v>
      </c>
    </row>
    <row r="236" spans="1:6" ht="16.5">
      <c r="A236" s="14">
        <v>740</v>
      </c>
      <c r="B236" s="9" t="s">
        <v>250</v>
      </c>
      <c r="C236" s="21">
        <v>462315.26970000006</v>
      </c>
      <c r="D236" s="21">
        <v>0</v>
      </c>
      <c r="E236" s="15">
        <v>824691.42999000032</v>
      </c>
      <c r="F236" s="183">
        <v>-362376.16029000026</v>
      </c>
    </row>
    <row r="237" spans="1:6" ht="16.5">
      <c r="A237" s="14">
        <v>742</v>
      </c>
      <c r="B237" s="9" t="s">
        <v>251</v>
      </c>
      <c r="C237" s="21">
        <v>38338.745999999999</v>
      </c>
      <c r="D237" s="21">
        <v>0</v>
      </c>
      <c r="E237" s="15">
        <v>5084.0510999999997</v>
      </c>
      <c r="F237" s="183">
        <v>33254.694900000002</v>
      </c>
    </row>
    <row r="238" spans="1:6" ht="16.5">
      <c r="A238" s="14">
        <v>743</v>
      </c>
      <c r="B238" s="9" t="s">
        <v>252</v>
      </c>
      <c r="C238" s="21">
        <v>1609560.5712000004</v>
      </c>
      <c r="D238" s="21">
        <v>0</v>
      </c>
      <c r="E238" s="15">
        <v>1579889.7156000005</v>
      </c>
      <c r="F238" s="183">
        <v>29670.855599999893</v>
      </c>
    </row>
    <row r="239" spans="1:6" ht="16.5">
      <c r="A239" s="14">
        <v>746</v>
      </c>
      <c r="B239" s="9" t="s">
        <v>253</v>
      </c>
      <c r="C239" s="21">
        <v>71760.131099999999</v>
      </c>
      <c r="D239" s="21">
        <v>0</v>
      </c>
      <c r="E239" s="15">
        <v>59591.746499999994</v>
      </c>
      <c r="F239" s="183">
        <v>12168.384600000005</v>
      </c>
    </row>
    <row r="240" spans="1:6" ht="16.5">
      <c r="A240" s="14">
        <v>747</v>
      </c>
      <c r="B240" s="9" t="s">
        <v>254</v>
      </c>
      <c r="C240" s="21">
        <v>168440.44709999999</v>
      </c>
      <c r="D240" s="21">
        <v>0</v>
      </c>
      <c r="E240" s="15">
        <v>110098.87710000001</v>
      </c>
      <c r="F240" s="183">
        <v>58341.569999999978</v>
      </c>
    </row>
    <row r="241" spans="1:6" ht="16.5">
      <c r="A241" s="14">
        <v>748</v>
      </c>
      <c r="B241" s="9" t="s">
        <v>255</v>
      </c>
      <c r="C241" s="21">
        <v>251868.89220000003</v>
      </c>
      <c r="D241" s="21">
        <v>0</v>
      </c>
      <c r="E241" s="15">
        <v>77010.872399999993</v>
      </c>
      <c r="F241" s="183">
        <v>174858.01980000004</v>
      </c>
    </row>
    <row r="242" spans="1:6" ht="16.5">
      <c r="A242" s="14">
        <v>749</v>
      </c>
      <c r="B242" s="9" t="s">
        <v>256</v>
      </c>
      <c r="C242" s="21">
        <v>948633.9282000002</v>
      </c>
      <c r="D242" s="21">
        <v>0</v>
      </c>
      <c r="E242" s="15">
        <v>601240.29981150012</v>
      </c>
      <c r="F242" s="183">
        <v>347393.62838850007</v>
      </c>
    </row>
    <row r="243" spans="1:6" ht="16.5">
      <c r="A243" s="14">
        <v>751</v>
      </c>
      <c r="B243" s="9" t="s">
        <v>257</v>
      </c>
      <c r="C243" s="21">
        <v>103347.924</v>
      </c>
      <c r="D243" s="21">
        <v>0</v>
      </c>
      <c r="E243" s="15">
        <v>26753.777099999999</v>
      </c>
      <c r="F243" s="183">
        <v>76594.146899999992</v>
      </c>
    </row>
    <row r="244" spans="1:6" ht="16.5">
      <c r="A244" s="14">
        <v>753</v>
      </c>
      <c r="B244" s="9" t="s">
        <v>258</v>
      </c>
      <c r="C244" s="21">
        <v>1302183.8424000002</v>
      </c>
      <c r="D244" s="21">
        <v>0</v>
      </c>
      <c r="E244" s="15">
        <v>1538047.5583214997</v>
      </c>
      <c r="F244" s="183">
        <v>-235863.71592149953</v>
      </c>
    </row>
    <row r="245" spans="1:6" ht="16.5">
      <c r="A245" s="14">
        <v>755</v>
      </c>
      <c r="B245" s="9" t="s">
        <v>259</v>
      </c>
      <c r="C245" s="21">
        <v>331796.84310000006</v>
      </c>
      <c r="D245" s="21">
        <v>0</v>
      </c>
      <c r="E245" s="15">
        <v>1587240.75342</v>
      </c>
      <c r="F245" s="183">
        <v>-1255443.9103199998</v>
      </c>
    </row>
    <row r="246" spans="1:6" ht="16.5">
      <c r="A246" s="14">
        <v>758</v>
      </c>
      <c r="B246" s="9" t="s">
        <v>260</v>
      </c>
      <c r="C246" s="21">
        <v>48506.8482</v>
      </c>
      <c r="D246" s="21">
        <v>0</v>
      </c>
      <c r="E246" s="15">
        <v>165106.64310000002</v>
      </c>
      <c r="F246" s="183">
        <v>-116599.79490000001</v>
      </c>
    </row>
    <row r="247" spans="1:6" ht="16.5">
      <c r="A247" s="14">
        <v>759</v>
      </c>
      <c r="B247" s="9" t="s">
        <v>261</v>
      </c>
      <c r="C247" s="21">
        <v>510072.01200000005</v>
      </c>
      <c r="D247" s="21">
        <v>0</v>
      </c>
      <c r="E247" s="15">
        <v>13335.216</v>
      </c>
      <c r="F247" s="183">
        <v>496736.79600000003</v>
      </c>
    </row>
    <row r="248" spans="1:6" ht="16.5">
      <c r="A248" s="14">
        <v>761</v>
      </c>
      <c r="B248" s="9" t="s">
        <v>262</v>
      </c>
      <c r="C248" s="21">
        <v>734103.64080000017</v>
      </c>
      <c r="D248" s="21">
        <v>0</v>
      </c>
      <c r="E248" s="15">
        <v>103431.2691</v>
      </c>
      <c r="F248" s="183">
        <v>630672.37170000013</v>
      </c>
    </row>
    <row r="249" spans="1:6" ht="16.5">
      <c r="A249" s="14">
        <v>762</v>
      </c>
      <c r="B249" s="9" t="s">
        <v>263</v>
      </c>
      <c r="C249" s="21">
        <v>103431.26909999999</v>
      </c>
      <c r="D249" s="21">
        <v>0</v>
      </c>
      <c r="E249" s="15">
        <v>80878.085040000005</v>
      </c>
      <c r="F249" s="183">
        <v>22553.184059999985</v>
      </c>
    </row>
    <row r="250" spans="1:6" ht="16.5">
      <c r="A250" s="14">
        <v>765</v>
      </c>
      <c r="B250" s="9" t="s">
        <v>264</v>
      </c>
      <c r="C250" s="21">
        <v>141686.66999999998</v>
      </c>
      <c r="D250" s="21">
        <v>0</v>
      </c>
      <c r="E250" s="15">
        <v>177941.78850000002</v>
      </c>
      <c r="F250" s="183">
        <v>-36255.118500000041</v>
      </c>
    </row>
    <row r="251" spans="1:6" ht="16.5">
      <c r="A251" s="14">
        <v>768</v>
      </c>
      <c r="B251" s="9" t="s">
        <v>265</v>
      </c>
      <c r="C251" s="21">
        <v>126684.552</v>
      </c>
      <c r="D251" s="21">
        <v>0</v>
      </c>
      <c r="E251" s="15">
        <v>86678.90400000001</v>
      </c>
      <c r="F251" s="183">
        <v>40005.647999999986</v>
      </c>
    </row>
    <row r="252" spans="1:6" ht="16.5">
      <c r="A252" s="14">
        <v>777</v>
      </c>
      <c r="B252" s="9" t="s">
        <v>266</v>
      </c>
      <c r="C252" s="21">
        <v>96680.315999999992</v>
      </c>
      <c r="D252" s="21">
        <v>0</v>
      </c>
      <c r="E252" s="15">
        <v>109632.14454000001</v>
      </c>
      <c r="F252" s="183">
        <v>-12951.828540000017</v>
      </c>
    </row>
    <row r="253" spans="1:6" ht="16.5">
      <c r="A253" s="14">
        <v>778</v>
      </c>
      <c r="B253" s="9" t="s">
        <v>267</v>
      </c>
      <c r="C253" s="21">
        <v>341798.25510000007</v>
      </c>
      <c r="D253" s="21">
        <v>0</v>
      </c>
      <c r="E253" s="15">
        <v>139119.64091999998</v>
      </c>
      <c r="F253" s="183">
        <v>202678.61418000009</v>
      </c>
    </row>
    <row r="254" spans="1:6" ht="16.5">
      <c r="A254" s="14">
        <v>781</v>
      </c>
      <c r="B254" s="9" t="s">
        <v>268</v>
      </c>
      <c r="C254" s="21">
        <v>96680.316000000006</v>
      </c>
      <c r="D254" s="21">
        <v>0</v>
      </c>
      <c r="E254" s="15">
        <v>72376.884839999999</v>
      </c>
      <c r="F254" s="183">
        <v>24303.431160000007</v>
      </c>
    </row>
    <row r="255" spans="1:6" ht="16.5">
      <c r="A255" s="14">
        <v>783</v>
      </c>
      <c r="B255" s="9" t="s">
        <v>269</v>
      </c>
      <c r="C255" s="21">
        <v>90012.707999999999</v>
      </c>
      <c r="D255" s="21">
        <v>0</v>
      </c>
      <c r="E255" s="15">
        <v>246318.10853999999</v>
      </c>
      <c r="F255" s="183">
        <v>-156305.40054</v>
      </c>
    </row>
    <row r="256" spans="1:6" ht="16.5">
      <c r="A256" s="14">
        <v>785</v>
      </c>
      <c r="B256" s="9" t="s">
        <v>270</v>
      </c>
      <c r="C256" s="21">
        <v>51673.962000000007</v>
      </c>
      <c r="D256" s="21">
        <v>0</v>
      </c>
      <c r="E256" s="15">
        <v>102381.12084</v>
      </c>
      <c r="F256" s="183">
        <v>-50707.158839999996</v>
      </c>
    </row>
    <row r="257" spans="1:6" ht="16.5">
      <c r="A257" s="14">
        <v>790</v>
      </c>
      <c r="B257" s="9" t="s">
        <v>271</v>
      </c>
      <c r="C257" s="21">
        <v>979138.23480000044</v>
      </c>
      <c r="D257" s="21">
        <v>0</v>
      </c>
      <c r="E257" s="15">
        <v>389404.97622000007</v>
      </c>
      <c r="F257" s="183">
        <v>589733.25858000037</v>
      </c>
    </row>
    <row r="258" spans="1:6" ht="16.5">
      <c r="A258" s="14">
        <v>791</v>
      </c>
      <c r="B258" s="9" t="s">
        <v>272</v>
      </c>
      <c r="C258" s="21">
        <v>196694.43600000002</v>
      </c>
      <c r="D258" s="21">
        <v>0</v>
      </c>
      <c r="E258" s="15">
        <v>296583.53834999999</v>
      </c>
      <c r="F258" s="183">
        <v>-99889.102349999972</v>
      </c>
    </row>
    <row r="259" spans="1:6" ht="16.5">
      <c r="A259" s="14">
        <v>831</v>
      </c>
      <c r="B259" s="9" t="s">
        <v>273</v>
      </c>
      <c r="C259" s="21">
        <v>210112.99709999998</v>
      </c>
      <c r="D259" s="21">
        <v>0</v>
      </c>
      <c r="E259" s="15">
        <v>342178.72548150003</v>
      </c>
      <c r="F259" s="183">
        <v>-132065.72838150006</v>
      </c>
    </row>
    <row r="260" spans="1:6" ht="16.5">
      <c r="A260" s="14">
        <v>832</v>
      </c>
      <c r="B260" s="9" t="s">
        <v>274</v>
      </c>
      <c r="C260" s="21">
        <v>78344.394</v>
      </c>
      <c r="D260" s="21">
        <v>0</v>
      </c>
      <c r="E260" s="15">
        <v>53424.209100000007</v>
      </c>
      <c r="F260" s="183">
        <v>24920.184899999993</v>
      </c>
    </row>
    <row r="261" spans="1:6" ht="16.5">
      <c r="A261" s="14">
        <v>833</v>
      </c>
      <c r="B261" s="9" t="s">
        <v>275</v>
      </c>
      <c r="C261" s="21">
        <v>291791.19510000001</v>
      </c>
      <c r="D261" s="21">
        <v>0</v>
      </c>
      <c r="E261" s="15">
        <v>0</v>
      </c>
      <c r="F261" s="183">
        <v>291791.19510000001</v>
      </c>
    </row>
    <row r="262" spans="1:6" ht="16.5">
      <c r="A262" s="14">
        <v>834</v>
      </c>
      <c r="B262" s="9" t="s">
        <v>276</v>
      </c>
      <c r="C262" s="21">
        <v>146854.0662</v>
      </c>
      <c r="D262" s="21">
        <v>0</v>
      </c>
      <c r="E262" s="15">
        <v>427927.08143999998</v>
      </c>
      <c r="F262" s="183">
        <v>-281073.01523999998</v>
      </c>
    </row>
    <row r="263" spans="1:6" ht="16.5">
      <c r="A263" s="14">
        <v>837</v>
      </c>
      <c r="B263" s="9" t="s">
        <v>277</v>
      </c>
      <c r="C263" s="21">
        <v>5324251.678199999</v>
      </c>
      <c r="D263" s="21">
        <v>0</v>
      </c>
      <c r="E263" s="15">
        <v>18805137.410528999</v>
      </c>
      <c r="F263" s="183">
        <v>-13480885.732329</v>
      </c>
    </row>
    <row r="264" spans="1:6" ht="16.5">
      <c r="A264" s="14">
        <v>844</v>
      </c>
      <c r="B264" s="9" t="s">
        <v>278</v>
      </c>
      <c r="C264" s="21">
        <v>35088.287100000001</v>
      </c>
      <c r="D264" s="21">
        <v>0</v>
      </c>
      <c r="E264" s="15">
        <v>90012.707999999999</v>
      </c>
      <c r="F264" s="183">
        <v>-54924.420899999997</v>
      </c>
    </row>
    <row r="265" spans="1:6" ht="16.5">
      <c r="A265" s="14">
        <v>845</v>
      </c>
      <c r="B265" s="9" t="s">
        <v>279</v>
      </c>
      <c r="C265" s="21">
        <v>38338.745999999999</v>
      </c>
      <c r="D265" s="21">
        <v>0</v>
      </c>
      <c r="E265" s="15">
        <v>61758.719100000002</v>
      </c>
      <c r="F265" s="183">
        <v>-23419.973100000003</v>
      </c>
    </row>
    <row r="266" spans="1:6" ht="16.5">
      <c r="A266" s="14">
        <v>846</v>
      </c>
      <c r="B266" s="9" t="s">
        <v>280</v>
      </c>
      <c r="C266" s="21">
        <v>65009.178000000007</v>
      </c>
      <c r="D266" s="21">
        <v>0</v>
      </c>
      <c r="E266" s="15">
        <v>181859.00820000004</v>
      </c>
      <c r="F266" s="183">
        <v>-116849.83020000003</v>
      </c>
    </row>
    <row r="267" spans="1:6" ht="16.5">
      <c r="A267" s="14">
        <v>848</v>
      </c>
      <c r="B267" s="9" t="s">
        <v>281</v>
      </c>
      <c r="C267" s="21">
        <v>143353.57199999999</v>
      </c>
      <c r="D267" s="21">
        <v>0</v>
      </c>
      <c r="E267" s="15">
        <v>148354.27799999999</v>
      </c>
      <c r="F267" s="183">
        <v>-5000.7060000000056</v>
      </c>
    </row>
    <row r="268" spans="1:6" ht="16.5">
      <c r="A268" s="14">
        <v>849</v>
      </c>
      <c r="B268" s="9" t="s">
        <v>282</v>
      </c>
      <c r="C268" s="21">
        <v>280039.53600000002</v>
      </c>
      <c r="D268" s="21">
        <v>0</v>
      </c>
      <c r="E268" s="15">
        <v>18419.267100000001</v>
      </c>
      <c r="F268" s="183">
        <v>261620.26890000002</v>
      </c>
    </row>
    <row r="269" spans="1:6" ht="16.5">
      <c r="A269" s="14">
        <v>850</v>
      </c>
      <c r="B269" s="9" t="s">
        <v>283</v>
      </c>
      <c r="C269" s="21">
        <v>415225.28819999995</v>
      </c>
      <c r="D269" s="21">
        <v>0</v>
      </c>
      <c r="E269" s="15">
        <v>142170.07157999999</v>
      </c>
      <c r="F269" s="183">
        <v>273055.21661999996</v>
      </c>
    </row>
    <row r="270" spans="1:6" ht="16.5">
      <c r="A270" s="14">
        <v>851</v>
      </c>
      <c r="B270" s="9" t="s">
        <v>284</v>
      </c>
      <c r="C270" s="21">
        <v>316878.07020000002</v>
      </c>
      <c r="D270" s="21">
        <v>0</v>
      </c>
      <c r="E270" s="15">
        <v>379378.56069000007</v>
      </c>
      <c r="F270" s="183">
        <v>-62500.490490000055</v>
      </c>
    </row>
    <row r="271" spans="1:6" ht="16.5">
      <c r="A271" s="14">
        <v>853</v>
      </c>
      <c r="B271" s="9" t="s">
        <v>285</v>
      </c>
      <c r="C271" s="21">
        <v>7430215.6649999991</v>
      </c>
      <c r="D271" s="21">
        <v>0</v>
      </c>
      <c r="E271" s="15">
        <v>10627446.633610498</v>
      </c>
      <c r="F271" s="183">
        <v>-3197230.9686104991</v>
      </c>
    </row>
    <row r="272" spans="1:6" ht="16.5">
      <c r="A272" s="14">
        <v>854</v>
      </c>
      <c r="B272" s="9" t="s">
        <v>286</v>
      </c>
      <c r="C272" s="21">
        <v>0</v>
      </c>
      <c r="D272" s="21">
        <v>0</v>
      </c>
      <c r="E272" s="15">
        <v>89721.000150000007</v>
      </c>
      <c r="F272" s="183">
        <v>-89721.000150000007</v>
      </c>
    </row>
    <row r="273" spans="1:6" ht="16.5">
      <c r="A273" s="14">
        <v>857</v>
      </c>
      <c r="B273" s="9" t="s">
        <v>287</v>
      </c>
      <c r="C273" s="21">
        <v>1023477.828</v>
      </c>
      <c r="D273" s="21">
        <v>0</v>
      </c>
      <c r="E273" s="15">
        <v>150021.18</v>
      </c>
      <c r="F273" s="183">
        <v>873456.64800000004</v>
      </c>
    </row>
    <row r="274" spans="1:6" ht="16.5">
      <c r="A274" s="14">
        <v>858</v>
      </c>
      <c r="B274" s="9" t="s">
        <v>288</v>
      </c>
      <c r="C274" s="21">
        <v>4418457.1313999984</v>
      </c>
      <c r="D274" s="21">
        <v>0</v>
      </c>
      <c r="E274" s="15">
        <v>1768383.827211</v>
      </c>
      <c r="F274" s="183">
        <v>2650073.3041889984</v>
      </c>
    </row>
    <row r="275" spans="1:6" ht="16.5">
      <c r="A275" s="14">
        <v>859</v>
      </c>
      <c r="B275" s="9" t="s">
        <v>289</v>
      </c>
      <c r="C275" s="21">
        <v>218447.50709999999</v>
      </c>
      <c r="D275" s="21">
        <v>0</v>
      </c>
      <c r="E275" s="15">
        <v>163864.80111</v>
      </c>
      <c r="F275" s="183">
        <v>54582.705989999988</v>
      </c>
    </row>
    <row r="276" spans="1:6" ht="16.5">
      <c r="A276" s="14">
        <v>886</v>
      </c>
      <c r="B276" s="9" t="s">
        <v>290</v>
      </c>
      <c r="C276" s="21">
        <v>980305.06620000012</v>
      </c>
      <c r="D276" s="21">
        <v>0</v>
      </c>
      <c r="E276" s="15">
        <v>797840.13912299997</v>
      </c>
      <c r="F276" s="183">
        <v>182464.92707700015</v>
      </c>
    </row>
    <row r="277" spans="1:6" ht="16.5">
      <c r="A277" s="14">
        <v>887</v>
      </c>
      <c r="B277" s="9" t="s">
        <v>291</v>
      </c>
      <c r="C277" s="21">
        <v>476817.31709999999</v>
      </c>
      <c r="D277" s="21">
        <v>0</v>
      </c>
      <c r="E277" s="15">
        <v>227982.18653999997</v>
      </c>
      <c r="F277" s="183">
        <v>248835.13056000002</v>
      </c>
    </row>
    <row r="278" spans="1:6" ht="16.5">
      <c r="A278" s="14">
        <v>889</v>
      </c>
      <c r="B278" s="9" t="s">
        <v>292</v>
      </c>
      <c r="C278" s="21">
        <v>181775.66310000001</v>
      </c>
      <c r="D278" s="21">
        <v>0</v>
      </c>
      <c r="E278" s="15">
        <v>8334.51</v>
      </c>
      <c r="F278" s="183">
        <v>173441.1531</v>
      </c>
    </row>
    <row r="279" spans="1:6" ht="16.5">
      <c r="A279" s="14">
        <v>890</v>
      </c>
      <c r="B279" s="9" t="s">
        <v>293</v>
      </c>
      <c r="C279" s="21">
        <v>8334.51</v>
      </c>
      <c r="D279" s="21">
        <v>0</v>
      </c>
      <c r="E279" s="15">
        <v>38338.745999999999</v>
      </c>
      <c r="F279" s="183">
        <v>-30004.235999999997</v>
      </c>
    </row>
    <row r="280" spans="1:6" ht="16.5">
      <c r="A280" s="14">
        <v>892</v>
      </c>
      <c r="B280" s="9" t="s">
        <v>294</v>
      </c>
      <c r="C280" s="21">
        <v>30004.236000000001</v>
      </c>
      <c r="D280" s="21">
        <v>0</v>
      </c>
      <c r="E280" s="15">
        <v>74210.477039999998</v>
      </c>
      <c r="F280" s="183">
        <v>-44206.241039999994</v>
      </c>
    </row>
    <row r="281" spans="1:6" ht="16.5">
      <c r="A281" s="14">
        <v>893</v>
      </c>
      <c r="B281" s="9" t="s">
        <v>295</v>
      </c>
      <c r="C281" s="21">
        <v>210112.99709999998</v>
      </c>
      <c r="D281" s="21">
        <v>0</v>
      </c>
      <c r="E281" s="15">
        <v>245034.59400000001</v>
      </c>
      <c r="F281" s="183">
        <v>-34921.596900000033</v>
      </c>
    </row>
    <row r="282" spans="1:6" ht="16.5">
      <c r="A282" s="14">
        <v>895</v>
      </c>
      <c r="B282" s="9" t="s">
        <v>296</v>
      </c>
      <c r="C282" s="21">
        <v>693931.30260000017</v>
      </c>
      <c r="D282" s="21">
        <v>0</v>
      </c>
      <c r="E282" s="15">
        <v>151688.08199999999</v>
      </c>
      <c r="F282" s="183">
        <v>542243.22060000012</v>
      </c>
    </row>
    <row r="283" spans="1:6" ht="16.5">
      <c r="A283" s="14">
        <v>905</v>
      </c>
      <c r="B283" s="9" t="s">
        <v>297</v>
      </c>
      <c r="C283" s="21">
        <v>1900685.0055000004</v>
      </c>
      <c r="D283" s="21">
        <v>0</v>
      </c>
      <c r="E283" s="15">
        <v>7934311.4166044984</v>
      </c>
      <c r="F283" s="183">
        <v>-6033626.4111044984</v>
      </c>
    </row>
    <row r="284" spans="1:6" ht="16.5">
      <c r="A284" s="14">
        <v>908</v>
      </c>
      <c r="B284" s="9" t="s">
        <v>298</v>
      </c>
      <c r="C284" s="21">
        <v>467399.3208000001</v>
      </c>
      <c r="D284" s="21">
        <v>0</v>
      </c>
      <c r="E284" s="15">
        <v>599234.59998000017</v>
      </c>
      <c r="F284" s="183">
        <v>-131835.27918000007</v>
      </c>
    </row>
    <row r="285" spans="1:6" ht="16.5">
      <c r="A285" s="14">
        <v>915</v>
      </c>
      <c r="B285" s="9" t="s">
        <v>299</v>
      </c>
      <c r="C285" s="21">
        <v>442229.10060000001</v>
      </c>
      <c r="D285" s="21">
        <v>0</v>
      </c>
      <c r="E285" s="15">
        <v>300484.08903000003</v>
      </c>
      <c r="F285" s="183">
        <v>141745.01156999997</v>
      </c>
    </row>
    <row r="286" spans="1:6" ht="16.5">
      <c r="A286" s="14">
        <v>918</v>
      </c>
      <c r="B286" s="9" t="s">
        <v>300</v>
      </c>
      <c r="C286" s="21">
        <v>141686.66999999998</v>
      </c>
      <c r="D286" s="21">
        <v>0</v>
      </c>
      <c r="E286" s="15">
        <v>55007.766000000003</v>
      </c>
      <c r="F286" s="183">
        <v>86678.90399999998</v>
      </c>
    </row>
    <row r="287" spans="1:6" ht="16.5">
      <c r="A287" s="14">
        <v>921</v>
      </c>
      <c r="B287" s="9" t="s">
        <v>301</v>
      </c>
      <c r="C287" s="21">
        <v>305043.06599999999</v>
      </c>
      <c r="D287" s="21">
        <v>0</v>
      </c>
      <c r="E287" s="15">
        <v>30004.236000000004</v>
      </c>
      <c r="F287" s="183">
        <v>275038.82999999996</v>
      </c>
    </row>
    <row r="288" spans="1:6" ht="16.5">
      <c r="A288" s="14">
        <v>922</v>
      </c>
      <c r="B288" s="9" t="s">
        <v>302</v>
      </c>
      <c r="C288" s="21">
        <v>291707.85000000003</v>
      </c>
      <c r="D288" s="21">
        <v>0</v>
      </c>
      <c r="E288" s="15">
        <v>189793.46172000002</v>
      </c>
      <c r="F288" s="183">
        <v>101914.38828000001</v>
      </c>
    </row>
    <row r="289" spans="1:6" ht="16.5">
      <c r="A289" s="14">
        <v>924</v>
      </c>
      <c r="B289" s="9" t="s">
        <v>303</v>
      </c>
      <c r="C289" s="21">
        <v>93346.512000000002</v>
      </c>
      <c r="D289" s="21">
        <v>0</v>
      </c>
      <c r="E289" s="15">
        <v>63342.275999999998</v>
      </c>
      <c r="F289" s="183">
        <v>30004.236000000004</v>
      </c>
    </row>
    <row r="290" spans="1:6" ht="16.5">
      <c r="A290" s="14">
        <v>925</v>
      </c>
      <c r="B290" s="9" t="s">
        <v>304</v>
      </c>
      <c r="C290" s="21">
        <v>105098.17109999998</v>
      </c>
      <c r="D290" s="21">
        <v>0</v>
      </c>
      <c r="E290" s="15">
        <v>68342.982000000004</v>
      </c>
      <c r="F290" s="183">
        <v>36755.189099999974</v>
      </c>
    </row>
    <row r="291" spans="1:6" ht="16.5">
      <c r="A291" s="14">
        <v>927</v>
      </c>
      <c r="B291" s="9" t="s">
        <v>305</v>
      </c>
      <c r="C291" s="21">
        <v>1044064.0677000002</v>
      </c>
      <c r="D291" s="21">
        <v>0</v>
      </c>
      <c r="E291" s="15">
        <v>1144423.2364140004</v>
      </c>
      <c r="F291" s="183">
        <v>-100359.16871400014</v>
      </c>
    </row>
    <row r="292" spans="1:6" ht="16.5">
      <c r="A292" s="14">
        <v>931</v>
      </c>
      <c r="B292" s="9" t="s">
        <v>306</v>
      </c>
      <c r="C292" s="21">
        <v>145020.47399999999</v>
      </c>
      <c r="D292" s="21">
        <v>0</v>
      </c>
      <c r="E292" s="15">
        <v>202136.87103000001</v>
      </c>
      <c r="F292" s="183">
        <v>-57116.397030000022</v>
      </c>
    </row>
    <row r="293" spans="1:6" ht="16.5">
      <c r="A293" s="14">
        <v>934</v>
      </c>
      <c r="B293" s="9" t="s">
        <v>307</v>
      </c>
      <c r="C293" s="21">
        <v>0</v>
      </c>
      <c r="D293" s="21">
        <v>0</v>
      </c>
      <c r="E293" s="15">
        <v>2840067.6276000002</v>
      </c>
      <c r="F293" s="183">
        <v>-2840067.6276000002</v>
      </c>
    </row>
    <row r="294" spans="1:6" ht="16.5">
      <c r="A294" s="14">
        <v>935</v>
      </c>
      <c r="B294" s="9" t="s">
        <v>308</v>
      </c>
      <c r="C294" s="21">
        <v>721768.56599999999</v>
      </c>
      <c r="D294" s="21">
        <v>0</v>
      </c>
      <c r="E294" s="15">
        <v>64209.065040000001</v>
      </c>
      <c r="F294" s="183">
        <v>657559.50095999998</v>
      </c>
    </row>
    <row r="295" spans="1:6" ht="16.5">
      <c r="A295" s="14">
        <v>936</v>
      </c>
      <c r="B295" s="9" t="s">
        <v>309</v>
      </c>
      <c r="C295" s="21">
        <v>287123.86950000003</v>
      </c>
      <c r="D295" s="21">
        <v>0</v>
      </c>
      <c r="E295" s="15">
        <v>101764.3671</v>
      </c>
      <c r="F295" s="183">
        <v>185359.50240000003</v>
      </c>
    </row>
    <row r="296" spans="1:6" ht="16.5">
      <c r="A296" s="14">
        <v>946</v>
      </c>
      <c r="B296" s="9" t="s">
        <v>310</v>
      </c>
      <c r="C296" s="21">
        <v>236783.42910000001</v>
      </c>
      <c r="D296" s="21">
        <v>0</v>
      </c>
      <c r="E296" s="15">
        <v>337522.65147000004</v>
      </c>
      <c r="F296" s="183">
        <v>-100739.22237000003</v>
      </c>
    </row>
    <row r="297" spans="1:6" ht="16.5">
      <c r="A297" s="14">
        <v>976</v>
      </c>
      <c r="B297" s="9" t="s">
        <v>311</v>
      </c>
      <c r="C297" s="21">
        <v>88345.805999999997</v>
      </c>
      <c r="D297" s="21">
        <v>0</v>
      </c>
      <c r="E297" s="15">
        <v>157138.85154</v>
      </c>
      <c r="F297" s="183">
        <v>-68793.045540000006</v>
      </c>
    </row>
    <row r="298" spans="1:6" ht="16.5">
      <c r="A298" s="14">
        <v>977</v>
      </c>
      <c r="B298" s="9" t="s">
        <v>312</v>
      </c>
      <c r="C298" s="21">
        <v>735520.50750000018</v>
      </c>
      <c r="D298" s="21">
        <v>0</v>
      </c>
      <c r="E298" s="15">
        <v>313435.91756999999</v>
      </c>
      <c r="F298" s="183">
        <v>422084.58993000019</v>
      </c>
    </row>
    <row r="299" spans="1:6" ht="16.5">
      <c r="A299" s="14">
        <v>980</v>
      </c>
      <c r="B299" s="9" t="s">
        <v>313</v>
      </c>
      <c r="C299" s="21">
        <v>1085569.9275000002</v>
      </c>
      <c r="D299" s="21">
        <v>0</v>
      </c>
      <c r="E299" s="15">
        <v>2134425.9217245001</v>
      </c>
      <c r="F299" s="183">
        <v>-1048855.9942244999</v>
      </c>
    </row>
    <row r="300" spans="1:6" ht="16.5">
      <c r="A300" s="14">
        <v>981</v>
      </c>
      <c r="B300" s="9" t="s">
        <v>314</v>
      </c>
      <c r="C300" s="21">
        <v>16669.02</v>
      </c>
      <c r="D300" s="21">
        <v>0</v>
      </c>
      <c r="E300" s="15">
        <v>35004.942000000003</v>
      </c>
      <c r="F300" s="183">
        <v>-18335.922000000002</v>
      </c>
    </row>
    <row r="301" spans="1:6" ht="16.5">
      <c r="A301" s="14">
        <v>989</v>
      </c>
      <c r="B301" s="9" t="s">
        <v>315</v>
      </c>
      <c r="C301" s="21">
        <v>211779.89910000001</v>
      </c>
      <c r="D301" s="21">
        <v>0</v>
      </c>
      <c r="E301" s="15">
        <v>42539.339040000006</v>
      </c>
      <c r="F301" s="183">
        <v>169240.56005999999</v>
      </c>
    </row>
    <row r="302" spans="1:6" ht="16.5">
      <c r="A302" s="14">
        <v>992</v>
      </c>
      <c r="B302" s="9" t="s">
        <v>316</v>
      </c>
      <c r="C302" s="21">
        <v>456897.83820000006</v>
      </c>
      <c r="D302" s="21">
        <v>0</v>
      </c>
      <c r="E302" s="15">
        <v>379436.90226000012</v>
      </c>
      <c r="F302" s="183">
        <v>77460.935939999938</v>
      </c>
    </row>
    <row r="303" spans="1:6" s="51" customFormat="1" ht="16.5">
      <c r="A303" s="184"/>
      <c r="B303" s="188" t="s">
        <v>488</v>
      </c>
      <c r="C303" s="17">
        <f>SUM(C11:C302)</f>
        <v>157998139.52099997</v>
      </c>
      <c r="D303" s="17"/>
      <c r="E303" s="17">
        <f t="shared" ref="E303" si="0">SUM(E11:E302)</f>
        <v>380711805.16754276</v>
      </c>
      <c r="F303" s="183">
        <f>C303-E303</f>
        <v>-222713665.64654279</v>
      </c>
    </row>
    <row r="304" spans="1:6" s="51" customFormat="1" ht="16.5">
      <c r="A304" s="184"/>
      <c r="B304" s="12"/>
      <c r="C304" s="17"/>
      <c r="D304" s="17"/>
      <c r="E304" s="13"/>
    </row>
    <row r="305" spans="1:6" ht="16.5">
      <c r="A305" s="14"/>
      <c r="B305" s="9"/>
      <c r="C305" s="21"/>
      <c r="D305" s="21"/>
      <c r="E305" s="21"/>
    </row>
    <row r="306" spans="1:6" ht="23.25">
      <c r="A306" s="185"/>
      <c r="B306" s="9"/>
      <c r="C306" s="21"/>
      <c r="D306" s="21"/>
      <c r="E306" s="21"/>
    </row>
    <row r="307" spans="1:6" s="51" customFormat="1" ht="49.5">
      <c r="A307" s="186" t="s">
        <v>485</v>
      </c>
      <c r="B307" s="188" t="s">
        <v>489</v>
      </c>
      <c r="C307" s="189" t="s">
        <v>482</v>
      </c>
      <c r="D307" s="188" t="s">
        <v>404</v>
      </c>
      <c r="E307" s="189" t="s">
        <v>483</v>
      </c>
      <c r="F307" s="189" t="s">
        <v>484</v>
      </c>
    </row>
    <row r="308" spans="1:6" ht="16.5">
      <c r="A308" s="19">
        <v>90000231</v>
      </c>
      <c r="B308" s="9" t="s">
        <v>406</v>
      </c>
      <c r="C308" s="21">
        <v>1836976.0110599999</v>
      </c>
      <c r="D308" s="15">
        <v>71825.762032446015</v>
      </c>
      <c r="E308" s="15">
        <v>0</v>
      </c>
      <c r="F308" s="21">
        <v>1908801.7730924459</v>
      </c>
    </row>
    <row r="309" spans="1:6" ht="16.5">
      <c r="A309" s="19">
        <v>90000281</v>
      </c>
      <c r="B309" s="9" t="s">
        <v>407</v>
      </c>
      <c r="C309" s="21">
        <v>2599433.6548799993</v>
      </c>
      <c r="D309" s="15">
        <v>101637.85590580798</v>
      </c>
      <c r="E309" s="15">
        <v>0</v>
      </c>
      <c r="F309" s="21">
        <v>2701071.5107858074</v>
      </c>
    </row>
    <row r="310" spans="1:6" ht="16.5">
      <c r="A310" s="19">
        <v>90000381</v>
      </c>
      <c r="B310" s="9" t="s">
        <v>408</v>
      </c>
      <c r="C310" s="21">
        <v>1083124.1655404998</v>
      </c>
      <c r="D310" s="15">
        <v>42350.154872633546</v>
      </c>
      <c r="E310" s="15">
        <v>0</v>
      </c>
      <c r="F310" s="21">
        <v>1125474.3204131334</v>
      </c>
    </row>
    <row r="311" spans="1:6" ht="16.5">
      <c r="A311" s="19">
        <v>90000691</v>
      </c>
      <c r="B311" s="9" t="s">
        <v>409</v>
      </c>
      <c r="C311" s="21">
        <v>2768654.2121159998</v>
      </c>
      <c r="D311" s="15">
        <v>108254.37969373561</v>
      </c>
      <c r="E311" s="15">
        <v>0</v>
      </c>
      <c r="F311" s="21">
        <v>2876908.5918097352</v>
      </c>
    </row>
    <row r="312" spans="1:6" ht="16.5">
      <c r="A312" s="19">
        <v>90000851</v>
      </c>
      <c r="B312" s="9" t="s">
        <v>410</v>
      </c>
      <c r="C312" s="21">
        <v>5619760.8190331534</v>
      </c>
      <c r="D312" s="15">
        <v>219732.64802419633</v>
      </c>
      <c r="E312" s="15">
        <v>0</v>
      </c>
      <c r="F312" s="21">
        <v>5839493.4670573501</v>
      </c>
    </row>
    <row r="313" spans="1:6" ht="16.5">
      <c r="A313" s="19">
        <v>90000901</v>
      </c>
      <c r="B313" s="9" t="s">
        <v>411</v>
      </c>
      <c r="C313" s="21">
        <v>5296989.4959900007</v>
      </c>
      <c r="D313" s="15">
        <v>207112.28929320903</v>
      </c>
      <c r="E313" s="15">
        <v>0</v>
      </c>
      <c r="F313" s="21">
        <v>5504101.7852832098</v>
      </c>
    </row>
    <row r="314" spans="1:6" ht="16.5">
      <c r="A314" s="19">
        <v>90001171</v>
      </c>
      <c r="B314" s="9" t="s">
        <v>412</v>
      </c>
      <c r="C314" s="21">
        <v>1411913.9174325</v>
      </c>
      <c r="D314" s="15">
        <v>55205.834171610761</v>
      </c>
      <c r="E314" s="15">
        <v>0</v>
      </c>
      <c r="F314" s="21">
        <v>1467119.7516041107</v>
      </c>
    </row>
    <row r="315" spans="1:6" ht="16.5">
      <c r="A315" s="19">
        <v>90001361</v>
      </c>
      <c r="B315" s="21" t="s">
        <v>413</v>
      </c>
      <c r="C315" s="21">
        <v>2869671.80712</v>
      </c>
      <c r="D315" s="15">
        <v>112204.16765839202</v>
      </c>
      <c r="E315" s="15">
        <v>0</v>
      </c>
      <c r="F315" s="21">
        <v>2981875.9747783919</v>
      </c>
    </row>
    <row r="316" spans="1:6" ht="16.5">
      <c r="A316" s="19">
        <v>90001481</v>
      </c>
      <c r="B316" s="21" t="s">
        <v>414</v>
      </c>
      <c r="C316" s="21">
        <v>7170962.3969399985</v>
      </c>
      <c r="D316" s="15">
        <v>280384.62972035399</v>
      </c>
      <c r="E316" s="15">
        <v>0</v>
      </c>
      <c r="F316" s="21">
        <v>7451347.0266603529</v>
      </c>
    </row>
    <row r="317" spans="1:6" ht="16.5">
      <c r="A317" s="19">
        <v>90001791</v>
      </c>
      <c r="B317" s="21" t="s">
        <v>415</v>
      </c>
      <c r="C317" s="21">
        <v>5919502.3824000005</v>
      </c>
      <c r="D317" s="15">
        <v>231452.54315184004</v>
      </c>
      <c r="E317" s="15">
        <v>0</v>
      </c>
      <c r="F317" s="21">
        <v>6150954.9255518401</v>
      </c>
    </row>
    <row r="318" spans="1:6" ht="16.5">
      <c r="A318" s="19">
        <v>90001801</v>
      </c>
      <c r="B318" s="21" t="s">
        <v>416</v>
      </c>
      <c r="C318" s="21">
        <v>4967234.6078400007</v>
      </c>
      <c r="D318" s="15">
        <v>194218.87316654401</v>
      </c>
      <c r="E318" s="15">
        <v>0</v>
      </c>
      <c r="F318" s="21">
        <v>5161453.481006545</v>
      </c>
    </row>
    <row r="319" spans="1:6" ht="16.5">
      <c r="A319" s="19">
        <v>90002401</v>
      </c>
      <c r="B319" s="21" t="s">
        <v>417</v>
      </c>
      <c r="C319" s="21">
        <v>5797251.7897200007</v>
      </c>
      <c r="D319" s="15">
        <v>226672.54497805203</v>
      </c>
      <c r="E319" s="15">
        <v>0</v>
      </c>
      <c r="F319" s="21">
        <v>6023924.3346980531</v>
      </c>
    </row>
    <row r="320" spans="1:6" ht="16.5">
      <c r="A320" s="19">
        <v>90003031</v>
      </c>
      <c r="B320" s="21" t="s">
        <v>418</v>
      </c>
      <c r="C320" s="21">
        <v>6994020.7496400001</v>
      </c>
      <c r="D320" s="15">
        <v>273466.21131092403</v>
      </c>
      <c r="E320" s="15">
        <v>0</v>
      </c>
      <c r="F320" s="21">
        <v>7267486.9609509241</v>
      </c>
    </row>
    <row r="321" spans="1:6" ht="16.5">
      <c r="A321" s="19">
        <v>90003941</v>
      </c>
      <c r="B321" s="21" t="s">
        <v>419</v>
      </c>
      <c r="C321" s="21">
        <v>4251586.0725330003</v>
      </c>
      <c r="D321" s="15">
        <v>166237.0154360403</v>
      </c>
      <c r="E321" s="15">
        <v>0</v>
      </c>
      <c r="F321" s="21">
        <v>4417823.0879690405</v>
      </c>
    </row>
    <row r="322" spans="1:6" ht="16.5">
      <c r="A322" s="19">
        <v>90004041</v>
      </c>
      <c r="B322" s="21" t="s">
        <v>420</v>
      </c>
      <c r="C322" s="21">
        <v>8459419.3013699986</v>
      </c>
      <c r="D322" s="15">
        <v>330763.29468356702</v>
      </c>
      <c r="E322" s="15">
        <v>0</v>
      </c>
      <c r="F322" s="21">
        <v>8790182.5960535649</v>
      </c>
    </row>
    <row r="323" spans="1:6" ht="16.5">
      <c r="A323" s="19">
        <v>90004951</v>
      </c>
      <c r="B323" s="21" t="s">
        <v>421</v>
      </c>
      <c r="C323" s="21">
        <v>2095873.8122684998</v>
      </c>
      <c r="D323" s="15">
        <v>81948.666059698357</v>
      </c>
      <c r="E323" s="15">
        <v>0</v>
      </c>
      <c r="F323" s="21">
        <v>2177822.4783281982</v>
      </c>
    </row>
    <row r="324" spans="1:6" ht="16.5">
      <c r="A324" s="19">
        <v>90004961</v>
      </c>
      <c r="B324" s="21" t="s">
        <v>422</v>
      </c>
      <c r="C324" s="21">
        <v>4426517.0192954987</v>
      </c>
      <c r="D324" s="15">
        <v>173076.81545445404</v>
      </c>
      <c r="E324" s="15">
        <v>0</v>
      </c>
      <c r="F324" s="21">
        <v>4599593.8347499529</v>
      </c>
    </row>
    <row r="325" spans="1:6" ht="16.5">
      <c r="A325" s="19">
        <v>90006471</v>
      </c>
      <c r="B325" s="21" t="s">
        <v>423</v>
      </c>
      <c r="C325" s="21">
        <v>5888939.7342299996</v>
      </c>
      <c r="D325" s="15">
        <v>230257.543608393</v>
      </c>
      <c r="E325" s="15">
        <v>0</v>
      </c>
      <c r="F325" s="21">
        <v>6119197.2778383922</v>
      </c>
    </row>
    <row r="326" spans="1:6" ht="16.5">
      <c r="A326" s="19">
        <v>90007291</v>
      </c>
      <c r="B326" s="21" t="s">
        <v>424</v>
      </c>
      <c r="C326" s="21">
        <v>5058842.1243284997</v>
      </c>
      <c r="D326" s="15">
        <v>197800.72706124437</v>
      </c>
      <c r="E326" s="15">
        <v>0</v>
      </c>
      <c r="F326" s="21">
        <v>5256642.8513897443</v>
      </c>
    </row>
    <row r="327" spans="1:6" ht="16.5">
      <c r="A327" s="19">
        <v>90008441</v>
      </c>
      <c r="B327" s="21" t="s">
        <v>425</v>
      </c>
      <c r="C327" s="21">
        <v>4216036.8870299999</v>
      </c>
      <c r="D327" s="15">
        <v>164847.04228287301</v>
      </c>
      <c r="E327" s="15">
        <v>0</v>
      </c>
      <c r="F327" s="21">
        <v>4380883.9293128727</v>
      </c>
    </row>
    <row r="328" spans="1:6" ht="16.5">
      <c r="A328" s="19">
        <v>90031161</v>
      </c>
      <c r="B328" s="21" t="s">
        <v>426</v>
      </c>
      <c r="C328" s="21">
        <v>994733.76991199993</v>
      </c>
      <c r="D328" s="15">
        <v>38894.090403559196</v>
      </c>
      <c r="E328" s="15">
        <v>0</v>
      </c>
      <c r="F328" s="21">
        <v>1033627.8603155591</v>
      </c>
    </row>
    <row r="329" spans="1:6" ht="16.5">
      <c r="A329" s="19">
        <v>90032731</v>
      </c>
      <c r="B329" s="21" t="s">
        <v>427</v>
      </c>
      <c r="C329" s="21">
        <v>540476.30448000005</v>
      </c>
      <c r="D329" s="15">
        <v>21132.623505168001</v>
      </c>
      <c r="E329" s="15">
        <v>0</v>
      </c>
      <c r="F329" s="21">
        <v>561608.92798516806</v>
      </c>
    </row>
    <row r="330" spans="1:6" ht="16.5">
      <c r="A330" s="19">
        <v>90033141</v>
      </c>
      <c r="B330" s="21" t="s">
        <v>428</v>
      </c>
      <c r="C330" s="21">
        <v>90079.384080000003</v>
      </c>
      <c r="D330" s="15">
        <v>3522.1039175280002</v>
      </c>
      <c r="E330" s="15">
        <v>0</v>
      </c>
      <c r="F330" s="21">
        <v>93601.487997528006</v>
      </c>
    </row>
    <row r="331" spans="1:6" ht="16.5">
      <c r="A331" s="19">
        <v>90034021</v>
      </c>
      <c r="B331" s="21" t="s">
        <v>429</v>
      </c>
      <c r="C331" s="21">
        <v>6210651.8202299997</v>
      </c>
      <c r="D331" s="15">
        <v>242836.48617099301</v>
      </c>
      <c r="E331" s="15">
        <v>0</v>
      </c>
      <c r="F331" s="21">
        <v>6453488.3064009929</v>
      </c>
    </row>
    <row r="332" spans="1:6" ht="16.5">
      <c r="A332" s="19">
        <v>90034091</v>
      </c>
      <c r="B332" s="21" t="s">
        <v>430</v>
      </c>
      <c r="C332" s="21">
        <v>442434.5462715</v>
      </c>
      <c r="D332" s="15">
        <v>17299.190759215653</v>
      </c>
      <c r="E332" s="15">
        <v>0</v>
      </c>
      <c r="F332" s="21">
        <v>459733.73703071568</v>
      </c>
    </row>
    <row r="333" spans="1:6" ht="16.5">
      <c r="A333" s="19">
        <v>90034101</v>
      </c>
      <c r="B333" s="21" t="s">
        <v>431</v>
      </c>
      <c r="C333" s="21">
        <v>679295.06958899996</v>
      </c>
      <c r="D333" s="15">
        <v>26560.437220929904</v>
      </c>
      <c r="E333" s="15">
        <v>0</v>
      </c>
      <c r="F333" s="21">
        <v>705855.50680992985</v>
      </c>
    </row>
    <row r="334" spans="1:6" ht="16.5">
      <c r="A334" s="19">
        <v>90035101</v>
      </c>
      <c r="B334" s="21" t="s">
        <v>432</v>
      </c>
      <c r="C334" s="21">
        <v>3297667.9149718201</v>
      </c>
      <c r="D334" s="15">
        <v>128938.81547539818</v>
      </c>
      <c r="E334" s="15">
        <v>0</v>
      </c>
      <c r="F334" s="21">
        <v>3426606.7304472183</v>
      </c>
    </row>
    <row r="335" spans="1:6" ht="16.5">
      <c r="A335" s="19">
        <v>90035401</v>
      </c>
      <c r="B335" s="21" t="s">
        <v>433</v>
      </c>
      <c r="C335" s="21">
        <v>2021960.4605100001</v>
      </c>
      <c r="D335" s="15">
        <v>79058.654005941004</v>
      </c>
      <c r="E335" s="15">
        <v>0</v>
      </c>
      <c r="F335" s="21">
        <v>2101019.1145159411</v>
      </c>
    </row>
    <row r="336" spans="1:6" ht="16.5">
      <c r="A336" s="19">
        <v>90035411</v>
      </c>
      <c r="B336" s="21" t="s">
        <v>434</v>
      </c>
      <c r="C336" s="21">
        <v>1518239.7618555003</v>
      </c>
      <c r="D336" s="15">
        <v>59363.174688550062</v>
      </c>
      <c r="E336" s="15">
        <v>0</v>
      </c>
      <c r="F336" s="21">
        <v>1577602.9365440505</v>
      </c>
    </row>
    <row r="337" spans="1:6" ht="16.5">
      <c r="A337" s="19">
        <v>90035421</v>
      </c>
      <c r="B337" s="21" t="s">
        <v>435</v>
      </c>
      <c r="C337" s="21">
        <v>1081676.4611535</v>
      </c>
      <c r="D337" s="15">
        <v>42293.549631101851</v>
      </c>
      <c r="E337" s="15">
        <v>0</v>
      </c>
      <c r="F337" s="21">
        <v>1123970.0107846018</v>
      </c>
    </row>
    <row r="338" spans="1:6" ht="16.5">
      <c r="A338" s="19">
        <v>90035431</v>
      </c>
      <c r="B338" s="21" t="s">
        <v>436</v>
      </c>
      <c r="C338" s="21">
        <v>1140951.9129990002</v>
      </c>
      <c r="D338" s="15">
        <v>44611.219798260907</v>
      </c>
      <c r="E338" s="15">
        <v>0</v>
      </c>
      <c r="F338" s="21">
        <v>1185563.132797261</v>
      </c>
    </row>
    <row r="339" spans="1:6" ht="16.5">
      <c r="A339" s="19">
        <v>90035441</v>
      </c>
      <c r="B339" s="21" t="s">
        <v>437</v>
      </c>
      <c r="C339" s="21">
        <v>1699604.950338</v>
      </c>
      <c r="D339" s="15">
        <v>66454.55355821579</v>
      </c>
      <c r="E339" s="15">
        <v>0</v>
      </c>
      <c r="F339" s="21">
        <v>1766059.5038962157</v>
      </c>
    </row>
    <row r="340" spans="1:6" ht="16.5">
      <c r="A340" s="19">
        <v>90035451</v>
      </c>
      <c r="B340" s="21" t="s">
        <v>438</v>
      </c>
      <c r="C340" s="21">
        <v>876665.43435</v>
      </c>
      <c r="D340" s="15">
        <v>34277.618483085003</v>
      </c>
      <c r="E340" s="15">
        <v>0</v>
      </c>
      <c r="F340" s="21">
        <v>910943.05283308495</v>
      </c>
    </row>
    <row r="341" spans="1:6" ht="16.5">
      <c r="A341" s="19">
        <v>90035461</v>
      </c>
      <c r="B341" s="21" t="s">
        <v>439</v>
      </c>
      <c r="C341" s="21">
        <v>1001570.1517395</v>
      </c>
      <c r="D341" s="15">
        <v>39161.392933014446</v>
      </c>
      <c r="E341" s="15">
        <v>0</v>
      </c>
      <c r="F341" s="21">
        <v>1040731.5446725144</v>
      </c>
    </row>
    <row r="342" spans="1:6" ht="16.5">
      <c r="A342" s="19">
        <v>90035471</v>
      </c>
      <c r="B342" s="21" t="s">
        <v>440</v>
      </c>
      <c r="C342" s="21">
        <v>793020.29198999994</v>
      </c>
      <c r="D342" s="15">
        <v>31007.093416809003</v>
      </c>
      <c r="E342" s="15">
        <v>0</v>
      </c>
      <c r="F342" s="21">
        <v>824027.38540680893</v>
      </c>
    </row>
    <row r="343" spans="1:6" ht="16.5">
      <c r="A343" s="19">
        <v>90035481</v>
      </c>
      <c r="B343" s="21" t="s">
        <v>441</v>
      </c>
      <c r="C343" s="21">
        <v>1782928.3806120001</v>
      </c>
      <c r="D343" s="15">
        <v>69712.499681929199</v>
      </c>
      <c r="E343" s="15">
        <v>0</v>
      </c>
      <c r="F343" s="21">
        <v>1852640.8802939293</v>
      </c>
    </row>
    <row r="344" spans="1:6" ht="16.5">
      <c r="A344" s="19">
        <v>90035491</v>
      </c>
      <c r="B344" s="21" t="s">
        <v>442</v>
      </c>
      <c r="C344" s="21">
        <v>1883141.6954010001</v>
      </c>
      <c r="D344" s="15">
        <v>73630.840290179112</v>
      </c>
      <c r="E344" s="15">
        <v>0</v>
      </c>
      <c r="F344" s="21">
        <v>1956772.5356911791</v>
      </c>
    </row>
    <row r="345" spans="1:6" ht="16.5">
      <c r="A345" s="19">
        <v>90035501</v>
      </c>
      <c r="B345" s="21" t="s">
        <v>443</v>
      </c>
      <c r="C345" s="21">
        <v>839668.54446</v>
      </c>
      <c r="D345" s="15">
        <v>32831.040088386006</v>
      </c>
      <c r="E345" s="15">
        <v>0</v>
      </c>
      <c r="F345" s="21">
        <v>872499.58454838605</v>
      </c>
    </row>
    <row r="346" spans="1:6" ht="16.5">
      <c r="A346" s="19">
        <v>90035521</v>
      </c>
      <c r="B346" s="21" t="s">
        <v>444</v>
      </c>
      <c r="C346" s="21">
        <v>4792223.2330559995</v>
      </c>
      <c r="D346" s="15">
        <v>187375.92841248959</v>
      </c>
      <c r="E346" s="15">
        <v>0</v>
      </c>
      <c r="F346" s="21">
        <v>4979599.1614684891</v>
      </c>
    </row>
    <row r="347" spans="1:6" ht="16.5">
      <c r="A347" s="19">
        <v>90035531</v>
      </c>
      <c r="B347" s="21" t="s">
        <v>445</v>
      </c>
      <c r="C347" s="21">
        <v>976396.18100999994</v>
      </c>
      <c r="D347" s="15">
        <v>38177.090677491004</v>
      </c>
      <c r="E347" s="15">
        <v>0</v>
      </c>
      <c r="F347" s="21">
        <v>1014573.271687491</v>
      </c>
    </row>
    <row r="348" spans="1:6" ht="16.5">
      <c r="A348" s="19">
        <v>90035541</v>
      </c>
      <c r="B348" s="21" t="s">
        <v>446</v>
      </c>
      <c r="C348" s="21">
        <v>1965741.2734815006</v>
      </c>
      <c r="D348" s="15">
        <v>76860.483793126681</v>
      </c>
      <c r="E348" s="15">
        <v>0</v>
      </c>
      <c r="F348" s="21">
        <v>2042601.7572746272</v>
      </c>
    </row>
    <row r="349" spans="1:6" ht="16.5">
      <c r="A349" s="19">
        <v>90035551</v>
      </c>
      <c r="B349" s="21" t="s">
        <v>447</v>
      </c>
      <c r="C349" s="21">
        <v>1234248.4179390003</v>
      </c>
      <c r="D349" s="15">
        <v>48259.113141414906</v>
      </c>
      <c r="E349" s="15">
        <v>0</v>
      </c>
      <c r="F349" s="21">
        <v>1282507.5310804152</v>
      </c>
    </row>
    <row r="350" spans="1:6" ht="16.5">
      <c r="A350" s="19">
        <v>90036381</v>
      </c>
      <c r="B350" s="21" t="s">
        <v>448</v>
      </c>
      <c r="C350" s="21">
        <v>2042871.7460999996</v>
      </c>
      <c r="D350" s="15">
        <v>79876.285272509995</v>
      </c>
      <c r="E350" s="15">
        <v>0</v>
      </c>
      <c r="F350" s="21">
        <v>2122748.0313725094</v>
      </c>
    </row>
    <row r="351" spans="1:6" ht="16.5">
      <c r="A351" s="19">
        <v>90036811</v>
      </c>
      <c r="B351" s="21" t="s">
        <v>449</v>
      </c>
      <c r="C351" s="21">
        <v>4661249.4171641096</v>
      </c>
      <c r="D351" s="15">
        <v>182254.8522111167</v>
      </c>
      <c r="E351" s="15">
        <v>0</v>
      </c>
      <c r="F351" s="21">
        <v>4843504.2693752265</v>
      </c>
    </row>
    <row r="352" spans="1:6" ht="16.5">
      <c r="A352" s="19">
        <v>90037151</v>
      </c>
      <c r="B352" s="21" t="s">
        <v>450</v>
      </c>
      <c r="C352" s="21">
        <v>1261996.0853565</v>
      </c>
      <c r="D352" s="15">
        <v>49344.046937439154</v>
      </c>
      <c r="E352" s="15">
        <v>0</v>
      </c>
      <c r="F352" s="21">
        <v>1311340.1322939391</v>
      </c>
    </row>
    <row r="353" spans="1:6" ht="16.5">
      <c r="A353" s="19">
        <v>90037171</v>
      </c>
      <c r="B353" s="21" t="s">
        <v>451</v>
      </c>
      <c r="C353" s="21">
        <v>913018.90006799996</v>
      </c>
      <c r="D353" s="15">
        <v>35699.038992658796</v>
      </c>
      <c r="E353" s="15">
        <v>0</v>
      </c>
      <c r="F353" s="21">
        <v>948717.9390606588</v>
      </c>
    </row>
    <row r="354" spans="1:6" ht="16.5">
      <c r="A354" s="19">
        <v>90037181</v>
      </c>
      <c r="B354" s="21" t="s">
        <v>452</v>
      </c>
      <c r="C354" s="21">
        <v>2775812.3060295</v>
      </c>
      <c r="D354" s="15">
        <v>108534.26116575344</v>
      </c>
      <c r="E354" s="15">
        <v>0</v>
      </c>
      <c r="F354" s="21">
        <v>2884346.5671952534</v>
      </c>
    </row>
    <row r="355" spans="1:6" ht="16.5">
      <c r="A355" s="19">
        <v>90037191</v>
      </c>
      <c r="B355" s="21" t="s">
        <v>453</v>
      </c>
      <c r="C355" s="21">
        <v>1524593.5755540002</v>
      </c>
      <c r="D355" s="15">
        <v>59611.608804161413</v>
      </c>
      <c r="E355" s="15">
        <v>0</v>
      </c>
      <c r="F355" s="21">
        <v>1584205.1843581616</v>
      </c>
    </row>
    <row r="356" spans="1:6" ht="16.5">
      <c r="A356" s="19">
        <v>90037251</v>
      </c>
      <c r="B356" s="21" t="s">
        <v>454</v>
      </c>
      <c r="C356" s="21">
        <v>4822062.0290324995</v>
      </c>
      <c r="D356" s="15">
        <v>188542.62533517077</v>
      </c>
      <c r="E356" s="15">
        <v>0</v>
      </c>
      <c r="F356" s="21">
        <v>5010604.6543676704</v>
      </c>
    </row>
    <row r="357" spans="1:6" ht="16.5">
      <c r="A357" s="19">
        <v>90037591</v>
      </c>
      <c r="B357" s="21" t="s">
        <v>455</v>
      </c>
      <c r="C357" s="21">
        <v>2959751.1912000002</v>
      </c>
      <c r="D357" s="15">
        <v>115726.27157591999</v>
      </c>
      <c r="E357" s="15">
        <v>0</v>
      </c>
      <c r="F357" s="21">
        <v>3075477.4627759201</v>
      </c>
    </row>
    <row r="358" spans="1:6" ht="16.5">
      <c r="A358" s="19">
        <v>90037841</v>
      </c>
      <c r="B358" s="21" t="s">
        <v>456</v>
      </c>
      <c r="C358" s="21">
        <v>793261.57605449995</v>
      </c>
      <c r="D358" s="15">
        <v>31016.527623730955</v>
      </c>
      <c r="E358" s="15">
        <v>0</v>
      </c>
      <c r="F358" s="21">
        <v>824278.10367823089</v>
      </c>
    </row>
    <row r="359" spans="1:6" ht="16.5">
      <c r="A359" s="19">
        <v>90037851</v>
      </c>
      <c r="B359" s="21" t="s">
        <v>457</v>
      </c>
      <c r="C359" s="21">
        <v>513130.77717000002</v>
      </c>
      <c r="D359" s="15">
        <v>20063.413387347002</v>
      </c>
      <c r="E359" s="15">
        <v>0</v>
      </c>
      <c r="F359" s="21">
        <v>533194.19055734703</v>
      </c>
    </row>
    <row r="360" spans="1:6" ht="16.5">
      <c r="A360" s="19">
        <v>90037861</v>
      </c>
      <c r="B360" s="21" t="s">
        <v>458</v>
      </c>
      <c r="C360" s="21">
        <v>1503199.721835</v>
      </c>
      <c r="D360" s="15">
        <v>58775.109123748509</v>
      </c>
      <c r="E360" s="15">
        <v>0</v>
      </c>
      <c r="F360" s="21">
        <v>1561974.8309587485</v>
      </c>
    </row>
    <row r="361" spans="1:6" ht="16.5">
      <c r="A361" s="19">
        <v>90037981</v>
      </c>
      <c r="B361" s="21" t="s">
        <v>459</v>
      </c>
      <c r="C361" s="21">
        <v>2303458.5357600003</v>
      </c>
      <c r="D361" s="15">
        <v>90065.228748216017</v>
      </c>
      <c r="E361" s="15">
        <v>0</v>
      </c>
      <c r="F361" s="21">
        <v>2393523.7645082162</v>
      </c>
    </row>
    <row r="362" spans="1:6" ht="16.5">
      <c r="A362" s="19">
        <v>90037991</v>
      </c>
      <c r="B362" s="21" t="s">
        <v>460</v>
      </c>
      <c r="C362" s="21">
        <v>1137734.792139</v>
      </c>
      <c r="D362" s="15">
        <v>44485.430372634903</v>
      </c>
      <c r="E362" s="15">
        <v>0</v>
      </c>
      <c r="F362" s="21">
        <v>1182220.2225116349</v>
      </c>
    </row>
    <row r="363" spans="1:6" ht="16.5">
      <c r="A363" s="19">
        <v>90038081</v>
      </c>
      <c r="B363" s="21" t="s">
        <v>461</v>
      </c>
      <c r="C363" s="21">
        <v>1216071.6850800002</v>
      </c>
      <c r="D363" s="15">
        <v>47548.402886628006</v>
      </c>
      <c r="E363" s="15">
        <v>0</v>
      </c>
      <c r="F363" s="21">
        <v>1263620.0879666281</v>
      </c>
    </row>
    <row r="364" spans="1:6" ht="16.5">
      <c r="A364" s="19">
        <v>90038581</v>
      </c>
      <c r="B364" s="21" t="s">
        <v>462</v>
      </c>
      <c r="C364" s="21">
        <v>318494.96513999999</v>
      </c>
      <c r="D364" s="15">
        <v>12453.153136974001</v>
      </c>
      <c r="E364" s="15">
        <v>0</v>
      </c>
      <c r="F364" s="21">
        <v>330948.11827697401</v>
      </c>
    </row>
    <row r="365" spans="1:6" ht="16.5">
      <c r="A365" s="19">
        <v>90038611</v>
      </c>
      <c r="B365" s="21" t="s">
        <v>463</v>
      </c>
      <c r="C365" s="21">
        <v>780151.80854999996</v>
      </c>
      <c r="D365" s="15">
        <v>30503.935714305004</v>
      </c>
      <c r="E365" s="15">
        <v>0</v>
      </c>
      <c r="F365" s="21">
        <v>810655.74426430499</v>
      </c>
    </row>
    <row r="366" spans="1:6" ht="16.5">
      <c r="A366" s="19">
        <v>90038691</v>
      </c>
      <c r="B366" s="21" t="s">
        <v>464</v>
      </c>
      <c r="C366" s="21">
        <v>410182.90965000005</v>
      </c>
      <c r="D366" s="15">
        <v>16038.151767315001</v>
      </c>
      <c r="E366" s="15">
        <v>0</v>
      </c>
      <c r="F366" s="21">
        <v>426221.06141731504</v>
      </c>
    </row>
    <row r="367" spans="1:6" ht="16.5">
      <c r="A367" s="19">
        <v>90053421</v>
      </c>
      <c r="B367" s="21" t="s">
        <v>465</v>
      </c>
      <c r="C367" s="21">
        <v>6575795.0378399994</v>
      </c>
      <c r="D367" s="15">
        <v>257113.58597954403</v>
      </c>
      <c r="E367" s="15">
        <v>0</v>
      </c>
      <c r="F367" s="21">
        <v>6832908.623819543</v>
      </c>
    </row>
    <row r="368" spans="1:6" ht="16.5">
      <c r="A368" s="19">
        <v>90053431</v>
      </c>
      <c r="B368" s="21" t="s">
        <v>466</v>
      </c>
      <c r="C368" s="21">
        <v>6987586.5079200007</v>
      </c>
      <c r="D368" s="15">
        <v>273214.63245967205</v>
      </c>
      <c r="E368" s="15">
        <v>0</v>
      </c>
      <c r="F368" s="21">
        <v>7260801.1403796729</v>
      </c>
    </row>
    <row r="369" spans="1:6" ht="16.5">
      <c r="A369" s="19">
        <v>90000842</v>
      </c>
      <c r="B369" s="21" t="s">
        <v>467</v>
      </c>
      <c r="C369" s="21">
        <v>5891341.7400119994</v>
      </c>
      <c r="D369" s="15">
        <v>0</v>
      </c>
      <c r="E369" s="15">
        <v>0</v>
      </c>
      <c r="F369" s="21">
        <v>5891341.7400119994</v>
      </c>
    </row>
    <row r="370" spans="1:6" ht="16.5">
      <c r="A370" s="19">
        <v>90000872</v>
      </c>
      <c r="B370" s="21" t="s">
        <v>468</v>
      </c>
      <c r="C370" s="21">
        <v>5042417.5555068003</v>
      </c>
      <c r="D370" s="15">
        <v>0</v>
      </c>
      <c r="E370" s="15">
        <v>0</v>
      </c>
      <c r="F370" s="21">
        <v>5042417.5555068003</v>
      </c>
    </row>
    <row r="371" spans="1:6" ht="16.5">
      <c r="A371" s="19">
        <v>90053342</v>
      </c>
      <c r="B371" s="21" t="s">
        <v>469</v>
      </c>
      <c r="C371" s="21">
        <v>2041341.530064</v>
      </c>
      <c r="D371" s="15">
        <v>0</v>
      </c>
      <c r="E371" s="15">
        <v>0</v>
      </c>
      <c r="F371" s="21">
        <v>2041341.530064</v>
      </c>
    </row>
    <row r="372" spans="1:6" ht="16.5">
      <c r="A372" s="19">
        <v>90037822</v>
      </c>
      <c r="B372" s="21" t="s">
        <v>470</v>
      </c>
      <c r="C372" s="21">
        <v>3064832.6932799988</v>
      </c>
      <c r="D372" s="15">
        <v>0</v>
      </c>
      <c r="E372" s="15">
        <v>0</v>
      </c>
      <c r="F372" s="21">
        <v>3064832.6932799988</v>
      </c>
    </row>
    <row r="373" spans="1:6" ht="16.5">
      <c r="A373" s="19">
        <v>90038382</v>
      </c>
      <c r="B373" s="21" t="s">
        <v>471</v>
      </c>
      <c r="C373" s="21">
        <v>822616.13699999976</v>
      </c>
      <c r="D373" s="15">
        <v>0</v>
      </c>
      <c r="E373" s="15">
        <v>0</v>
      </c>
      <c r="F373" s="21">
        <v>822616.13699999976</v>
      </c>
    </row>
    <row r="374" spans="1:6" ht="16.5">
      <c r="A374" s="19">
        <v>90053456</v>
      </c>
      <c r="B374" s="21" t="s">
        <v>472</v>
      </c>
      <c r="C374" s="21">
        <v>791411.7315600001</v>
      </c>
      <c r="D374" s="15">
        <v>0</v>
      </c>
      <c r="E374" s="15">
        <v>0</v>
      </c>
      <c r="F374" s="21">
        <v>791411.7315600001</v>
      </c>
    </row>
    <row r="375" spans="1:6" ht="16.5">
      <c r="A375" s="19">
        <v>90000837</v>
      </c>
      <c r="B375" s="21" t="s">
        <v>473</v>
      </c>
      <c r="C375" s="21">
        <v>12641729.760234002</v>
      </c>
      <c r="D375" s="15">
        <v>494291.63362514949</v>
      </c>
      <c r="E375" s="15">
        <v>0</v>
      </c>
      <c r="F375" s="21">
        <v>13136021.393859152</v>
      </c>
    </row>
    <row r="376" spans="1:6" ht="16.5">
      <c r="A376" s="19">
        <v>90002047</v>
      </c>
      <c r="B376" s="21" t="s">
        <v>474</v>
      </c>
      <c r="C376" s="21">
        <v>7140308.0691600014</v>
      </c>
      <c r="D376" s="15">
        <v>279186.04550415609</v>
      </c>
      <c r="E376" s="15">
        <v>0</v>
      </c>
      <c r="F376" s="21">
        <v>7419494.1146641579</v>
      </c>
    </row>
    <row r="377" spans="1:6" ht="16.5">
      <c r="A377" s="19">
        <v>90005997</v>
      </c>
      <c r="B377" s="21" t="s">
        <v>475</v>
      </c>
      <c r="C377" s="21">
        <v>7763929.4453999987</v>
      </c>
      <c r="D377" s="15">
        <v>303569.64131513995</v>
      </c>
      <c r="E377" s="15">
        <v>0</v>
      </c>
      <c r="F377" s="21">
        <v>8067499.0867151385</v>
      </c>
    </row>
    <row r="378" spans="1:6" ht="16.5">
      <c r="A378" s="19">
        <v>90008177</v>
      </c>
      <c r="B378" s="21" t="s">
        <v>476</v>
      </c>
      <c r="C378" s="21">
        <v>6372533.0079600019</v>
      </c>
      <c r="D378" s="15">
        <v>249166.04061123607</v>
      </c>
      <c r="E378" s="15">
        <v>0</v>
      </c>
      <c r="F378" s="21">
        <v>6621699.0485712383</v>
      </c>
    </row>
    <row r="379" spans="1:6" ht="16.5">
      <c r="A379" s="19">
        <v>90008367</v>
      </c>
      <c r="B379" s="21" t="s">
        <v>477</v>
      </c>
      <c r="C379" s="21">
        <v>8890521.8311200012</v>
      </c>
      <c r="D379" s="15">
        <v>347619.40359679208</v>
      </c>
      <c r="E379" s="15">
        <v>0</v>
      </c>
      <c r="F379" s="21">
        <v>9238141.2347167935</v>
      </c>
    </row>
    <row r="380" spans="1:6" ht="16.5">
      <c r="A380" s="19">
        <v>90008987</v>
      </c>
      <c r="B380" s="21" t="s">
        <v>478</v>
      </c>
      <c r="C380" s="21">
        <v>4996805.4493199997</v>
      </c>
      <c r="D380" s="15">
        <v>195375.09306841198</v>
      </c>
      <c r="E380" s="15">
        <v>0</v>
      </c>
      <c r="F380" s="21">
        <v>5192180.5423884112</v>
      </c>
    </row>
    <row r="381" spans="1:6" ht="16.5">
      <c r="A381" s="19">
        <v>90038737</v>
      </c>
      <c r="B381" s="21" t="s">
        <v>479</v>
      </c>
      <c r="C381" s="21">
        <v>9271275.5859599989</v>
      </c>
      <c r="D381" s="15">
        <v>362506.87541103596</v>
      </c>
      <c r="E381" s="15">
        <v>0</v>
      </c>
      <c r="F381" s="21">
        <v>9633782.4613710344</v>
      </c>
    </row>
    <row r="382" spans="1:6" ht="16.5">
      <c r="A382" s="19">
        <v>90042287</v>
      </c>
      <c r="B382" s="21" t="s">
        <v>480</v>
      </c>
      <c r="C382" s="21">
        <v>4971735.2432399997</v>
      </c>
      <c r="D382" s="15">
        <v>194394.84801068399</v>
      </c>
      <c r="E382" s="15">
        <v>0</v>
      </c>
      <c r="F382" s="21">
        <v>5166130.0912506841</v>
      </c>
    </row>
    <row r="383" spans="1:6" s="179" customFormat="1" ht="16.5">
      <c r="A383" s="12"/>
      <c r="B383" s="188" t="s">
        <v>486</v>
      </c>
      <c r="C383" s="17">
        <f>SUM(C308:C382)</f>
        <v>247799310.26865682</v>
      </c>
      <c r="D383" s="17">
        <f t="shared" ref="D383:F383" si="1">SUM(D308:D382)</f>
        <v>8998683.141256256</v>
      </c>
      <c r="E383" s="17">
        <f t="shared" si="1"/>
        <v>0</v>
      </c>
      <c r="F383" s="17">
        <f t="shared" si="1"/>
        <v>256797993.40991312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documentManagement/types"/>
    <ds:schemaRef ds:uri="http://purl.org/dc/elements/1.1/"/>
    <ds:schemaRef ds:uri="http://purl.org/dc/terms/"/>
    <ds:schemaRef ds:uri="55a2cc34-794c-4dc7-898e-8fa2029c8187"/>
    <ds:schemaRef ds:uri="http://www.w3.org/XML/1998/namespace"/>
    <ds:schemaRef ds:uri="http://purl.org/dc/dcmitype/"/>
    <ds:schemaRef ds:uri="ab5ad7e9-ff32-4915-8f05-2a6d5c54542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10</vt:i4>
      </vt:variant>
    </vt:vector>
  </HeadingPairs>
  <TitlesOfParts>
    <vt:vector size="10" baseType="lpstr">
      <vt:lpstr>Tietoa aineistosta</vt:lpstr>
      <vt:lpstr>1. Vos-laskelma</vt:lpstr>
      <vt:lpstr>2.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2025-05-13T09:04:55Z</dcterms:modified>
  <cp:category/>
  <cp:contentStatus/>
</cp:coreProperties>
</file>